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horacioseneam/Documents/SENEAM/ATFM/TOPSKY/2026/10 OCTUBRE/"/>
    </mc:Choice>
  </mc:AlternateContent>
  <xr:revisionPtr revIDLastSave="0" documentId="13_ncr:1_{DC2ACF96-8619-824B-B727-917AE1CDC9AD}" xr6:coauthVersionLast="47" xr6:coauthVersionMax="47" xr10:uidLastSave="{00000000-0000-0000-0000-000000000000}"/>
  <bookViews>
    <workbookView xWindow="0" yWindow="600" windowWidth="38400" windowHeight="19780" firstSheet="5" activeTab="22" xr2:uid="{82EDADD3-66B6-284F-A5F6-3EFFDF049E7E}"/>
  </bookViews>
  <sheets>
    <sheet name="DB" sheetId="32" r:id="rId1"/>
    <sheet name="2026-10-01" sheetId="73" r:id="rId2"/>
    <sheet name="2026-10-02" sheetId="74" r:id="rId3"/>
    <sheet name="2026-10-03" sheetId="75" r:id="rId4"/>
    <sheet name="2026-10-04" sheetId="76" r:id="rId5"/>
    <sheet name="2026-10-05" sheetId="77" r:id="rId6"/>
    <sheet name="2026-10-06" sheetId="78" r:id="rId7"/>
    <sheet name="2026-10-07" sheetId="79" r:id="rId8"/>
    <sheet name="2026-10-08" sheetId="80" r:id="rId9"/>
    <sheet name="2026-10-09" sheetId="81" r:id="rId10"/>
    <sheet name="2026-10-10" sheetId="82" r:id="rId11"/>
    <sheet name="2026-10-11" sheetId="83" r:id="rId12"/>
    <sheet name="2026-10-12" sheetId="84" r:id="rId13"/>
    <sheet name="2026-10-13" sheetId="85" r:id="rId14"/>
    <sheet name="2026-10-14" sheetId="86" r:id="rId15"/>
    <sheet name="2026-10-15" sheetId="87" r:id="rId16"/>
    <sheet name="2026-10-16" sheetId="88" r:id="rId17"/>
    <sheet name="2026-10-17" sheetId="89" r:id="rId18"/>
    <sheet name="2026-10-18" sheetId="90" r:id="rId19"/>
    <sheet name="2026-10-19" sheetId="91" r:id="rId20"/>
    <sheet name="2026-10-20" sheetId="92" r:id="rId21"/>
    <sheet name="2026-10-21" sheetId="93" r:id="rId22"/>
    <sheet name="2026-10-22" sheetId="94" r:id="rId23"/>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5" i="94" l="1" a="1"/>
  <c r="A259" i="94" a="1"/>
  <c r="A237" i="94" a="1"/>
  <c r="A221" i="94" a="1"/>
  <c r="T220" i="94"/>
  <c r="S220" i="94"/>
  <c r="R220" i="94"/>
  <c r="T219" i="94"/>
  <c r="S219" i="94"/>
  <c r="R219" i="94"/>
  <c r="T218" i="94"/>
  <c r="S218" i="94"/>
  <c r="R218" i="94"/>
  <c r="T217" i="94"/>
  <c r="S217" i="94"/>
  <c r="R217" i="94"/>
  <c r="T216" i="94"/>
  <c r="S216" i="94"/>
  <c r="R216" i="94"/>
  <c r="T215" i="94"/>
  <c r="S215" i="94"/>
  <c r="R215" i="94"/>
  <c r="T214" i="94"/>
  <c r="S214" i="94"/>
  <c r="R214" i="94"/>
  <c r="T213" i="94"/>
  <c r="S213" i="94"/>
  <c r="R213" i="94"/>
  <c r="T212" i="94"/>
  <c r="S212" i="94"/>
  <c r="R212" i="94"/>
  <c r="T211" i="94"/>
  <c r="S211" i="94"/>
  <c r="R211" i="94"/>
  <c r="T210" i="94"/>
  <c r="S210" i="94"/>
  <c r="R210" i="94"/>
  <c r="T209" i="94"/>
  <c r="S209" i="94"/>
  <c r="R209" i="94"/>
  <c r="T208" i="94"/>
  <c r="S208" i="94"/>
  <c r="R208" i="94"/>
  <c r="T207" i="94"/>
  <c r="S207" i="94"/>
  <c r="R207" i="94"/>
  <c r="T206" i="94"/>
  <c r="S206" i="94"/>
  <c r="R206" i="94"/>
  <c r="T205" i="94"/>
  <c r="S205" i="94"/>
  <c r="R205" i="94"/>
  <c r="T204" i="94"/>
  <c r="S204" i="94"/>
  <c r="R204" i="94"/>
  <c r="T203" i="94"/>
  <c r="S203" i="94"/>
  <c r="R203" i="94"/>
  <c r="T202" i="94"/>
  <c r="S202" i="94"/>
  <c r="R202" i="94"/>
  <c r="T201" i="94"/>
  <c r="S201" i="94"/>
  <c r="R201" i="94"/>
  <c r="T200" i="94"/>
  <c r="S200" i="94"/>
  <c r="R200" i="94"/>
  <c r="T199" i="94"/>
  <c r="S199" i="94"/>
  <c r="R199" i="94"/>
  <c r="T198" i="94"/>
  <c r="S198" i="94"/>
  <c r="R198" i="94"/>
  <c r="T197" i="94"/>
  <c r="S197" i="94"/>
  <c r="R197" i="94"/>
  <c r="T196" i="94"/>
  <c r="S196" i="94"/>
  <c r="R196" i="94"/>
  <c r="T195" i="94"/>
  <c r="S195" i="94"/>
  <c r="R195" i="94"/>
  <c r="T194" i="94"/>
  <c r="S194" i="94"/>
  <c r="R194" i="94"/>
  <c r="T193" i="94"/>
  <c r="S193" i="94"/>
  <c r="R193" i="94"/>
  <c r="T192" i="94"/>
  <c r="S192" i="94"/>
  <c r="R192" i="94"/>
  <c r="T191" i="94"/>
  <c r="S191" i="94"/>
  <c r="R191" i="94"/>
  <c r="T190" i="94"/>
  <c r="S190" i="94"/>
  <c r="R190" i="94"/>
  <c r="T189" i="94"/>
  <c r="S189" i="94"/>
  <c r="R189" i="94"/>
  <c r="T188" i="94"/>
  <c r="S188" i="94"/>
  <c r="R188" i="94"/>
  <c r="T187" i="94"/>
  <c r="S187" i="94"/>
  <c r="R187" i="94"/>
  <c r="T186" i="94"/>
  <c r="S186" i="94"/>
  <c r="R186" i="94"/>
  <c r="T185" i="94"/>
  <c r="S185" i="94"/>
  <c r="R185" i="94"/>
  <c r="T184" i="94"/>
  <c r="S184" i="94"/>
  <c r="R184" i="94"/>
  <c r="T183" i="94"/>
  <c r="S183" i="94"/>
  <c r="R183" i="94"/>
  <c r="T182" i="94"/>
  <c r="S182" i="94"/>
  <c r="R182" i="94"/>
  <c r="T181" i="94"/>
  <c r="S181" i="94"/>
  <c r="R181" i="94"/>
  <c r="T180" i="94"/>
  <c r="S180" i="94"/>
  <c r="R180" i="94"/>
  <c r="T179" i="94"/>
  <c r="S179" i="94"/>
  <c r="R179" i="94"/>
  <c r="T178" i="94"/>
  <c r="S178" i="94"/>
  <c r="R178" i="94"/>
  <c r="T177" i="94"/>
  <c r="S177" i="94"/>
  <c r="R177" i="94"/>
  <c r="T176" i="94"/>
  <c r="S176" i="94"/>
  <c r="R176" i="94"/>
  <c r="T175" i="94"/>
  <c r="S175" i="94"/>
  <c r="R175" i="94"/>
  <c r="T174" i="94"/>
  <c r="S174" i="94"/>
  <c r="R174" i="94"/>
  <c r="T173" i="94"/>
  <c r="S173" i="94"/>
  <c r="R173" i="94"/>
  <c r="T172" i="94"/>
  <c r="S172" i="94"/>
  <c r="R172" i="94"/>
  <c r="T171" i="94"/>
  <c r="S171" i="94"/>
  <c r="R171" i="94"/>
  <c r="T170" i="94"/>
  <c r="S170" i="94"/>
  <c r="R170" i="94"/>
  <c r="T169" i="94"/>
  <c r="S169" i="94"/>
  <c r="R169" i="94"/>
  <c r="T168" i="94"/>
  <c r="S168" i="94"/>
  <c r="R168" i="94"/>
  <c r="T167" i="94"/>
  <c r="S167" i="94"/>
  <c r="R167" i="94"/>
  <c r="T166" i="94"/>
  <c r="S166" i="94"/>
  <c r="R166" i="94"/>
  <c r="T165" i="94"/>
  <c r="S165" i="94"/>
  <c r="R165" i="94"/>
  <c r="T164" i="94"/>
  <c r="S164" i="94"/>
  <c r="R164" i="94"/>
  <c r="T163" i="94"/>
  <c r="S163" i="94"/>
  <c r="R163" i="94"/>
  <c r="T162" i="94"/>
  <c r="S162" i="94"/>
  <c r="R162" i="94"/>
  <c r="T161" i="94"/>
  <c r="S161" i="94"/>
  <c r="R161" i="94"/>
  <c r="T160" i="94"/>
  <c r="S160" i="94"/>
  <c r="R160" i="94"/>
  <c r="T159" i="94"/>
  <c r="S159" i="94"/>
  <c r="R159" i="94"/>
  <c r="T158" i="94"/>
  <c r="S158" i="94"/>
  <c r="R158" i="94"/>
  <c r="T157" i="94"/>
  <c r="S157" i="94"/>
  <c r="R157" i="94"/>
  <c r="T156" i="94"/>
  <c r="S156" i="94"/>
  <c r="R156" i="94"/>
  <c r="T155" i="94"/>
  <c r="S155" i="94"/>
  <c r="R155" i="94"/>
  <c r="T154" i="94"/>
  <c r="S154" i="94"/>
  <c r="R154" i="94"/>
  <c r="T153" i="94"/>
  <c r="S153" i="94"/>
  <c r="R153" i="94"/>
  <c r="T152" i="94"/>
  <c r="S152" i="94"/>
  <c r="R152" i="94"/>
  <c r="T151" i="94"/>
  <c r="S151" i="94"/>
  <c r="R151" i="94"/>
  <c r="T150" i="94"/>
  <c r="S150" i="94"/>
  <c r="R150" i="94"/>
  <c r="T149" i="94"/>
  <c r="S149" i="94"/>
  <c r="R149" i="94"/>
  <c r="T148" i="94"/>
  <c r="S148" i="94"/>
  <c r="R148" i="94"/>
  <c r="T147" i="94"/>
  <c r="S147" i="94"/>
  <c r="R147" i="94"/>
  <c r="T146" i="94"/>
  <c r="S146" i="94"/>
  <c r="R146" i="94"/>
  <c r="T145" i="94"/>
  <c r="S145" i="94"/>
  <c r="R145" i="94"/>
  <c r="T144" i="94"/>
  <c r="S144" i="94"/>
  <c r="R144" i="94"/>
  <c r="T143" i="94"/>
  <c r="S143" i="94"/>
  <c r="R143" i="94"/>
  <c r="T142" i="94"/>
  <c r="S142" i="94"/>
  <c r="R142" i="94"/>
  <c r="T141" i="94"/>
  <c r="S141" i="94"/>
  <c r="R141" i="94"/>
  <c r="T140" i="94"/>
  <c r="S140" i="94"/>
  <c r="R140" i="94"/>
  <c r="T139" i="94"/>
  <c r="S139" i="94"/>
  <c r="R139" i="94"/>
  <c r="T138" i="94"/>
  <c r="S138" i="94"/>
  <c r="R138" i="94"/>
  <c r="T137" i="94"/>
  <c r="S137" i="94"/>
  <c r="R137" i="94"/>
  <c r="T136" i="94"/>
  <c r="S136" i="94"/>
  <c r="R136" i="94"/>
  <c r="T135" i="94"/>
  <c r="S135" i="94"/>
  <c r="R135" i="94"/>
  <c r="T134" i="94"/>
  <c r="S134" i="94"/>
  <c r="R134" i="94"/>
  <c r="T133" i="94"/>
  <c r="S133" i="94"/>
  <c r="R133" i="94"/>
  <c r="T132" i="94"/>
  <c r="S132" i="94"/>
  <c r="R132" i="94"/>
  <c r="T131" i="94"/>
  <c r="S131" i="94"/>
  <c r="R131" i="94"/>
  <c r="T130" i="94"/>
  <c r="S130" i="94"/>
  <c r="R130" i="94"/>
  <c r="T129" i="94"/>
  <c r="S129" i="94"/>
  <c r="R129" i="94"/>
  <c r="T128" i="94"/>
  <c r="S128" i="94"/>
  <c r="R128" i="94"/>
  <c r="T127" i="94"/>
  <c r="S127" i="94"/>
  <c r="R127" i="94"/>
  <c r="T126" i="94"/>
  <c r="S126" i="94"/>
  <c r="R126" i="94"/>
  <c r="T125" i="94"/>
  <c r="S125" i="94"/>
  <c r="R125" i="94"/>
  <c r="T124" i="94"/>
  <c r="S124" i="94"/>
  <c r="R124" i="94"/>
  <c r="T123" i="94"/>
  <c r="S123" i="94"/>
  <c r="R123" i="94"/>
  <c r="T122" i="94"/>
  <c r="S122" i="94"/>
  <c r="R122" i="94"/>
  <c r="T121" i="94"/>
  <c r="S121" i="94"/>
  <c r="R121" i="94"/>
  <c r="T120" i="94"/>
  <c r="S120" i="94"/>
  <c r="R120" i="94"/>
  <c r="T119" i="94"/>
  <c r="S119" i="94"/>
  <c r="R119" i="94"/>
  <c r="T118" i="94"/>
  <c r="S118" i="94"/>
  <c r="R118" i="94"/>
  <c r="T117" i="94"/>
  <c r="S117" i="94"/>
  <c r="R117" i="94"/>
  <c r="T116" i="94"/>
  <c r="S116" i="94"/>
  <c r="R116" i="94"/>
  <c r="T115" i="94"/>
  <c r="S115" i="94"/>
  <c r="R115" i="94"/>
  <c r="T114" i="94"/>
  <c r="S114" i="94"/>
  <c r="R114" i="94"/>
  <c r="T113" i="94"/>
  <c r="S113" i="94"/>
  <c r="R113" i="94"/>
  <c r="T112" i="94"/>
  <c r="S112" i="94"/>
  <c r="R112" i="94"/>
  <c r="T111" i="94"/>
  <c r="S111" i="94"/>
  <c r="R111" i="94"/>
  <c r="T110" i="94"/>
  <c r="S110" i="94"/>
  <c r="R110" i="94"/>
  <c r="T109" i="94"/>
  <c r="S109" i="94"/>
  <c r="R109" i="94"/>
  <c r="T108" i="94"/>
  <c r="S108" i="94"/>
  <c r="R108" i="94"/>
  <c r="T107" i="94"/>
  <c r="S107" i="94"/>
  <c r="R107" i="94"/>
  <c r="T106" i="94"/>
  <c r="S106" i="94"/>
  <c r="R106" i="94"/>
  <c r="T105" i="94"/>
  <c r="S105" i="94"/>
  <c r="R105" i="94"/>
  <c r="T104" i="94"/>
  <c r="S104" i="94"/>
  <c r="R104" i="94"/>
  <c r="T103" i="94"/>
  <c r="S103" i="94"/>
  <c r="R103" i="94"/>
  <c r="T102" i="94"/>
  <c r="S102" i="94"/>
  <c r="R102" i="94"/>
  <c r="T101" i="94"/>
  <c r="S101" i="94"/>
  <c r="R101" i="94"/>
  <c r="T100" i="94"/>
  <c r="S100" i="94"/>
  <c r="R100" i="94"/>
  <c r="T99" i="94"/>
  <c r="S99" i="94"/>
  <c r="R99" i="94"/>
  <c r="T98" i="94"/>
  <c r="S98" i="94"/>
  <c r="R98" i="94"/>
  <c r="T97" i="94"/>
  <c r="S97" i="94"/>
  <c r="R97" i="94"/>
  <c r="T96" i="94"/>
  <c r="S96" i="94"/>
  <c r="R96" i="94"/>
  <c r="T95" i="94"/>
  <c r="S95" i="94"/>
  <c r="R95" i="94"/>
  <c r="T94" i="94"/>
  <c r="S94" i="94"/>
  <c r="R94" i="94"/>
  <c r="T93" i="94"/>
  <c r="S93" i="94"/>
  <c r="R93" i="94"/>
  <c r="T92" i="94"/>
  <c r="S92" i="94"/>
  <c r="R92" i="94"/>
  <c r="T91" i="94"/>
  <c r="S91" i="94"/>
  <c r="R91" i="94"/>
  <c r="T90" i="94"/>
  <c r="S90" i="94"/>
  <c r="R90" i="94"/>
  <c r="T89" i="94"/>
  <c r="S89" i="94"/>
  <c r="R89" i="94"/>
  <c r="T88" i="94"/>
  <c r="S88" i="94"/>
  <c r="R88" i="94"/>
  <c r="T87" i="94"/>
  <c r="S87" i="94"/>
  <c r="R87" i="94"/>
  <c r="T86" i="94"/>
  <c r="S86" i="94"/>
  <c r="R86" i="94"/>
  <c r="T85" i="94"/>
  <c r="S85" i="94"/>
  <c r="R85" i="94"/>
  <c r="T84" i="94"/>
  <c r="S84" i="94"/>
  <c r="R84" i="94"/>
  <c r="T83" i="94"/>
  <c r="S83" i="94"/>
  <c r="R83" i="94"/>
  <c r="T82" i="94"/>
  <c r="S82" i="94"/>
  <c r="R82" i="94"/>
  <c r="T81" i="94"/>
  <c r="S81" i="94"/>
  <c r="R81" i="94"/>
  <c r="T80" i="94"/>
  <c r="S80" i="94"/>
  <c r="R80" i="94"/>
  <c r="T79" i="94"/>
  <c r="S79" i="94"/>
  <c r="R79" i="94"/>
  <c r="T78" i="94"/>
  <c r="S78" i="94"/>
  <c r="R78" i="94"/>
  <c r="T77" i="94"/>
  <c r="S77" i="94"/>
  <c r="R77" i="94"/>
  <c r="T76" i="94"/>
  <c r="S76" i="94"/>
  <c r="R76" i="94"/>
  <c r="T75" i="94"/>
  <c r="S75" i="94"/>
  <c r="R75" i="94"/>
  <c r="T74" i="94"/>
  <c r="S74" i="94"/>
  <c r="R74" i="94"/>
  <c r="T73" i="94"/>
  <c r="S73" i="94"/>
  <c r="R73" i="94"/>
  <c r="T72" i="94"/>
  <c r="S72" i="94"/>
  <c r="R72" i="94"/>
  <c r="T71" i="94"/>
  <c r="S71" i="94"/>
  <c r="R71" i="94"/>
  <c r="T70" i="94"/>
  <c r="S70" i="94"/>
  <c r="R70" i="94"/>
  <c r="T69" i="94"/>
  <c r="S69" i="94"/>
  <c r="R69" i="94"/>
  <c r="T68" i="94"/>
  <c r="S68" i="94"/>
  <c r="R68" i="94"/>
  <c r="T67" i="94"/>
  <c r="S67" i="94"/>
  <c r="R67" i="94"/>
  <c r="T66" i="94"/>
  <c r="S66" i="94"/>
  <c r="R66" i="94"/>
  <c r="T65" i="94"/>
  <c r="S65" i="94"/>
  <c r="R65" i="94"/>
  <c r="T64" i="94"/>
  <c r="S64" i="94"/>
  <c r="R64" i="94"/>
  <c r="T63" i="94"/>
  <c r="S63" i="94"/>
  <c r="R63" i="94"/>
  <c r="T62" i="94"/>
  <c r="S62" i="94"/>
  <c r="R62" i="94"/>
  <c r="T61" i="94"/>
  <c r="S61" i="94"/>
  <c r="R61" i="94"/>
  <c r="T60" i="94"/>
  <c r="S60" i="94"/>
  <c r="R60" i="94"/>
  <c r="T59" i="94"/>
  <c r="S59" i="94"/>
  <c r="R59" i="94"/>
  <c r="T58" i="94"/>
  <c r="S58" i="94"/>
  <c r="R58" i="94"/>
  <c r="T57" i="94"/>
  <c r="S57" i="94"/>
  <c r="R57" i="94"/>
  <c r="T56" i="94"/>
  <c r="S56" i="94"/>
  <c r="R56" i="94"/>
  <c r="T55" i="94"/>
  <c r="S55" i="94"/>
  <c r="R55" i="94"/>
  <c r="T54" i="94"/>
  <c r="S54" i="94"/>
  <c r="R54" i="94"/>
  <c r="T53" i="94"/>
  <c r="S53" i="94"/>
  <c r="R53" i="94"/>
  <c r="T52" i="94"/>
  <c r="S52" i="94"/>
  <c r="R52" i="94"/>
  <c r="T51" i="94"/>
  <c r="S51" i="94"/>
  <c r="R51" i="94"/>
  <c r="T50" i="94"/>
  <c r="S50" i="94"/>
  <c r="R50" i="94"/>
  <c r="T49" i="94"/>
  <c r="S49" i="94"/>
  <c r="R49" i="94"/>
  <c r="T48" i="94"/>
  <c r="S48" i="94"/>
  <c r="R48" i="94"/>
  <c r="T47" i="94"/>
  <c r="S47" i="94"/>
  <c r="R47" i="94"/>
  <c r="T46" i="94"/>
  <c r="S46" i="94"/>
  <c r="R46" i="94"/>
  <c r="T45" i="94"/>
  <c r="S45" i="94"/>
  <c r="R45" i="94"/>
  <c r="T44" i="94"/>
  <c r="S44" i="94"/>
  <c r="R44" i="94"/>
  <c r="T43" i="94"/>
  <c r="S43" i="94"/>
  <c r="R43" i="94"/>
  <c r="T42" i="94"/>
  <c r="S42" i="94"/>
  <c r="R42" i="94"/>
  <c r="T41" i="94"/>
  <c r="S41" i="94"/>
  <c r="R41" i="94"/>
  <c r="T40" i="94"/>
  <c r="S40" i="94"/>
  <c r="R40" i="94"/>
  <c r="T39" i="94"/>
  <c r="S39" i="94"/>
  <c r="R39" i="94"/>
  <c r="T38" i="94"/>
  <c r="S38" i="94"/>
  <c r="R38" i="94"/>
  <c r="T37" i="94"/>
  <c r="S37" i="94"/>
  <c r="R37" i="94"/>
  <c r="T36" i="94"/>
  <c r="S36" i="94"/>
  <c r="R36" i="94"/>
  <c r="T35" i="94"/>
  <c r="S35" i="94"/>
  <c r="R35" i="94"/>
  <c r="T34" i="94"/>
  <c r="S34" i="94"/>
  <c r="R34" i="94"/>
  <c r="T33" i="94"/>
  <c r="S33" i="94"/>
  <c r="R33" i="94"/>
  <c r="T32" i="94"/>
  <c r="S32" i="94"/>
  <c r="R32" i="94"/>
  <c r="T31" i="94"/>
  <c r="S31" i="94"/>
  <c r="R31" i="94"/>
  <c r="T30" i="94"/>
  <c r="S30" i="94"/>
  <c r="R30" i="94"/>
  <c r="T29" i="94"/>
  <c r="S29" i="94"/>
  <c r="R29" i="94"/>
  <c r="T28" i="94"/>
  <c r="S28" i="94"/>
  <c r="R28" i="94"/>
  <c r="T27" i="94"/>
  <c r="S27" i="94"/>
  <c r="R27" i="94"/>
  <c r="T26" i="94"/>
  <c r="S26" i="94"/>
  <c r="R26" i="94"/>
  <c r="T25" i="94"/>
  <c r="S25" i="94"/>
  <c r="R25" i="94"/>
  <c r="T24" i="94"/>
  <c r="S24" i="94"/>
  <c r="R24" i="94"/>
  <c r="T23" i="94"/>
  <c r="S23" i="94"/>
  <c r="R23" i="94"/>
  <c r="T22" i="94"/>
  <c r="S22" i="94"/>
  <c r="R22" i="94"/>
  <c r="T21" i="94"/>
  <c r="S21" i="94"/>
  <c r="R21" i="94"/>
  <c r="T20" i="94"/>
  <c r="S20" i="94"/>
  <c r="R20" i="94"/>
  <c r="T19" i="94"/>
  <c r="S19" i="94"/>
  <c r="R19" i="94"/>
  <c r="T18" i="94"/>
  <c r="S18" i="94"/>
  <c r="R18" i="94"/>
  <c r="T17" i="94"/>
  <c r="S17" i="94"/>
  <c r="R17" i="94"/>
  <c r="T16" i="94"/>
  <c r="S16" i="94"/>
  <c r="R16" i="94"/>
  <c r="T15" i="94"/>
  <c r="S15" i="94"/>
  <c r="R15" i="94"/>
  <c r="T14" i="94"/>
  <c r="S14" i="94"/>
  <c r="R14" i="94"/>
  <c r="T13" i="94"/>
  <c r="S13" i="94"/>
  <c r="R13" i="94"/>
  <c r="T12" i="94"/>
  <c r="S12" i="94"/>
  <c r="R12" i="94"/>
  <c r="T11" i="94"/>
  <c r="S11" i="94"/>
  <c r="R11" i="94"/>
  <c r="T10" i="94"/>
  <c r="S10" i="94"/>
  <c r="R10" i="94"/>
  <c r="T9" i="94"/>
  <c r="S9" i="94"/>
  <c r="R9" i="94"/>
  <c r="T8" i="94"/>
  <c r="S8" i="94"/>
  <c r="R8" i="94"/>
  <c r="T7" i="94"/>
  <c r="S7" i="94"/>
  <c r="R7" i="94"/>
  <c r="T6" i="94"/>
  <c r="S6" i="94"/>
  <c r="R6" i="94"/>
  <c r="T5" i="94"/>
  <c r="S5" i="94"/>
  <c r="R5" i="94"/>
  <c r="T4" i="94"/>
  <c r="S4" i="94"/>
  <c r="R4" i="94"/>
  <c r="T3" i="94"/>
  <c r="S3" i="94"/>
  <c r="R3" i="94"/>
  <c r="T2" i="94"/>
  <c r="S2" i="94"/>
  <c r="R2" i="94"/>
  <c r="R2" i="93"/>
  <c r="R3" i="93"/>
  <c r="R4" i="93"/>
  <c r="R5" i="93"/>
  <c r="R6" i="93"/>
  <c r="R7" i="93"/>
  <c r="R8" i="93"/>
  <c r="R9" i="93"/>
  <c r="R10" i="93"/>
  <c r="R11" i="93"/>
  <c r="R12" i="93"/>
  <c r="R13" i="93"/>
  <c r="R14" i="93"/>
  <c r="R15" i="93"/>
  <c r="R16" i="93"/>
  <c r="R17" i="93"/>
  <c r="R18" i="93"/>
  <c r="R19" i="93"/>
  <c r="R20" i="93"/>
  <c r="R21" i="93"/>
  <c r="R22" i="93"/>
  <c r="R23" i="93"/>
  <c r="R24" i="93"/>
  <c r="R25" i="93"/>
  <c r="R26" i="93"/>
  <c r="R27" i="93"/>
  <c r="R28" i="93"/>
  <c r="R29" i="93"/>
  <c r="R30" i="93"/>
  <c r="R31" i="93"/>
  <c r="R32" i="93"/>
  <c r="R33" i="93"/>
  <c r="R34" i="93"/>
  <c r="R35" i="93"/>
  <c r="R36" i="93"/>
  <c r="R37" i="93"/>
  <c r="R38" i="93"/>
  <c r="R39" i="93"/>
  <c r="R40" i="93"/>
  <c r="R41" i="93"/>
  <c r="R42" i="93"/>
  <c r="R43" i="93"/>
  <c r="R44" i="93"/>
  <c r="R45" i="93"/>
  <c r="R46" i="93"/>
  <c r="R47" i="93"/>
  <c r="R48" i="93"/>
  <c r="R49" i="93"/>
  <c r="R50" i="93"/>
  <c r="R51" i="93"/>
  <c r="R52" i="93"/>
  <c r="R53" i="93"/>
  <c r="R54" i="93"/>
  <c r="R55" i="93"/>
  <c r="R56" i="93"/>
  <c r="R57" i="93"/>
  <c r="R58" i="93"/>
  <c r="R59" i="93"/>
  <c r="R60" i="93"/>
  <c r="R61" i="93"/>
  <c r="R62" i="93"/>
  <c r="R63" i="93"/>
  <c r="R64" i="93"/>
  <c r="R65" i="93"/>
  <c r="R66" i="93"/>
  <c r="R67" i="93"/>
  <c r="R68" i="93"/>
  <c r="R69" i="93"/>
  <c r="R70" i="93"/>
  <c r="R71" i="93"/>
  <c r="R72" i="93"/>
  <c r="R73" i="93"/>
  <c r="R74" i="93"/>
  <c r="R75" i="93"/>
  <c r="R76" i="93"/>
  <c r="R77" i="93"/>
  <c r="R78" i="93"/>
  <c r="R79" i="93"/>
  <c r="R80" i="93"/>
  <c r="R81" i="93"/>
  <c r="R82" i="93"/>
  <c r="R83" i="93"/>
  <c r="R84" i="93"/>
  <c r="R85" i="93"/>
  <c r="R86" i="93"/>
  <c r="R87" i="93"/>
  <c r="R88" i="93"/>
  <c r="R89" i="93"/>
  <c r="R90" i="93"/>
  <c r="R91" i="93"/>
  <c r="R92" i="93"/>
  <c r="R93" i="93"/>
  <c r="R94" i="93"/>
  <c r="R95" i="93"/>
  <c r="R96" i="93"/>
  <c r="R97" i="93"/>
  <c r="R98" i="93"/>
  <c r="R99" i="93"/>
  <c r="R100" i="93"/>
  <c r="R101" i="93"/>
  <c r="R102" i="93"/>
  <c r="R103" i="93"/>
  <c r="R104" i="93"/>
  <c r="R105" i="93"/>
  <c r="R106" i="93"/>
  <c r="R107" i="93"/>
  <c r="R108" i="93"/>
  <c r="R109" i="93"/>
  <c r="R110" i="93"/>
  <c r="R111" i="93"/>
  <c r="R112" i="93"/>
  <c r="R113" i="93"/>
  <c r="R114" i="93"/>
  <c r="R115" i="93"/>
  <c r="R116" i="93"/>
  <c r="R117" i="93"/>
  <c r="R118" i="93"/>
  <c r="R119" i="93"/>
  <c r="R120" i="93"/>
  <c r="R121" i="93"/>
  <c r="R122" i="93"/>
  <c r="R123" i="93"/>
  <c r="R124" i="93"/>
  <c r="R125" i="93"/>
  <c r="R126" i="93"/>
  <c r="R127" i="93"/>
  <c r="R128" i="93"/>
  <c r="R129" i="93"/>
  <c r="R130" i="93"/>
  <c r="R131" i="93"/>
  <c r="R132" i="93"/>
  <c r="R133" i="93"/>
  <c r="R134" i="93"/>
  <c r="R135" i="93"/>
  <c r="R136" i="93"/>
  <c r="R137" i="93"/>
  <c r="R138" i="93"/>
  <c r="R139" i="93"/>
  <c r="R140" i="93"/>
  <c r="R141" i="93"/>
  <c r="R142" i="93"/>
  <c r="R143" i="93"/>
  <c r="R144" i="93"/>
  <c r="R145" i="93"/>
  <c r="R146" i="93"/>
  <c r="R147" i="93"/>
  <c r="R148" i="93"/>
  <c r="R149" i="93"/>
  <c r="R150" i="93"/>
  <c r="R151" i="93"/>
  <c r="R152" i="93"/>
  <c r="R153" i="93"/>
  <c r="R154" i="93"/>
  <c r="R155" i="93"/>
  <c r="R156" i="93"/>
  <c r="R157" i="93"/>
  <c r="R158" i="93"/>
  <c r="R159" i="93"/>
  <c r="R160" i="93"/>
  <c r="R161" i="93"/>
  <c r="R162" i="93"/>
  <c r="R163" i="93"/>
  <c r="R164" i="93"/>
  <c r="R165" i="93"/>
  <c r="R166" i="93"/>
  <c r="R167" i="93"/>
  <c r="R168" i="93"/>
  <c r="R169" i="93"/>
  <c r="R170" i="93"/>
  <c r="R171" i="93"/>
  <c r="A275" i="93" a="1"/>
  <c r="A259" i="93" a="1"/>
  <c r="A237" i="93" a="1"/>
  <c r="A221" i="93" a="1"/>
  <c r="T220" i="93"/>
  <c r="S220" i="93"/>
  <c r="R220" i="93"/>
  <c r="T219" i="93"/>
  <c r="S219" i="93"/>
  <c r="R219" i="93"/>
  <c r="T218" i="93"/>
  <c r="S218" i="93"/>
  <c r="R218" i="93"/>
  <c r="T217" i="93"/>
  <c r="S217" i="93"/>
  <c r="R217" i="93"/>
  <c r="T216" i="93"/>
  <c r="S216" i="93"/>
  <c r="R216" i="93"/>
  <c r="T215" i="93"/>
  <c r="S215" i="93"/>
  <c r="R215" i="93"/>
  <c r="T214" i="93"/>
  <c r="S214" i="93"/>
  <c r="R214" i="93"/>
  <c r="T213" i="93"/>
  <c r="S213" i="93"/>
  <c r="R213" i="93"/>
  <c r="T212" i="93"/>
  <c r="S212" i="93"/>
  <c r="R212" i="93"/>
  <c r="T211" i="93"/>
  <c r="S211" i="93"/>
  <c r="R211" i="93"/>
  <c r="T210" i="93"/>
  <c r="S210" i="93"/>
  <c r="R210" i="93"/>
  <c r="T209" i="93"/>
  <c r="S209" i="93"/>
  <c r="R209" i="93"/>
  <c r="T208" i="93"/>
  <c r="S208" i="93"/>
  <c r="R208" i="93"/>
  <c r="T207" i="93"/>
  <c r="S207" i="93"/>
  <c r="R207" i="93"/>
  <c r="T206" i="93"/>
  <c r="S206" i="93"/>
  <c r="R206" i="93"/>
  <c r="T205" i="93"/>
  <c r="S205" i="93"/>
  <c r="R205" i="93"/>
  <c r="T204" i="93"/>
  <c r="S204" i="93"/>
  <c r="R204" i="93"/>
  <c r="T203" i="93"/>
  <c r="S203" i="93"/>
  <c r="R203" i="93"/>
  <c r="T202" i="93"/>
  <c r="S202" i="93"/>
  <c r="R202" i="93"/>
  <c r="T201" i="93"/>
  <c r="S201" i="93"/>
  <c r="R201" i="93"/>
  <c r="T200" i="93"/>
  <c r="S200" i="93"/>
  <c r="R200" i="93"/>
  <c r="T199" i="93"/>
  <c r="S199" i="93"/>
  <c r="R199" i="93"/>
  <c r="T198" i="93"/>
  <c r="S198" i="93"/>
  <c r="R198" i="93"/>
  <c r="T197" i="93"/>
  <c r="S197" i="93"/>
  <c r="R197" i="93"/>
  <c r="T196" i="93"/>
  <c r="S196" i="93"/>
  <c r="R196" i="93"/>
  <c r="T195" i="93"/>
  <c r="S195" i="93"/>
  <c r="R195" i="93"/>
  <c r="T194" i="93"/>
  <c r="S194" i="93"/>
  <c r="R194" i="93"/>
  <c r="T193" i="93"/>
  <c r="S193" i="93"/>
  <c r="R193" i="93"/>
  <c r="T192" i="93"/>
  <c r="S192" i="93"/>
  <c r="R192" i="93"/>
  <c r="T191" i="93"/>
  <c r="S191" i="93"/>
  <c r="R191" i="93"/>
  <c r="T190" i="93"/>
  <c r="S190" i="93"/>
  <c r="R190" i="93"/>
  <c r="T189" i="93"/>
  <c r="S189" i="93"/>
  <c r="R189" i="93"/>
  <c r="T188" i="93"/>
  <c r="S188" i="93"/>
  <c r="R188" i="93"/>
  <c r="T187" i="93"/>
  <c r="S187" i="93"/>
  <c r="R187" i="93"/>
  <c r="T186" i="93"/>
  <c r="S186" i="93"/>
  <c r="R186" i="93"/>
  <c r="T185" i="93"/>
  <c r="S185" i="93"/>
  <c r="R185" i="93"/>
  <c r="T184" i="93"/>
  <c r="S184" i="93"/>
  <c r="R184" i="93"/>
  <c r="T183" i="93"/>
  <c r="S183" i="93"/>
  <c r="R183" i="93"/>
  <c r="T182" i="93"/>
  <c r="S182" i="93"/>
  <c r="R182" i="93"/>
  <c r="T181" i="93"/>
  <c r="S181" i="93"/>
  <c r="R181" i="93"/>
  <c r="T180" i="93"/>
  <c r="S180" i="93"/>
  <c r="R180" i="93"/>
  <c r="T179" i="93"/>
  <c r="S179" i="93"/>
  <c r="R179" i="93"/>
  <c r="T178" i="93"/>
  <c r="S178" i="93"/>
  <c r="R178" i="93"/>
  <c r="T177" i="93"/>
  <c r="S177" i="93"/>
  <c r="R177" i="93"/>
  <c r="T176" i="93"/>
  <c r="S176" i="93"/>
  <c r="R176" i="93"/>
  <c r="T175" i="93"/>
  <c r="S175" i="93"/>
  <c r="R175" i="93"/>
  <c r="T174" i="93"/>
  <c r="S174" i="93"/>
  <c r="R174" i="93"/>
  <c r="T173" i="93"/>
  <c r="S173" i="93"/>
  <c r="R173" i="93"/>
  <c r="T172" i="93"/>
  <c r="S172" i="93"/>
  <c r="R172" i="93"/>
  <c r="T171" i="93"/>
  <c r="S171" i="93"/>
  <c r="T170" i="93"/>
  <c r="S170" i="93"/>
  <c r="T169" i="93"/>
  <c r="S169" i="93"/>
  <c r="T168" i="93"/>
  <c r="S168" i="93"/>
  <c r="T167" i="93"/>
  <c r="S167" i="93"/>
  <c r="T166" i="93"/>
  <c r="S166" i="93"/>
  <c r="T165" i="93"/>
  <c r="S165" i="93"/>
  <c r="T164" i="93"/>
  <c r="S164" i="93"/>
  <c r="T163" i="93"/>
  <c r="S163" i="93"/>
  <c r="T162" i="93"/>
  <c r="S162" i="93"/>
  <c r="T161" i="93"/>
  <c r="S161" i="93"/>
  <c r="T160" i="93"/>
  <c r="S160" i="93"/>
  <c r="T159" i="93"/>
  <c r="S159" i="93"/>
  <c r="T158" i="93"/>
  <c r="S158" i="93"/>
  <c r="T157" i="93"/>
  <c r="S157" i="93"/>
  <c r="T156" i="93"/>
  <c r="S156" i="93"/>
  <c r="T155" i="93"/>
  <c r="S155" i="93"/>
  <c r="T154" i="93"/>
  <c r="S154" i="93"/>
  <c r="T153" i="93"/>
  <c r="S153" i="93"/>
  <c r="T152" i="93"/>
  <c r="S152" i="93"/>
  <c r="T151" i="93"/>
  <c r="S151" i="93"/>
  <c r="T150" i="93"/>
  <c r="S150" i="93"/>
  <c r="T149" i="93"/>
  <c r="S149" i="93"/>
  <c r="T148" i="93"/>
  <c r="S148" i="93"/>
  <c r="T147" i="93"/>
  <c r="S147" i="93"/>
  <c r="T146" i="93"/>
  <c r="S146" i="93"/>
  <c r="T145" i="93"/>
  <c r="S145" i="93"/>
  <c r="T144" i="93"/>
  <c r="S144" i="93"/>
  <c r="T143" i="93"/>
  <c r="S143" i="93"/>
  <c r="T142" i="93"/>
  <c r="S142" i="93"/>
  <c r="T141" i="93"/>
  <c r="S141" i="93"/>
  <c r="T140" i="93"/>
  <c r="S140" i="93"/>
  <c r="T139" i="93"/>
  <c r="S139" i="93"/>
  <c r="T138" i="93"/>
  <c r="S138" i="93"/>
  <c r="T137" i="93"/>
  <c r="S137" i="93"/>
  <c r="T136" i="93"/>
  <c r="S136" i="93"/>
  <c r="T135" i="93"/>
  <c r="S135" i="93"/>
  <c r="T134" i="93"/>
  <c r="S134" i="93"/>
  <c r="T133" i="93"/>
  <c r="S133" i="93"/>
  <c r="T132" i="93"/>
  <c r="S132" i="93"/>
  <c r="T131" i="93"/>
  <c r="S131" i="93"/>
  <c r="T130" i="93"/>
  <c r="S130" i="93"/>
  <c r="T129" i="93"/>
  <c r="S129" i="93"/>
  <c r="T128" i="93"/>
  <c r="S128" i="93"/>
  <c r="T127" i="93"/>
  <c r="S127" i="93"/>
  <c r="T126" i="93"/>
  <c r="S126" i="93"/>
  <c r="T125" i="93"/>
  <c r="S125" i="93"/>
  <c r="T124" i="93"/>
  <c r="S124" i="93"/>
  <c r="T123" i="93"/>
  <c r="S123" i="93"/>
  <c r="T122" i="93"/>
  <c r="S122" i="93"/>
  <c r="T121" i="93"/>
  <c r="S121" i="93"/>
  <c r="T120" i="93"/>
  <c r="S120" i="93"/>
  <c r="T119" i="93"/>
  <c r="S119" i="93"/>
  <c r="T118" i="93"/>
  <c r="S118" i="93"/>
  <c r="T117" i="93"/>
  <c r="S117" i="93"/>
  <c r="T116" i="93"/>
  <c r="S116" i="93"/>
  <c r="T115" i="93"/>
  <c r="S115" i="93"/>
  <c r="T114" i="93"/>
  <c r="S114" i="93"/>
  <c r="T113" i="93"/>
  <c r="S113" i="93"/>
  <c r="T112" i="93"/>
  <c r="S112" i="93"/>
  <c r="T111" i="93"/>
  <c r="S111" i="93"/>
  <c r="T110" i="93"/>
  <c r="S110" i="93"/>
  <c r="T109" i="93"/>
  <c r="S109" i="93"/>
  <c r="T108" i="93"/>
  <c r="S108" i="93"/>
  <c r="T107" i="93"/>
  <c r="S107" i="93"/>
  <c r="T106" i="93"/>
  <c r="S106" i="93"/>
  <c r="T105" i="93"/>
  <c r="S105" i="93"/>
  <c r="T104" i="93"/>
  <c r="S104" i="93"/>
  <c r="T103" i="93"/>
  <c r="S103" i="93"/>
  <c r="T102" i="93"/>
  <c r="S102" i="93"/>
  <c r="T101" i="93"/>
  <c r="S101" i="93"/>
  <c r="T100" i="93"/>
  <c r="S100" i="93"/>
  <c r="T99" i="93"/>
  <c r="S99" i="93"/>
  <c r="T98" i="93"/>
  <c r="S98" i="93"/>
  <c r="T97" i="93"/>
  <c r="S97" i="93"/>
  <c r="T96" i="93"/>
  <c r="S96" i="93"/>
  <c r="T95" i="93"/>
  <c r="S95" i="93"/>
  <c r="T94" i="93"/>
  <c r="S94" i="93"/>
  <c r="T93" i="93"/>
  <c r="S93" i="93"/>
  <c r="T92" i="93"/>
  <c r="S92" i="93"/>
  <c r="T91" i="93"/>
  <c r="S91" i="93"/>
  <c r="T90" i="93"/>
  <c r="S90" i="93"/>
  <c r="T89" i="93"/>
  <c r="S89" i="93"/>
  <c r="T88" i="93"/>
  <c r="S88" i="93"/>
  <c r="T87" i="93"/>
  <c r="S87" i="93"/>
  <c r="T86" i="93"/>
  <c r="S86" i="93"/>
  <c r="T85" i="93"/>
  <c r="S85" i="93"/>
  <c r="T84" i="93"/>
  <c r="S84" i="93"/>
  <c r="T83" i="93"/>
  <c r="S83" i="93"/>
  <c r="T82" i="93"/>
  <c r="S82" i="93"/>
  <c r="T81" i="93"/>
  <c r="S81" i="93"/>
  <c r="T80" i="93"/>
  <c r="S80" i="93"/>
  <c r="T79" i="93"/>
  <c r="S79" i="93"/>
  <c r="T78" i="93"/>
  <c r="S78" i="93"/>
  <c r="T77" i="93"/>
  <c r="S77" i="93"/>
  <c r="T76" i="93"/>
  <c r="S76" i="93"/>
  <c r="T75" i="93"/>
  <c r="S75" i="93"/>
  <c r="T74" i="93"/>
  <c r="S74" i="93"/>
  <c r="T73" i="93"/>
  <c r="S73" i="93"/>
  <c r="T72" i="93"/>
  <c r="S72" i="93"/>
  <c r="T71" i="93"/>
  <c r="S71" i="93"/>
  <c r="T70" i="93"/>
  <c r="S70" i="93"/>
  <c r="T69" i="93"/>
  <c r="S69" i="93"/>
  <c r="T68" i="93"/>
  <c r="S68" i="93"/>
  <c r="T67" i="93"/>
  <c r="S67" i="93"/>
  <c r="T66" i="93"/>
  <c r="S66" i="93"/>
  <c r="T65" i="93"/>
  <c r="S65" i="93"/>
  <c r="T64" i="93"/>
  <c r="S64" i="93"/>
  <c r="T63" i="93"/>
  <c r="S63" i="93"/>
  <c r="T62" i="93"/>
  <c r="S62" i="93"/>
  <c r="T61" i="93"/>
  <c r="S61" i="93"/>
  <c r="T60" i="93"/>
  <c r="S60" i="93"/>
  <c r="T59" i="93"/>
  <c r="S59" i="93"/>
  <c r="T58" i="93"/>
  <c r="S58" i="93"/>
  <c r="T57" i="93"/>
  <c r="S57" i="93"/>
  <c r="T56" i="93"/>
  <c r="S56" i="93"/>
  <c r="T55" i="93"/>
  <c r="S55" i="93"/>
  <c r="T54" i="93"/>
  <c r="S54" i="93"/>
  <c r="T53" i="93"/>
  <c r="S53" i="93"/>
  <c r="T52" i="93"/>
  <c r="S52" i="93"/>
  <c r="T51" i="93"/>
  <c r="S51" i="93"/>
  <c r="T50" i="93"/>
  <c r="S50" i="93"/>
  <c r="T49" i="93"/>
  <c r="S49" i="93"/>
  <c r="T48" i="93"/>
  <c r="S48" i="93"/>
  <c r="T47" i="93"/>
  <c r="S47" i="93"/>
  <c r="T46" i="93"/>
  <c r="S46" i="93"/>
  <c r="T45" i="93"/>
  <c r="S45" i="93"/>
  <c r="T44" i="93"/>
  <c r="S44" i="93"/>
  <c r="T43" i="93"/>
  <c r="S43" i="93"/>
  <c r="T42" i="93"/>
  <c r="S42" i="93"/>
  <c r="T41" i="93"/>
  <c r="S41" i="93"/>
  <c r="T40" i="93"/>
  <c r="S40" i="93"/>
  <c r="T39" i="93"/>
  <c r="S39" i="93"/>
  <c r="T38" i="93"/>
  <c r="S38" i="93"/>
  <c r="T37" i="93"/>
  <c r="S37" i="93"/>
  <c r="T36" i="93"/>
  <c r="S36" i="93"/>
  <c r="T35" i="93"/>
  <c r="S35" i="93"/>
  <c r="T34" i="93"/>
  <c r="S34" i="93"/>
  <c r="T33" i="93"/>
  <c r="S33" i="93"/>
  <c r="T32" i="93"/>
  <c r="S32" i="93"/>
  <c r="T31" i="93"/>
  <c r="S31" i="93"/>
  <c r="T30" i="93"/>
  <c r="S30" i="93"/>
  <c r="T29" i="93"/>
  <c r="S29" i="93"/>
  <c r="T28" i="93"/>
  <c r="S28" i="93"/>
  <c r="T27" i="93"/>
  <c r="S27" i="93"/>
  <c r="T26" i="93"/>
  <c r="S26" i="93"/>
  <c r="T25" i="93"/>
  <c r="S25" i="93"/>
  <c r="T24" i="93"/>
  <c r="S24" i="93"/>
  <c r="T23" i="93"/>
  <c r="S23" i="93"/>
  <c r="T22" i="93"/>
  <c r="S22" i="93"/>
  <c r="T21" i="93"/>
  <c r="S21" i="93"/>
  <c r="T20" i="93"/>
  <c r="S20" i="93"/>
  <c r="T19" i="93"/>
  <c r="S19" i="93"/>
  <c r="T18" i="93"/>
  <c r="S18" i="93"/>
  <c r="T17" i="93"/>
  <c r="S17" i="93"/>
  <c r="T16" i="93"/>
  <c r="S16" i="93"/>
  <c r="T15" i="93"/>
  <c r="S15" i="93"/>
  <c r="T14" i="93"/>
  <c r="S14" i="93"/>
  <c r="T13" i="93"/>
  <c r="S13" i="93"/>
  <c r="T12" i="93"/>
  <c r="S12" i="93"/>
  <c r="T11" i="93"/>
  <c r="S11" i="93"/>
  <c r="T10" i="93"/>
  <c r="S10" i="93"/>
  <c r="T9" i="93"/>
  <c r="S9" i="93"/>
  <c r="T8" i="93"/>
  <c r="S8" i="93"/>
  <c r="T7" i="93"/>
  <c r="S7" i="93"/>
  <c r="T6" i="93"/>
  <c r="S6" i="93"/>
  <c r="T5" i="93"/>
  <c r="S5" i="93"/>
  <c r="T4" i="93"/>
  <c r="S4" i="93"/>
  <c r="T3" i="93"/>
  <c r="S3" i="93"/>
  <c r="T2" i="93"/>
  <c r="S2" i="93"/>
  <c r="R220" i="92"/>
  <c r="R219" i="92"/>
  <c r="R218" i="92"/>
  <c r="R217" i="92"/>
  <c r="R216" i="92"/>
  <c r="R215" i="92"/>
  <c r="R214" i="92"/>
  <c r="R213" i="92"/>
  <c r="R212" i="92"/>
  <c r="R211" i="92"/>
  <c r="R210" i="92"/>
  <c r="R209" i="92"/>
  <c r="R208" i="92"/>
  <c r="R207" i="92"/>
  <c r="R206" i="92"/>
  <c r="R205" i="92"/>
  <c r="R204" i="92"/>
  <c r="R203" i="92"/>
  <c r="R202" i="92"/>
  <c r="R201" i="92"/>
  <c r="R200" i="92"/>
  <c r="R199" i="92"/>
  <c r="R198" i="92"/>
  <c r="R197" i="92"/>
  <c r="R196" i="92"/>
  <c r="R195" i="92"/>
  <c r="R194" i="92"/>
  <c r="R193" i="92"/>
  <c r="R192" i="92"/>
  <c r="R191" i="92"/>
  <c r="R190" i="92"/>
  <c r="R189" i="92"/>
  <c r="R188" i="92"/>
  <c r="R187" i="92"/>
  <c r="R186" i="92"/>
  <c r="R185" i="92"/>
  <c r="R184" i="92"/>
  <c r="R183" i="92"/>
  <c r="R182" i="92"/>
  <c r="R181" i="92"/>
  <c r="R180" i="92"/>
  <c r="R179" i="92"/>
  <c r="R178" i="92"/>
  <c r="R177" i="92"/>
  <c r="R176" i="92"/>
  <c r="R175" i="92"/>
  <c r="R174" i="92"/>
  <c r="R173" i="92"/>
  <c r="R172" i="92"/>
  <c r="R171" i="92"/>
  <c r="R170" i="92"/>
  <c r="R169" i="92"/>
  <c r="R168" i="92"/>
  <c r="R167" i="92"/>
  <c r="R166" i="92"/>
  <c r="R165" i="92"/>
  <c r="R164" i="92"/>
  <c r="R163" i="92"/>
  <c r="R162" i="92"/>
  <c r="R161" i="92"/>
  <c r="R160" i="92"/>
  <c r="R159" i="92"/>
  <c r="R158" i="92"/>
  <c r="R157" i="92"/>
  <c r="R156" i="92"/>
  <c r="R155" i="92"/>
  <c r="R154" i="92"/>
  <c r="R153" i="92"/>
  <c r="R152" i="92"/>
  <c r="R151" i="92"/>
  <c r="R150" i="92"/>
  <c r="R149" i="92"/>
  <c r="R148" i="92"/>
  <c r="R147" i="92"/>
  <c r="R146" i="92"/>
  <c r="R145" i="92"/>
  <c r="R144" i="92"/>
  <c r="R143" i="92"/>
  <c r="R142" i="92"/>
  <c r="R141" i="92"/>
  <c r="R140" i="92"/>
  <c r="R139" i="92"/>
  <c r="R138" i="92"/>
  <c r="R137" i="92"/>
  <c r="R136" i="92"/>
  <c r="R135" i="92"/>
  <c r="R134" i="92"/>
  <c r="R133" i="92"/>
  <c r="R132" i="92"/>
  <c r="R131" i="92"/>
  <c r="R130" i="92"/>
  <c r="R129" i="92"/>
  <c r="R128" i="92"/>
  <c r="R127" i="92"/>
  <c r="R126" i="92"/>
  <c r="R125" i="92"/>
  <c r="R124" i="92"/>
  <c r="R123" i="92"/>
  <c r="R122" i="92"/>
  <c r="R121" i="92"/>
  <c r="R120" i="92"/>
  <c r="R119" i="92"/>
  <c r="R118" i="92"/>
  <c r="R117" i="92"/>
  <c r="R116" i="92"/>
  <c r="R115" i="92"/>
  <c r="R114" i="92"/>
  <c r="R113" i="92"/>
  <c r="R112" i="92"/>
  <c r="R111" i="92"/>
  <c r="R110" i="92"/>
  <c r="R109" i="92"/>
  <c r="R108" i="92"/>
  <c r="R107" i="92"/>
  <c r="R106" i="92"/>
  <c r="R105" i="92"/>
  <c r="R104" i="92"/>
  <c r="R103" i="92"/>
  <c r="R102" i="92"/>
  <c r="R101" i="92"/>
  <c r="R100" i="92"/>
  <c r="R99" i="92"/>
  <c r="R98" i="92"/>
  <c r="R97" i="92"/>
  <c r="R96" i="92"/>
  <c r="R95" i="92"/>
  <c r="R94" i="92"/>
  <c r="R93" i="92"/>
  <c r="R92" i="92"/>
  <c r="R91" i="92"/>
  <c r="R90" i="92"/>
  <c r="R89" i="92"/>
  <c r="R88" i="92"/>
  <c r="R87" i="92"/>
  <c r="R86" i="92"/>
  <c r="R85" i="92"/>
  <c r="R84" i="92"/>
  <c r="R83" i="92"/>
  <c r="R82" i="92"/>
  <c r="R81" i="92"/>
  <c r="R80" i="92"/>
  <c r="R79" i="92"/>
  <c r="R78" i="92"/>
  <c r="R77" i="92"/>
  <c r="R76" i="92"/>
  <c r="R75" i="92"/>
  <c r="R74" i="92"/>
  <c r="R73" i="92"/>
  <c r="R72" i="92"/>
  <c r="R71" i="92"/>
  <c r="R70" i="92"/>
  <c r="R69" i="92"/>
  <c r="R68" i="92"/>
  <c r="R67" i="92"/>
  <c r="R66" i="92"/>
  <c r="R65" i="92"/>
  <c r="R64" i="92"/>
  <c r="R63" i="92"/>
  <c r="R62" i="92"/>
  <c r="R61" i="92"/>
  <c r="R60" i="92"/>
  <c r="R59" i="92"/>
  <c r="R58" i="92"/>
  <c r="R57" i="92"/>
  <c r="R56" i="92"/>
  <c r="R55" i="92"/>
  <c r="R54" i="92"/>
  <c r="R53" i="92"/>
  <c r="R52" i="92"/>
  <c r="R51" i="92"/>
  <c r="R50" i="92"/>
  <c r="R49" i="92"/>
  <c r="R48" i="92"/>
  <c r="R47" i="92"/>
  <c r="R46" i="92"/>
  <c r="R45" i="92"/>
  <c r="R44" i="92"/>
  <c r="R43" i="92"/>
  <c r="R42" i="92"/>
  <c r="R41" i="92"/>
  <c r="R40" i="92"/>
  <c r="R39" i="92"/>
  <c r="R38" i="92"/>
  <c r="R37" i="92"/>
  <c r="R36" i="92"/>
  <c r="R35" i="92"/>
  <c r="R34" i="92"/>
  <c r="R33" i="92"/>
  <c r="R32" i="92"/>
  <c r="R31" i="92"/>
  <c r="R30" i="92"/>
  <c r="R29" i="92"/>
  <c r="R28" i="92"/>
  <c r="R27" i="92"/>
  <c r="R26" i="92"/>
  <c r="R25" i="92"/>
  <c r="R24" i="92"/>
  <c r="R23" i="92"/>
  <c r="R22" i="92"/>
  <c r="R21" i="92"/>
  <c r="R20" i="92"/>
  <c r="R19" i="92"/>
  <c r="R18" i="92"/>
  <c r="R17" i="92"/>
  <c r="R16" i="92"/>
  <c r="R15" i="92"/>
  <c r="R14" i="92"/>
  <c r="R13" i="92"/>
  <c r="R12" i="92"/>
  <c r="R11" i="92"/>
  <c r="R10" i="92"/>
  <c r="R9" i="92"/>
  <c r="R8" i="92"/>
  <c r="R7" i="92"/>
  <c r="R6" i="92"/>
  <c r="R5" i="92"/>
  <c r="R4" i="92"/>
  <c r="R3" i="92"/>
  <c r="R2" i="92"/>
  <c r="R220" i="91"/>
  <c r="R219" i="91"/>
  <c r="R218" i="91"/>
  <c r="R217" i="91"/>
  <c r="R216" i="91"/>
  <c r="R215" i="91"/>
  <c r="R214" i="91"/>
  <c r="R213" i="91"/>
  <c r="R212" i="91"/>
  <c r="R211" i="91"/>
  <c r="R210" i="91"/>
  <c r="R209" i="91"/>
  <c r="R208" i="91"/>
  <c r="R207" i="91"/>
  <c r="R206" i="91"/>
  <c r="R205" i="91"/>
  <c r="R204" i="91"/>
  <c r="R203" i="91"/>
  <c r="R202" i="91"/>
  <c r="R201" i="91"/>
  <c r="R200" i="91"/>
  <c r="R199" i="91"/>
  <c r="R198" i="91"/>
  <c r="R197" i="91"/>
  <c r="R196" i="91"/>
  <c r="R195" i="91"/>
  <c r="R194" i="91"/>
  <c r="R193" i="91"/>
  <c r="R192" i="91"/>
  <c r="R191" i="91"/>
  <c r="R190" i="91"/>
  <c r="R189" i="91"/>
  <c r="R188" i="91"/>
  <c r="R187" i="91"/>
  <c r="R186" i="91"/>
  <c r="R185" i="91"/>
  <c r="R184" i="91"/>
  <c r="R183" i="91"/>
  <c r="R182" i="91"/>
  <c r="R181" i="91"/>
  <c r="R180" i="91"/>
  <c r="R179" i="91"/>
  <c r="R178" i="91"/>
  <c r="R177" i="91"/>
  <c r="R176" i="91"/>
  <c r="R175" i="91"/>
  <c r="R174" i="91"/>
  <c r="R173" i="91"/>
  <c r="R172" i="91"/>
  <c r="R171" i="91"/>
  <c r="R170" i="91"/>
  <c r="R169" i="91"/>
  <c r="R168" i="91"/>
  <c r="R167" i="91"/>
  <c r="R166" i="91"/>
  <c r="R165" i="91"/>
  <c r="R164" i="91"/>
  <c r="R163" i="91"/>
  <c r="R162" i="91"/>
  <c r="R161" i="91"/>
  <c r="R160" i="91"/>
  <c r="R159" i="91"/>
  <c r="R158" i="91"/>
  <c r="R157" i="91"/>
  <c r="R156" i="91"/>
  <c r="R155" i="91"/>
  <c r="R154" i="91"/>
  <c r="R153" i="91"/>
  <c r="R152" i="91"/>
  <c r="R151" i="91"/>
  <c r="R150" i="91"/>
  <c r="R149" i="91"/>
  <c r="R148" i="91"/>
  <c r="R147" i="91"/>
  <c r="R146" i="91"/>
  <c r="R145" i="91"/>
  <c r="R144" i="91"/>
  <c r="R143" i="91"/>
  <c r="R142" i="91"/>
  <c r="R141" i="91"/>
  <c r="R140" i="91"/>
  <c r="R139" i="91"/>
  <c r="R138" i="91"/>
  <c r="R137" i="91"/>
  <c r="R136" i="91"/>
  <c r="R135" i="91"/>
  <c r="R134" i="91"/>
  <c r="R133" i="91"/>
  <c r="R132" i="91"/>
  <c r="R131" i="91"/>
  <c r="R130" i="91"/>
  <c r="R129" i="91"/>
  <c r="R128" i="91"/>
  <c r="R127" i="91"/>
  <c r="R126" i="91"/>
  <c r="R125" i="91"/>
  <c r="R124" i="91"/>
  <c r="R123" i="91"/>
  <c r="R122" i="91"/>
  <c r="R121" i="91"/>
  <c r="R120" i="91"/>
  <c r="R119" i="91"/>
  <c r="R118" i="91"/>
  <c r="R117" i="91"/>
  <c r="R116" i="91"/>
  <c r="R115" i="91"/>
  <c r="R114" i="91"/>
  <c r="R113" i="91"/>
  <c r="R112" i="91"/>
  <c r="R111" i="91"/>
  <c r="R110" i="91"/>
  <c r="R109" i="91"/>
  <c r="R108" i="91"/>
  <c r="R107" i="91"/>
  <c r="R106" i="91"/>
  <c r="R105" i="91"/>
  <c r="R104" i="91"/>
  <c r="R103" i="91"/>
  <c r="R102" i="91"/>
  <c r="R101" i="91"/>
  <c r="R100" i="91"/>
  <c r="R99" i="91"/>
  <c r="R98" i="91"/>
  <c r="R97" i="91"/>
  <c r="R96" i="91"/>
  <c r="R95" i="91"/>
  <c r="R94" i="91"/>
  <c r="R93" i="91"/>
  <c r="R92" i="91"/>
  <c r="R91" i="91"/>
  <c r="R90" i="91"/>
  <c r="R89" i="91"/>
  <c r="R88" i="91"/>
  <c r="R87" i="91"/>
  <c r="R86" i="91"/>
  <c r="R85" i="91"/>
  <c r="R84" i="91"/>
  <c r="R83" i="91"/>
  <c r="R82" i="91"/>
  <c r="R81" i="91"/>
  <c r="R80" i="91"/>
  <c r="R79" i="91"/>
  <c r="R78" i="91"/>
  <c r="R77" i="91"/>
  <c r="R76" i="91"/>
  <c r="R75" i="91"/>
  <c r="R74" i="91"/>
  <c r="R73" i="91"/>
  <c r="R72" i="91"/>
  <c r="R71" i="91"/>
  <c r="R70" i="91"/>
  <c r="R69" i="91"/>
  <c r="R68" i="91"/>
  <c r="R67" i="91"/>
  <c r="R66" i="91"/>
  <c r="R65" i="91"/>
  <c r="R64" i="91"/>
  <c r="R63" i="91"/>
  <c r="R62" i="91"/>
  <c r="R61" i="91"/>
  <c r="R60" i="91"/>
  <c r="R59" i="91"/>
  <c r="R58" i="91"/>
  <c r="R57" i="91"/>
  <c r="R56" i="91"/>
  <c r="R55" i="91"/>
  <c r="R54" i="91"/>
  <c r="R53" i="91"/>
  <c r="R52" i="91"/>
  <c r="R51" i="91"/>
  <c r="R50" i="91"/>
  <c r="R49" i="91"/>
  <c r="R48" i="91"/>
  <c r="R47" i="91"/>
  <c r="R46" i="91"/>
  <c r="R45" i="91"/>
  <c r="R44" i="91"/>
  <c r="R43" i="91"/>
  <c r="R42" i="91"/>
  <c r="R41" i="91"/>
  <c r="R40" i="91"/>
  <c r="R39" i="91"/>
  <c r="R38" i="91"/>
  <c r="R37" i="91"/>
  <c r="R36" i="91"/>
  <c r="R35" i="91"/>
  <c r="R34" i="91"/>
  <c r="R33" i="91"/>
  <c r="R32" i="91"/>
  <c r="R31" i="91"/>
  <c r="R30" i="91"/>
  <c r="R29" i="91"/>
  <c r="R28" i="91"/>
  <c r="R27" i="91"/>
  <c r="R26" i="91"/>
  <c r="R25" i="91"/>
  <c r="R24" i="91"/>
  <c r="R23" i="91"/>
  <c r="R22" i="91"/>
  <c r="R21" i="91"/>
  <c r="R20" i="91"/>
  <c r="R19" i="91"/>
  <c r="R18" i="91"/>
  <c r="R17" i="91"/>
  <c r="R16" i="91"/>
  <c r="R15" i="91"/>
  <c r="R14" i="91"/>
  <c r="R13" i="91"/>
  <c r="R12" i="91"/>
  <c r="R11" i="91"/>
  <c r="R10" i="91"/>
  <c r="R9" i="91"/>
  <c r="R8" i="91"/>
  <c r="R7" i="91"/>
  <c r="R6" i="91"/>
  <c r="R5" i="91"/>
  <c r="R4" i="91"/>
  <c r="R3" i="91"/>
  <c r="R2" i="91"/>
  <c r="R220" i="90"/>
  <c r="R219" i="90"/>
  <c r="R218" i="90"/>
  <c r="R217" i="90"/>
  <c r="R216" i="90"/>
  <c r="R215" i="90"/>
  <c r="R214" i="90"/>
  <c r="R213" i="90"/>
  <c r="R212" i="90"/>
  <c r="R211" i="90"/>
  <c r="R210" i="90"/>
  <c r="R209" i="90"/>
  <c r="R208" i="90"/>
  <c r="R207" i="90"/>
  <c r="R206" i="90"/>
  <c r="R205" i="90"/>
  <c r="R204" i="90"/>
  <c r="R203" i="90"/>
  <c r="R202" i="90"/>
  <c r="R201" i="90"/>
  <c r="R200" i="90"/>
  <c r="R199" i="90"/>
  <c r="R198" i="90"/>
  <c r="R197" i="90"/>
  <c r="R196" i="90"/>
  <c r="R195" i="90"/>
  <c r="R194" i="90"/>
  <c r="R193" i="90"/>
  <c r="R192" i="90"/>
  <c r="R191" i="90"/>
  <c r="R190" i="90"/>
  <c r="R189" i="90"/>
  <c r="R188" i="90"/>
  <c r="R187" i="90"/>
  <c r="R186" i="90"/>
  <c r="R185" i="90"/>
  <c r="R184" i="90"/>
  <c r="R183" i="90"/>
  <c r="R182" i="90"/>
  <c r="R181" i="90"/>
  <c r="R180" i="90"/>
  <c r="R179" i="90"/>
  <c r="R178" i="90"/>
  <c r="R177" i="90"/>
  <c r="R176" i="90"/>
  <c r="R175" i="90"/>
  <c r="R174" i="90"/>
  <c r="R173" i="90"/>
  <c r="R172" i="90"/>
  <c r="R171" i="90"/>
  <c r="R170" i="90"/>
  <c r="R169" i="90"/>
  <c r="R168" i="90"/>
  <c r="R167" i="90"/>
  <c r="R166" i="90"/>
  <c r="R165" i="90"/>
  <c r="R164" i="90"/>
  <c r="R163" i="90"/>
  <c r="R162" i="90"/>
  <c r="R161" i="90"/>
  <c r="R160" i="90"/>
  <c r="R159" i="90"/>
  <c r="R158" i="90"/>
  <c r="R157" i="90"/>
  <c r="R156" i="90"/>
  <c r="R155" i="90"/>
  <c r="R154" i="90"/>
  <c r="R153" i="90"/>
  <c r="R152" i="90"/>
  <c r="R151" i="90"/>
  <c r="R150" i="90"/>
  <c r="R149" i="90"/>
  <c r="R148" i="90"/>
  <c r="R147" i="90"/>
  <c r="R146" i="90"/>
  <c r="R145" i="90"/>
  <c r="R144" i="90"/>
  <c r="R143" i="90"/>
  <c r="R142" i="90"/>
  <c r="R141" i="90"/>
  <c r="R140" i="90"/>
  <c r="R139" i="90"/>
  <c r="R138" i="90"/>
  <c r="R137" i="90"/>
  <c r="R136" i="90"/>
  <c r="R135" i="90"/>
  <c r="R134" i="90"/>
  <c r="R133" i="90"/>
  <c r="R132" i="90"/>
  <c r="R131" i="90"/>
  <c r="R130" i="90"/>
  <c r="R129" i="90"/>
  <c r="R128" i="90"/>
  <c r="R127" i="90"/>
  <c r="R126" i="90"/>
  <c r="R125" i="90"/>
  <c r="R124" i="90"/>
  <c r="R123" i="90"/>
  <c r="R122" i="90"/>
  <c r="R121" i="90"/>
  <c r="R120" i="90"/>
  <c r="R119" i="90"/>
  <c r="R118" i="90"/>
  <c r="R117" i="90"/>
  <c r="R116" i="90"/>
  <c r="R115" i="90"/>
  <c r="R114" i="90"/>
  <c r="R113" i="90"/>
  <c r="R112" i="90"/>
  <c r="R111" i="90"/>
  <c r="R110" i="90"/>
  <c r="R109" i="90"/>
  <c r="R108" i="90"/>
  <c r="R107" i="90"/>
  <c r="R106" i="90"/>
  <c r="R105" i="90"/>
  <c r="R104" i="90"/>
  <c r="R103" i="90"/>
  <c r="R102" i="90"/>
  <c r="R101" i="90"/>
  <c r="R100" i="90"/>
  <c r="R99" i="90"/>
  <c r="R98" i="90"/>
  <c r="R97" i="90"/>
  <c r="R96" i="90"/>
  <c r="R95" i="90"/>
  <c r="R94" i="90"/>
  <c r="R93" i="90"/>
  <c r="R92" i="90"/>
  <c r="R91" i="90"/>
  <c r="R90" i="90"/>
  <c r="R89" i="90"/>
  <c r="R88" i="90"/>
  <c r="R87" i="90"/>
  <c r="R86" i="90"/>
  <c r="R85" i="90"/>
  <c r="R84" i="90"/>
  <c r="R83" i="90"/>
  <c r="R82" i="90"/>
  <c r="R81" i="90"/>
  <c r="R80" i="90"/>
  <c r="R79" i="90"/>
  <c r="R78" i="90"/>
  <c r="R77" i="90"/>
  <c r="R76" i="90"/>
  <c r="R75" i="90"/>
  <c r="R74" i="90"/>
  <c r="R73" i="90"/>
  <c r="R72" i="90"/>
  <c r="R71" i="90"/>
  <c r="R70" i="90"/>
  <c r="R69" i="90"/>
  <c r="R68" i="90"/>
  <c r="R67" i="90"/>
  <c r="R66" i="90"/>
  <c r="R65" i="90"/>
  <c r="R64" i="90"/>
  <c r="R63" i="90"/>
  <c r="R62" i="90"/>
  <c r="R61" i="90"/>
  <c r="R60" i="90"/>
  <c r="R59" i="90"/>
  <c r="R58" i="90"/>
  <c r="R57" i="90"/>
  <c r="R56" i="90"/>
  <c r="R55" i="90"/>
  <c r="R54" i="90"/>
  <c r="R53" i="90"/>
  <c r="R52" i="90"/>
  <c r="R51" i="90"/>
  <c r="R50" i="90"/>
  <c r="R49" i="90"/>
  <c r="R48" i="90"/>
  <c r="R47" i="90"/>
  <c r="R46" i="90"/>
  <c r="R45" i="90"/>
  <c r="R44" i="90"/>
  <c r="R43" i="90"/>
  <c r="R42" i="90"/>
  <c r="R41" i="90"/>
  <c r="R40" i="90"/>
  <c r="R39" i="90"/>
  <c r="R38" i="90"/>
  <c r="R37" i="90"/>
  <c r="R36" i="90"/>
  <c r="R35" i="90"/>
  <c r="R34" i="90"/>
  <c r="R33" i="90"/>
  <c r="R32" i="90"/>
  <c r="R31" i="90"/>
  <c r="R30" i="90"/>
  <c r="R29" i="90"/>
  <c r="R28" i="90"/>
  <c r="R27" i="90"/>
  <c r="R26" i="90"/>
  <c r="R25" i="90"/>
  <c r="R24" i="90"/>
  <c r="R23" i="90"/>
  <c r="R22" i="90"/>
  <c r="R21" i="90"/>
  <c r="R20" i="90"/>
  <c r="R19" i="90"/>
  <c r="R18" i="90"/>
  <c r="R17" i="90"/>
  <c r="R16" i="90"/>
  <c r="R15" i="90"/>
  <c r="R14" i="90"/>
  <c r="R13" i="90"/>
  <c r="R12" i="90"/>
  <c r="R11" i="90"/>
  <c r="R10" i="90"/>
  <c r="R9" i="90"/>
  <c r="R8" i="90"/>
  <c r="R7" i="90"/>
  <c r="R6" i="90"/>
  <c r="R5" i="90"/>
  <c r="R4" i="90"/>
  <c r="R3" i="90"/>
  <c r="R2" i="90"/>
  <c r="R220" i="89"/>
  <c r="R219" i="89"/>
  <c r="R218" i="89"/>
  <c r="R217" i="89"/>
  <c r="R216" i="89"/>
  <c r="R215" i="89"/>
  <c r="R214" i="89"/>
  <c r="R213" i="89"/>
  <c r="R212" i="89"/>
  <c r="R211" i="89"/>
  <c r="R210" i="89"/>
  <c r="R209" i="89"/>
  <c r="R208" i="89"/>
  <c r="R207" i="89"/>
  <c r="R206" i="89"/>
  <c r="R205" i="89"/>
  <c r="R204" i="89"/>
  <c r="R203" i="89"/>
  <c r="R202" i="89"/>
  <c r="R201" i="89"/>
  <c r="R200" i="89"/>
  <c r="R199" i="89"/>
  <c r="R198" i="89"/>
  <c r="R197" i="89"/>
  <c r="R196" i="89"/>
  <c r="R195" i="89"/>
  <c r="R194" i="89"/>
  <c r="R193" i="89"/>
  <c r="R192" i="89"/>
  <c r="R191" i="89"/>
  <c r="R190" i="89"/>
  <c r="R189" i="89"/>
  <c r="R188" i="89"/>
  <c r="R187" i="89"/>
  <c r="R186" i="89"/>
  <c r="R185" i="89"/>
  <c r="R184" i="89"/>
  <c r="R183" i="89"/>
  <c r="R182" i="89"/>
  <c r="R181" i="89"/>
  <c r="R180" i="89"/>
  <c r="R179" i="89"/>
  <c r="R178" i="89"/>
  <c r="R177" i="89"/>
  <c r="R176" i="89"/>
  <c r="R175" i="89"/>
  <c r="R174" i="89"/>
  <c r="R173" i="89"/>
  <c r="R172" i="89"/>
  <c r="R171" i="89"/>
  <c r="R170" i="89"/>
  <c r="R169" i="89"/>
  <c r="R168" i="89"/>
  <c r="R167" i="89"/>
  <c r="R166" i="89"/>
  <c r="R165" i="89"/>
  <c r="R164" i="89"/>
  <c r="R163" i="89"/>
  <c r="R162" i="89"/>
  <c r="R161" i="89"/>
  <c r="R160" i="89"/>
  <c r="R159" i="89"/>
  <c r="R158" i="89"/>
  <c r="R157" i="89"/>
  <c r="R156" i="89"/>
  <c r="R155" i="89"/>
  <c r="R154" i="89"/>
  <c r="R153" i="89"/>
  <c r="R152" i="89"/>
  <c r="R151" i="89"/>
  <c r="R150" i="89"/>
  <c r="R149" i="89"/>
  <c r="R148" i="89"/>
  <c r="R147" i="89"/>
  <c r="R146" i="89"/>
  <c r="R145" i="89"/>
  <c r="R144" i="89"/>
  <c r="R143" i="89"/>
  <c r="R142" i="89"/>
  <c r="R141" i="89"/>
  <c r="R140" i="89"/>
  <c r="R139" i="89"/>
  <c r="R138" i="89"/>
  <c r="R137" i="89"/>
  <c r="R136" i="89"/>
  <c r="R135" i="89"/>
  <c r="R134" i="89"/>
  <c r="R133" i="89"/>
  <c r="R132" i="89"/>
  <c r="R131" i="89"/>
  <c r="R130" i="89"/>
  <c r="R129" i="89"/>
  <c r="R128" i="89"/>
  <c r="R127" i="89"/>
  <c r="R126" i="89"/>
  <c r="R125" i="89"/>
  <c r="R124" i="89"/>
  <c r="R123" i="89"/>
  <c r="R122" i="89"/>
  <c r="R121" i="89"/>
  <c r="R120" i="89"/>
  <c r="R119" i="89"/>
  <c r="R118" i="89"/>
  <c r="R117" i="89"/>
  <c r="R116" i="89"/>
  <c r="R115" i="89"/>
  <c r="R114" i="89"/>
  <c r="R113" i="89"/>
  <c r="R112" i="89"/>
  <c r="R111" i="89"/>
  <c r="R110" i="89"/>
  <c r="R109" i="89"/>
  <c r="R108" i="89"/>
  <c r="R107" i="89"/>
  <c r="R106" i="89"/>
  <c r="R105" i="89"/>
  <c r="R104" i="89"/>
  <c r="R103" i="89"/>
  <c r="R102" i="89"/>
  <c r="R101" i="89"/>
  <c r="R100" i="89"/>
  <c r="R99" i="89"/>
  <c r="R98" i="89"/>
  <c r="R97" i="89"/>
  <c r="R96" i="89"/>
  <c r="R95" i="89"/>
  <c r="R94" i="89"/>
  <c r="R93" i="89"/>
  <c r="R92" i="89"/>
  <c r="R91" i="89"/>
  <c r="R90" i="89"/>
  <c r="R89" i="89"/>
  <c r="R88" i="89"/>
  <c r="R87" i="89"/>
  <c r="R86" i="89"/>
  <c r="R85" i="89"/>
  <c r="R84" i="89"/>
  <c r="R83" i="89"/>
  <c r="R82" i="89"/>
  <c r="R81" i="89"/>
  <c r="R80" i="89"/>
  <c r="R79" i="89"/>
  <c r="R78" i="89"/>
  <c r="R77" i="89"/>
  <c r="R76" i="89"/>
  <c r="R75" i="89"/>
  <c r="R74" i="89"/>
  <c r="R73" i="89"/>
  <c r="R72" i="89"/>
  <c r="R71" i="89"/>
  <c r="R70" i="89"/>
  <c r="R69" i="89"/>
  <c r="R68" i="89"/>
  <c r="R67" i="89"/>
  <c r="R66" i="89"/>
  <c r="R65" i="89"/>
  <c r="R64" i="89"/>
  <c r="R63" i="89"/>
  <c r="R62" i="89"/>
  <c r="R61" i="89"/>
  <c r="R60" i="89"/>
  <c r="R59" i="89"/>
  <c r="R58" i="89"/>
  <c r="R57" i="89"/>
  <c r="R56" i="89"/>
  <c r="R55" i="89"/>
  <c r="R54" i="89"/>
  <c r="R53" i="89"/>
  <c r="R52" i="89"/>
  <c r="R51" i="89"/>
  <c r="R50" i="89"/>
  <c r="R49" i="89"/>
  <c r="R48" i="89"/>
  <c r="R47" i="89"/>
  <c r="R46" i="89"/>
  <c r="R45" i="89"/>
  <c r="R44" i="89"/>
  <c r="R43" i="89"/>
  <c r="R42" i="89"/>
  <c r="R41" i="89"/>
  <c r="R40" i="89"/>
  <c r="R39" i="89"/>
  <c r="R38" i="89"/>
  <c r="R37" i="89"/>
  <c r="R36" i="89"/>
  <c r="R35" i="89"/>
  <c r="R34" i="89"/>
  <c r="R33" i="89"/>
  <c r="R32" i="89"/>
  <c r="R31" i="89"/>
  <c r="R30" i="89"/>
  <c r="R29" i="89"/>
  <c r="R28" i="89"/>
  <c r="R27" i="89"/>
  <c r="R26" i="89"/>
  <c r="R25" i="89"/>
  <c r="R24" i="89"/>
  <c r="R23" i="89"/>
  <c r="R22" i="89"/>
  <c r="R21" i="89"/>
  <c r="R20" i="89"/>
  <c r="R19" i="89"/>
  <c r="R18" i="89"/>
  <c r="R17" i="89"/>
  <c r="R16" i="89"/>
  <c r="R15" i="89"/>
  <c r="R14" i="89"/>
  <c r="R13" i="89"/>
  <c r="R12" i="89"/>
  <c r="R11" i="89"/>
  <c r="R10" i="89"/>
  <c r="R9" i="89"/>
  <c r="R8" i="89"/>
  <c r="R7" i="89"/>
  <c r="R6" i="89"/>
  <c r="R5" i="89"/>
  <c r="R4" i="89"/>
  <c r="R3" i="89"/>
  <c r="R2" i="89"/>
  <c r="R220" i="88"/>
  <c r="R219" i="88"/>
  <c r="R218" i="88"/>
  <c r="R217" i="88"/>
  <c r="R216" i="88"/>
  <c r="R215" i="88"/>
  <c r="R214" i="88"/>
  <c r="R213" i="88"/>
  <c r="R212" i="88"/>
  <c r="R211" i="88"/>
  <c r="R210" i="88"/>
  <c r="R209" i="88"/>
  <c r="R208" i="88"/>
  <c r="R207" i="88"/>
  <c r="R206" i="88"/>
  <c r="R205" i="88"/>
  <c r="R204" i="88"/>
  <c r="R203" i="88"/>
  <c r="R202" i="88"/>
  <c r="R201" i="88"/>
  <c r="R200" i="88"/>
  <c r="R199" i="88"/>
  <c r="R198" i="88"/>
  <c r="R197" i="88"/>
  <c r="R196" i="88"/>
  <c r="R195" i="88"/>
  <c r="R194" i="88"/>
  <c r="R193" i="88"/>
  <c r="R192" i="88"/>
  <c r="R191" i="88"/>
  <c r="R190" i="88"/>
  <c r="R189" i="88"/>
  <c r="R188" i="88"/>
  <c r="R187" i="88"/>
  <c r="R186" i="88"/>
  <c r="R185" i="88"/>
  <c r="R184" i="88"/>
  <c r="R183" i="88"/>
  <c r="R182" i="88"/>
  <c r="R181" i="88"/>
  <c r="R180" i="88"/>
  <c r="R179" i="88"/>
  <c r="R178" i="88"/>
  <c r="R177" i="88"/>
  <c r="R176" i="88"/>
  <c r="R175" i="88"/>
  <c r="R174" i="88"/>
  <c r="R173" i="88"/>
  <c r="R172" i="88"/>
  <c r="R171" i="88"/>
  <c r="R170" i="88"/>
  <c r="R169" i="88"/>
  <c r="R168" i="88"/>
  <c r="R167" i="88"/>
  <c r="R166" i="88"/>
  <c r="R165" i="88"/>
  <c r="R164" i="88"/>
  <c r="R163" i="88"/>
  <c r="R162" i="88"/>
  <c r="R161" i="88"/>
  <c r="R160" i="88"/>
  <c r="R159" i="88"/>
  <c r="R158" i="88"/>
  <c r="R157" i="88"/>
  <c r="R156" i="88"/>
  <c r="R155" i="88"/>
  <c r="R154" i="88"/>
  <c r="R153" i="88"/>
  <c r="R152" i="88"/>
  <c r="R151" i="88"/>
  <c r="R150" i="88"/>
  <c r="R149" i="88"/>
  <c r="R148" i="88"/>
  <c r="R147" i="88"/>
  <c r="R146" i="88"/>
  <c r="R145" i="88"/>
  <c r="R144" i="88"/>
  <c r="R143" i="88"/>
  <c r="R142" i="88"/>
  <c r="R141" i="88"/>
  <c r="R140" i="88"/>
  <c r="R139" i="88"/>
  <c r="R138" i="88"/>
  <c r="R137" i="88"/>
  <c r="R136" i="88"/>
  <c r="R135" i="88"/>
  <c r="R134" i="88"/>
  <c r="R133" i="88"/>
  <c r="R132" i="88"/>
  <c r="R131" i="88"/>
  <c r="R130" i="88"/>
  <c r="R129" i="88"/>
  <c r="R128" i="88"/>
  <c r="R127" i="88"/>
  <c r="R126" i="88"/>
  <c r="R125" i="88"/>
  <c r="R124" i="88"/>
  <c r="R123" i="88"/>
  <c r="R122" i="88"/>
  <c r="R121" i="88"/>
  <c r="R120" i="88"/>
  <c r="R119" i="88"/>
  <c r="R118" i="88"/>
  <c r="R117" i="88"/>
  <c r="R116" i="88"/>
  <c r="R115" i="88"/>
  <c r="R114" i="88"/>
  <c r="R113" i="88"/>
  <c r="R112" i="88"/>
  <c r="R111" i="88"/>
  <c r="R110" i="88"/>
  <c r="R109" i="88"/>
  <c r="R108" i="88"/>
  <c r="R107" i="88"/>
  <c r="R106" i="88"/>
  <c r="R105" i="88"/>
  <c r="R104" i="88"/>
  <c r="R103" i="88"/>
  <c r="R102" i="88"/>
  <c r="R101" i="88"/>
  <c r="R100" i="88"/>
  <c r="R99" i="88"/>
  <c r="R98" i="88"/>
  <c r="R97" i="88"/>
  <c r="R96" i="88"/>
  <c r="R95" i="88"/>
  <c r="R94" i="88"/>
  <c r="R93" i="88"/>
  <c r="R92" i="88"/>
  <c r="R91" i="88"/>
  <c r="R90" i="88"/>
  <c r="R89" i="88"/>
  <c r="R88" i="88"/>
  <c r="R87" i="88"/>
  <c r="R86" i="88"/>
  <c r="R85" i="88"/>
  <c r="R84" i="88"/>
  <c r="R83" i="88"/>
  <c r="R82" i="88"/>
  <c r="R81" i="88"/>
  <c r="R80" i="88"/>
  <c r="R79" i="88"/>
  <c r="R78" i="88"/>
  <c r="R77" i="88"/>
  <c r="R76" i="88"/>
  <c r="R75" i="88"/>
  <c r="R74" i="88"/>
  <c r="R73" i="88"/>
  <c r="R72" i="88"/>
  <c r="R71" i="88"/>
  <c r="R70" i="88"/>
  <c r="R69" i="88"/>
  <c r="R68" i="88"/>
  <c r="R67" i="88"/>
  <c r="R66" i="88"/>
  <c r="R65" i="88"/>
  <c r="R64" i="88"/>
  <c r="R63" i="88"/>
  <c r="R62" i="88"/>
  <c r="R61" i="88"/>
  <c r="R60" i="88"/>
  <c r="R59" i="88"/>
  <c r="R58" i="88"/>
  <c r="R57" i="88"/>
  <c r="R56" i="88"/>
  <c r="R55" i="88"/>
  <c r="R54" i="88"/>
  <c r="R53" i="88"/>
  <c r="R52" i="88"/>
  <c r="R51" i="88"/>
  <c r="R50" i="88"/>
  <c r="R49" i="88"/>
  <c r="R48" i="88"/>
  <c r="R47" i="88"/>
  <c r="R46" i="88"/>
  <c r="R45" i="88"/>
  <c r="R44" i="88"/>
  <c r="R43" i="88"/>
  <c r="R42" i="88"/>
  <c r="R41" i="88"/>
  <c r="R40" i="88"/>
  <c r="R39" i="88"/>
  <c r="R38" i="88"/>
  <c r="R37" i="88"/>
  <c r="R36" i="88"/>
  <c r="R35" i="88"/>
  <c r="R34" i="88"/>
  <c r="R33" i="88"/>
  <c r="R32" i="88"/>
  <c r="R31" i="88"/>
  <c r="R30" i="88"/>
  <c r="R29" i="88"/>
  <c r="R28" i="88"/>
  <c r="R27" i="88"/>
  <c r="R26" i="88"/>
  <c r="R25" i="88"/>
  <c r="R24" i="88"/>
  <c r="R23" i="88"/>
  <c r="R22" i="88"/>
  <c r="R21" i="88"/>
  <c r="R20" i="88"/>
  <c r="R19" i="88"/>
  <c r="R18" i="88"/>
  <c r="R17" i="88"/>
  <c r="R16" i="88"/>
  <c r="R15" i="88"/>
  <c r="R14" i="88"/>
  <c r="R13" i="88"/>
  <c r="R12" i="88"/>
  <c r="R11" i="88"/>
  <c r="R10" i="88"/>
  <c r="R9" i="88"/>
  <c r="R8" i="88"/>
  <c r="R7" i="88"/>
  <c r="R6" i="88"/>
  <c r="R5" i="88"/>
  <c r="R4" i="88"/>
  <c r="R3" i="88"/>
  <c r="R2" i="88"/>
  <c r="R220" i="87"/>
  <c r="R219" i="87"/>
  <c r="R218" i="87"/>
  <c r="R217" i="87"/>
  <c r="R216" i="87"/>
  <c r="R215" i="87"/>
  <c r="R214" i="87"/>
  <c r="R213" i="87"/>
  <c r="R212" i="87"/>
  <c r="R211" i="87"/>
  <c r="R210" i="87"/>
  <c r="R209" i="87"/>
  <c r="R208" i="87"/>
  <c r="R207" i="87"/>
  <c r="R206" i="87"/>
  <c r="R205" i="87"/>
  <c r="R204" i="87"/>
  <c r="R203" i="87"/>
  <c r="R202" i="87"/>
  <c r="R201" i="87"/>
  <c r="R200" i="87"/>
  <c r="R199" i="87"/>
  <c r="R198" i="87"/>
  <c r="R197" i="87"/>
  <c r="R196" i="87"/>
  <c r="R195" i="87"/>
  <c r="R194" i="87"/>
  <c r="R193" i="87"/>
  <c r="R192" i="87"/>
  <c r="R191" i="87"/>
  <c r="R190" i="87"/>
  <c r="R189" i="87"/>
  <c r="R188" i="87"/>
  <c r="R187" i="87"/>
  <c r="R186" i="87"/>
  <c r="R185" i="87"/>
  <c r="R184" i="87"/>
  <c r="R183" i="87"/>
  <c r="R182" i="87"/>
  <c r="R181" i="87"/>
  <c r="R180" i="87"/>
  <c r="R179" i="87"/>
  <c r="R178" i="87"/>
  <c r="R177" i="87"/>
  <c r="R176" i="87"/>
  <c r="R175" i="87"/>
  <c r="R174" i="87"/>
  <c r="R173" i="87"/>
  <c r="R172" i="87"/>
  <c r="R171" i="87"/>
  <c r="R170" i="87"/>
  <c r="R169" i="87"/>
  <c r="R168" i="87"/>
  <c r="R167" i="87"/>
  <c r="R166" i="87"/>
  <c r="R165" i="87"/>
  <c r="R164" i="87"/>
  <c r="R163" i="87"/>
  <c r="R162" i="87"/>
  <c r="R161" i="87"/>
  <c r="R160" i="87"/>
  <c r="R159" i="87"/>
  <c r="R158" i="87"/>
  <c r="R157" i="87"/>
  <c r="R156" i="87"/>
  <c r="R155" i="87"/>
  <c r="R154" i="87"/>
  <c r="R153" i="87"/>
  <c r="R152" i="87"/>
  <c r="R151" i="87"/>
  <c r="R150" i="87"/>
  <c r="R149" i="87"/>
  <c r="R148" i="87"/>
  <c r="R147" i="87"/>
  <c r="R146" i="87"/>
  <c r="R145" i="87"/>
  <c r="R144" i="87"/>
  <c r="R143" i="87"/>
  <c r="R142" i="87"/>
  <c r="R141" i="87"/>
  <c r="R140" i="87"/>
  <c r="R139" i="87"/>
  <c r="R138" i="87"/>
  <c r="R137" i="87"/>
  <c r="R136" i="87"/>
  <c r="R135" i="87"/>
  <c r="R134" i="87"/>
  <c r="R133" i="87"/>
  <c r="R132" i="87"/>
  <c r="R131" i="87"/>
  <c r="R130" i="87"/>
  <c r="R129" i="87"/>
  <c r="R128" i="87"/>
  <c r="R127" i="87"/>
  <c r="R126" i="87"/>
  <c r="R125" i="87"/>
  <c r="R124" i="87"/>
  <c r="R123" i="87"/>
  <c r="R122" i="87"/>
  <c r="R121" i="87"/>
  <c r="R120" i="87"/>
  <c r="R119" i="87"/>
  <c r="R118" i="87"/>
  <c r="T117" i="87"/>
  <c r="R117" i="87"/>
  <c r="R116" i="87"/>
  <c r="R115" i="87"/>
  <c r="R114" i="87"/>
  <c r="R113" i="87"/>
  <c r="R112" i="87"/>
  <c r="R111" i="87"/>
  <c r="R110" i="87"/>
  <c r="R109" i="87"/>
  <c r="R108" i="87"/>
  <c r="R107" i="87"/>
  <c r="R106" i="87"/>
  <c r="R105" i="87"/>
  <c r="T104" i="87"/>
  <c r="R104" i="87"/>
  <c r="R103" i="87"/>
  <c r="R102" i="87"/>
  <c r="R101" i="87"/>
  <c r="R100" i="87"/>
  <c r="R99" i="87"/>
  <c r="R98" i="87"/>
  <c r="R97" i="87"/>
  <c r="R96" i="87"/>
  <c r="R95" i="87"/>
  <c r="R94" i="87"/>
  <c r="R93" i="87"/>
  <c r="R92" i="87"/>
  <c r="R91" i="87"/>
  <c r="R90" i="87"/>
  <c r="R89" i="87"/>
  <c r="R88" i="87"/>
  <c r="R87" i="87"/>
  <c r="R86" i="87"/>
  <c r="R85" i="87"/>
  <c r="R84" i="87"/>
  <c r="R83" i="87"/>
  <c r="R82" i="87"/>
  <c r="R81" i="87"/>
  <c r="R80" i="87"/>
  <c r="R79" i="87"/>
  <c r="R78" i="87"/>
  <c r="R77" i="87"/>
  <c r="R76" i="87"/>
  <c r="R75" i="87"/>
  <c r="R74" i="87"/>
  <c r="R73" i="87"/>
  <c r="R72" i="87"/>
  <c r="R71" i="87"/>
  <c r="R70" i="87"/>
  <c r="R69" i="87"/>
  <c r="R68" i="87"/>
  <c r="R67" i="87"/>
  <c r="T66" i="87"/>
  <c r="R66" i="87"/>
  <c r="R65" i="87"/>
  <c r="R64" i="87"/>
  <c r="R63" i="87"/>
  <c r="R62" i="87"/>
  <c r="R61" i="87"/>
  <c r="R60" i="87"/>
  <c r="R59" i="87"/>
  <c r="R58" i="87"/>
  <c r="R57" i="87"/>
  <c r="R56" i="87"/>
  <c r="R55" i="87"/>
  <c r="R54" i="87"/>
  <c r="R53" i="87"/>
  <c r="R52" i="87"/>
  <c r="R51" i="87"/>
  <c r="R50" i="87"/>
  <c r="R49" i="87"/>
  <c r="R48" i="87"/>
  <c r="R47" i="87"/>
  <c r="R46" i="87"/>
  <c r="R45" i="87"/>
  <c r="R44" i="87"/>
  <c r="R43" i="87"/>
  <c r="R42" i="87"/>
  <c r="T41" i="87"/>
  <c r="R41" i="87"/>
  <c r="R40" i="87"/>
  <c r="R39" i="87"/>
  <c r="R38" i="87"/>
  <c r="R37" i="87"/>
  <c r="R36" i="87"/>
  <c r="R35" i="87"/>
  <c r="R34" i="87"/>
  <c r="R33" i="87"/>
  <c r="R32" i="87"/>
  <c r="R31" i="87"/>
  <c r="R30" i="87"/>
  <c r="R29" i="87"/>
  <c r="R28" i="87"/>
  <c r="R27" i="87"/>
  <c r="R26" i="87"/>
  <c r="R25" i="87"/>
  <c r="R24" i="87"/>
  <c r="R23" i="87"/>
  <c r="R22" i="87"/>
  <c r="R21" i="87"/>
  <c r="R20" i="87"/>
  <c r="R19" i="87"/>
  <c r="R18" i="87"/>
  <c r="R17" i="87"/>
  <c r="R16" i="87"/>
  <c r="R15" i="87"/>
  <c r="R14" i="87"/>
  <c r="R13" i="87"/>
  <c r="R12" i="87"/>
  <c r="R11" i="87"/>
  <c r="R10" i="87"/>
  <c r="R9" i="87"/>
  <c r="R8" i="87"/>
  <c r="R7" i="87"/>
  <c r="R6" i="87"/>
  <c r="R5" i="87"/>
  <c r="R4" i="87"/>
  <c r="R3" i="87"/>
  <c r="R2" i="87"/>
  <c r="R220" i="86"/>
  <c r="R219" i="86"/>
  <c r="R218" i="86"/>
  <c r="R217" i="86"/>
  <c r="R216" i="86"/>
  <c r="R215" i="86"/>
  <c r="R214" i="86"/>
  <c r="R213" i="86"/>
  <c r="R212" i="86"/>
  <c r="R211" i="86"/>
  <c r="R210" i="86"/>
  <c r="R209" i="86"/>
  <c r="R208" i="86"/>
  <c r="R207" i="86"/>
  <c r="R206" i="86"/>
  <c r="R205" i="86"/>
  <c r="R204" i="86"/>
  <c r="R203" i="86"/>
  <c r="R202" i="86"/>
  <c r="R201" i="86"/>
  <c r="R200" i="86"/>
  <c r="R199" i="86"/>
  <c r="R198" i="86"/>
  <c r="R197" i="86"/>
  <c r="R196" i="86"/>
  <c r="R195" i="86"/>
  <c r="R194" i="86"/>
  <c r="R193" i="86"/>
  <c r="R192" i="86"/>
  <c r="R191" i="86"/>
  <c r="R190" i="86"/>
  <c r="R189" i="86"/>
  <c r="R188" i="86"/>
  <c r="R187" i="86"/>
  <c r="R186" i="86"/>
  <c r="R185" i="86"/>
  <c r="R184" i="86"/>
  <c r="R183" i="86"/>
  <c r="R182" i="86"/>
  <c r="R181" i="86"/>
  <c r="R180" i="86"/>
  <c r="R179" i="86"/>
  <c r="R178" i="86"/>
  <c r="R177" i="86"/>
  <c r="R176" i="86"/>
  <c r="R175" i="86"/>
  <c r="R174" i="86"/>
  <c r="R173" i="86"/>
  <c r="R172" i="86"/>
  <c r="R171" i="86"/>
  <c r="R170" i="86"/>
  <c r="R169" i="86"/>
  <c r="R168" i="86"/>
  <c r="R167" i="86"/>
  <c r="R166" i="86"/>
  <c r="R165" i="86"/>
  <c r="R164" i="86"/>
  <c r="R163" i="86"/>
  <c r="R162" i="86"/>
  <c r="R161" i="86"/>
  <c r="R160" i="86"/>
  <c r="R159" i="86"/>
  <c r="R158" i="86"/>
  <c r="R157" i="86"/>
  <c r="R156" i="86"/>
  <c r="R155" i="86"/>
  <c r="R154" i="86"/>
  <c r="R153" i="86"/>
  <c r="R152" i="86"/>
  <c r="R151" i="86"/>
  <c r="R150" i="86"/>
  <c r="R149" i="86"/>
  <c r="R148" i="86"/>
  <c r="R147" i="86"/>
  <c r="R146" i="86"/>
  <c r="R145" i="86"/>
  <c r="R144" i="86"/>
  <c r="R143" i="86"/>
  <c r="R142" i="86"/>
  <c r="R141" i="86"/>
  <c r="R140" i="86"/>
  <c r="R139" i="86"/>
  <c r="R138" i="86"/>
  <c r="R137" i="86"/>
  <c r="R136" i="86"/>
  <c r="R135" i="86"/>
  <c r="R134" i="86"/>
  <c r="R133" i="86"/>
  <c r="R132" i="86"/>
  <c r="R131" i="86"/>
  <c r="R130" i="86"/>
  <c r="R129" i="86"/>
  <c r="R128" i="86"/>
  <c r="R127" i="86"/>
  <c r="R126" i="86"/>
  <c r="R125" i="86"/>
  <c r="R124" i="86"/>
  <c r="R123" i="86"/>
  <c r="R122" i="86"/>
  <c r="R121" i="86"/>
  <c r="R120" i="86"/>
  <c r="R119" i="86"/>
  <c r="R118" i="86"/>
  <c r="R117" i="86"/>
  <c r="R116" i="86"/>
  <c r="R115" i="86"/>
  <c r="R114" i="86"/>
  <c r="R113" i="86"/>
  <c r="R112" i="86"/>
  <c r="R111" i="86"/>
  <c r="R110" i="86"/>
  <c r="R109" i="86"/>
  <c r="R108" i="86"/>
  <c r="R107" i="86"/>
  <c r="R106" i="86"/>
  <c r="R105" i="86"/>
  <c r="R104" i="86"/>
  <c r="R103" i="86"/>
  <c r="R102" i="86"/>
  <c r="R101" i="86"/>
  <c r="R100" i="86"/>
  <c r="R99" i="86"/>
  <c r="R98" i="86"/>
  <c r="R97" i="86"/>
  <c r="R96" i="86"/>
  <c r="R95" i="86"/>
  <c r="R94" i="86"/>
  <c r="R93" i="86"/>
  <c r="R92" i="86"/>
  <c r="R91" i="86"/>
  <c r="R90" i="86"/>
  <c r="R89" i="86"/>
  <c r="R88" i="86"/>
  <c r="R87" i="86"/>
  <c r="R86" i="86"/>
  <c r="R85" i="86"/>
  <c r="R84" i="86"/>
  <c r="R83" i="86"/>
  <c r="R82" i="86"/>
  <c r="R81" i="86"/>
  <c r="R80" i="86"/>
  <c r="R79" i="86"/>
  <c r="R78" i="86"/>
  <c r="R77" i="86"/>
  <c r="R76" i="86"/>
  <c r="R75" i="86"/>
  <c r="R74" i="86"/>
  <c r="R73" i="86"/>
  <c r="R72" i="86"/>
  <c r="R71" i="86"/>
  <c r="R70" i="86"/>
  <c r="R69" i="86"/>
  <c r="R68" i="86"/>
  <c r="R67" i="86"/>
  <c r="R66" i="86"/>
  <c r="R65" i="86"/>
  <c r="R64" i="86"/>
  <c r="R63" i="86"/>
  <c r="R62" i="86"/>
  <c r="R61" i="86"/>
  <c r="R60" i="86"/>
  <c r="R59" i="86"/>
  <c r="R58" i="86"/>
  <c r="R57" i="86"/>
  <c r="R56" i="86"/>
  <c r="R55" i="86"/>
  <c r="R54" i="86"/>
  <c r="R53" i="86"/>
  <c r="R52" i="86"/>
  <c r="R51" i="86"/>
  <c r="R50" i="86"/>
  <c r="R49" i="86"/>
  <c r="R48" i="86"/>
  <c r="R47" i="86"/>
  <c r="R46" i="86"/>
  <c r="R45" i="86"/>
  <c r="R44" i="86"/>
  <c r="R43" i="86"/>
  <c r="R42" i="86"/>
  <c r="R41" i="86"/>
  <c r="R40" i="86"/>
  <c r="R39" i="86"/>
  <c r="R38" i="86"/>
  <c r="R37" i="86"/>
  <c r="R36" i="86"/>
  <c r="R35" i="86"/>
  <c r="R34" i="86"/>
  <c r="R33" i="86"/>
  <c r="R32" i="86"/>
  <c r="R31" i="86"/>
  <c r="R30" i="86"/>
  <c r="R29" i="86"/>
  <c r="R28" i="86"/>
  <c r="R27" i="86"/>
  <c r="R26" i="86"/>
  <c r="R25" i="86"/>
  <c r="R24" i="86"/>
  <c r="R23" i="86"/>
  <c r="R22" i="86"/>
  <c r="R21" i="86"/>
  <c r="R20" i="86"/>
  <c r="R19" i="86"/>
  <c r="R18" i="86"/>
  <c r="R17" i="86"/>
  <c r="R16" i="86"/>
  <c r="R15" i="86"/>
  <c r="R14" i="86"/>
  <c r="R13" i="86"/>
  <c r="R12" i="86"/>
  <c r="R11" i="86"/>
  <c r="R10" i="86"/>
  <c r="R9" i="86"/>
  <c r="R8" i="86"/>
  <c r="R7" i="86"/>
  <c r="R6" i="86"/>
  <c r="R5" i="86"/>
  <c r="R4" i="86"/>
  <c r="R3" i="86"/>
  <c r="R2" i="86"/>
  <c r="R220" i="85"/>
  <c r="R219" i="85"/>
  <c r="R218" i="85"/>
  <c r="R217" i="85"/>
  <c r="R216" i="85"/>
  <c r="R215" i="85"/>
  <c r="R214" i="85"/>
  <c r="R213" i="85"/>
  <c r="R212" i="85"/>
  <c r="R211" i="85"/>
  <c r="R210" i="85"/>
  <c r="R209" i="85"/>
  <c r="R208" i="85"/>
  <c r="R207" i="85"/>
  <c r="R206" i="85"/>
  <c r="R205" i="85"/>
  <c r="R204" i="85"/>
  <c r="R203" i="85"/>
  <c r="R202" i="85"/>
  <c r="R201" i="85"/>
  <c r="R200" i="85"/>
  <c r="R199" i="85"/>
  <c r="R198" i="85"/>
  <c r="R197" i="85"/>
  <c r="R196" i="85"/>
  <c r="R195" i="85"/>
  <c r="R194" i="85"/>
  <c r="R193" i="85"/>
  <c r="R192" i="85"/>
  <c r="R191" i="85"/>
  <c r="R190" i="85"/>
  <c r="R189" i="85"/>
  <c r="R188" i="85"/>
  <c r="R187" i="85"/>
  <c r="R186" i="85"/>
  <c r="R185" i="85"/>
  <c r="R184" i="85"/>
  <c r="R183" i="85"/>
  <c r="R182" i="85"/>
  <c r="R181" i="85"/>
  <c r="R180" i="85"/>
  <c r="R179" i="85"/>
  <c r="R178" i="85"/>
  <c r="R177" i="85"/>
  <c r="R176" i="85"/>
  <c r="R175" i="85"/>
  <c r="R174" i="85"/>
  <c r="R173" i="85"/>
  <c r="R172" i="85"/>
  <c r="R171" i="85"/>
  <c r="R170" i="85"/>
  <c r="R169" i="85"/>
  <c r="R168" i="85"/>
  <c r="R167" i="85"/>
  <c r="R166" i="85"/>
  <c r="R165" i="85"/>
  <c r="R164" i="85"/>
  <c r="R163" i="85"/>
  <c r="R162" i="85"/>
  <c r="R161" i="85"/>
  <c r="R160" i="85"/>
  <c r="R159" i="85"/>
  <c r="R158" i="85"/>
  <c r="R157" i="85"/>
  <c r="R156" i="85"/>
  <c r="R155" i="85"/>
  <c r="R154" i="85"/>
  <c r="R153" i="85"/>
  <c r="R152" i="85"/>
  <c r="R151" i="85"/>
  <c r="R150" i="85"/>
  <c r="R149" i="85"/>
  <c r="R148" i="85"/>
  <c r="R147" i="85"/>
  <c r="R146" i="85"/>
  <c r="R145" i="85"/>
  <c r="R144" i="85"/>
  <c r="R143" i="85"/>
  <c r="R142" i="85"/>
  <c r="R141" i="85"/>
  <c r="R140" i="85"/>
  <c r="R139" i="85"/>
  <c r="R138" i="85"/>
  <c r="R137" i="85"/>
  <c r="R136" i="85"/>
  <c r="R135" i="85"/>
  <c r="R134" i="85"/>
  <c r="R133" i="85"/>
  <c r="R132" i="85"/>
  <c r="R131" i="85"/>
  <c r="R130" i="85"/>
  <c r="R129" i="85"/>
  <c r="R128" i="85"/>
  <c r="R127" i="85"/>
  <c r="R126" i="85"/>
  <c r="R125" i="85"/>
  <c r="R124" i="85"/>
  <c r="R123" i="85"/>
  <c r="R122" i="85"/>
  <c r="R121" i="85"/>
  <c r="R120" i="85"/>
  <c r="R119" i="85"/>
  <c r="R118" i="85"/>
  <c r="R117" i="85"/>
  <c r="R116" i="85"/>
  <c r="R115" i="85"/>
  <c r="R114" i="85"/>
  <c r="R113" i="85"/>
  <c r="R112" i="85"/>
  <c r="R111" i="85"/>
  <c r="R110" i="85"/>
  <c r="R109" i="85"/>
  <c r="R108" i="85"/>
  <c r="R107" i="85"/>
  <c r="R106" i="85"/>
  <c r="R105" i="85"/>
  <c r="R104" i="85"/>
  <c r="R103" i="85"/>
  <c r="R102" i="85"/>
  <c r="R101" i="85"/>
  <c r="R100" i="85"/>
  <c r="R99" i="85"/>
  <c r="R98" i="85"/>
  <c r="R97" i="85"/>
  <c r="R96" i="85"/>
  <c r="R95" i="85"/>
  <c r="R94" i="85"/>
  <c r="R93" i="85"/>
  <c r="R92" i="85"/>
  <c r="R91" i="85"/>
  <c r="R90" i="85"/>
  <c r="R89" i="85"/>
  <c r="R88" i="85"/>
  <c r="R87" i="85"/>
  <c r="R86" i="85"/>
  <c r="R85" i="85"/>
  <c r="R84" i="85"/>
  <c r="R83" i="85"/>
  <c r="R82" i="85"/>
  <c r="R81" i="85"/>
  <c r="R80" i="85"/>
  <c r="R79" i="85"/>
  <c r="R78" i="85"/>
  <c r="R77" i="85"/>
  <c r="R76" i="85"/>
  <c r="R75" i="85"/>
  <c r="R74" i="85"/>
  <c r="R73" i="85"/>
  <c r="R72" i="85"/>
  <c r="R71" i="85"/>
  <c r="R70" i="85"/>
  <c r="R69" i="85"/>
  <c r="R68" i="85"/>
  <c r="R67" i="85"/>
  <c r="R66" i="85"/>
  <c r="R65" i="85"/>
  <c r="R64" i="85"/>
  <c r="R63" i="85"/>
  <c r="R62" i="85"/>
  <c r="R61" i="85"/>
  <c r="R60" i="85"/>
  <c r="R59" i="85"/>
  <c r="R58" i="85"/>
  <c r="R57" i="85"/>
  <c r="R56" i="85"/>
  <c r="R55" i="85"/>
  <c r="R54" i="85"/>
  <c r="R53" i="85"/>
  <c r="R52" i="85"/>
  <c r="R51" i="85"/>
  <c r="R50" i="85"/>
  <c r="R49" i="85"/>
  <c r="R48" i="85"/>
  <c r="R47" i="85"/>
  <c r="R46" i="85"/>
  <c r="R45" i="85"/>
  <c r="R44" i="85"/>
  <c r="R43" i="85"/>
  <c r="R42" i="85"/>
  <c r="R41" i="85"/>
  <c r="R40" i="85"/>
  <c r="R39" i="85"/>
  <c r="R38" i="85"/>
  <c r="R37" i="85"/>
  <c r="R36" i="85"/>
  <c r="R35" i="85"/>
  <c r="R34" i="85"/>
  <c r="R33" i="85"/>
  <c r="R32" i="85"/>
  <c r="R31" i="85"/>
  <c r="R30" i="85"/>
  <c r="R29" i="85"/>
  <c r="R28" i="85"/>
  <c r="R27" i="85"/>
  <c r="R26" i="85"/>
  <c r="R25" i="85"/>
  <c r="R24" i="85"/>
  <c r="R23" i="85"/>
  <c r="R22" i="85"/>
  <c r="R21" i="85"/>
  <c r="R20" i="85"/>
  <c r="R19" i="85"/>
  <c r="R18" i="85"/>
  <c r="R17" i="85"/>
  <c r="R16" i="85"/>
  <c r="R15" i="85"/>
  <c r="R14" i="85"/>
  <c r="R13" i="85"/>
  <c r="R12" i="85"/>
  <c r="R11" i="85"/>
  <c r="R10" i="85"/>
  <c r="R9" i="85"/>
  <c r="R8" i="85"/>
  <c r="R7" i="85"/>
  <c r="R6" i="85"/>
  <c r="R5" i="85"/>
  <c r="R4" i="85"/>
  <c r="R3" i="85"/>
  <c r="R2" i="85"/>
  <c r="R219" i="84"/>
  <c r="R218" i="84"/>
  <c r="R217" i="84"/>
  <c r="R216" i="84"/>
  <c r="R215" i="84"/>
  <c r="R214" i="84"/>
  <c r="R213" i="84"/>
  <c r="R212" i="84"/>
  <c r="R211" i="84"/>
  <c r="R210" i="84"/>
  <c r="R209" i="84"/>
  <c r="R208" i="84"/>
  <c r="R207" i="84"/>
  <c r="R206" i="84"/>
  <c r="R205" i="84"/>
  <c r="R204" i="84"/>
  <c r="R203" i="84"/>
  <c r="R202" i="84"/>
  <c r="R201" i="84"/>
  <c r="R200" i="84"/>
  <c r="R199" i="84"/>
  <c r="R198" i="84"/>
  <c r="R197" i="84"/>
  <c r="R196" i="84"/>
  <c r="R195" i="84"/>
  <c r="R194" i="84"/>
  <c r="R193" i="84"/>
  <c r="R192" i="84"/>
  <c r="R191" i="84"/>
  <c r="R190" i="84"/>
  <c r="R189" i="84"/>
  <c r="R188" i="84"/>
  <c r="R187" i="84"/>
  <c r="R186" i="84"/>
  <c r="R185" i="84"/>
  <c r="R184" i="84"/>
  <c r="R183" i="84"/>
  <c r="R182" i="84"/>
  <c r="R181" i="84"/>
  <c r="R180" i="84"/>
  <c r="T179" i="84"/>
  <c r="R179" i="84"/>
  <c r="R178" i="84"/>
  <c r="R177" i="84"/>
  <c r="R176" i="84"/>
  <c r="R175" i="84"/>
  <c r="R174" i="84"/>
  <c r="R173" i="84"/>
  <c r="R172" i="84"/>
  <c r="R171" i="84"/>
  <c r="R170" i="84"/>
  <c r="R169" i="84"/>
  <c r="R168" i="84"/>
  <c r="R167" i="84"/>
  <c r="R166" i="84"/>
  <c r="R165" i="84"/>
  <c r="R164" i="84"/>
  <c r="R163" i="84"/>
  <c r="R162" i="84"/>
  <c r="R161" i="84"/>
  <c r="R160" i="84"/>
  <c r="R159" i="84"/>
  <c r="R158" i="84"/>
  <c r="R157" i="84"/>
  <c r="R156" i="84"/>
  <c r="R155" i="84"/>
  <c r="R154" i="84"/>
  <c r="R153" i="84"/>
  <c r="R152" i="84"/>
  <c r="R151" i="84"/>
  <c r="R150" i="84"/>
  <c r="R149" i="84"/>
  <c r="R148" i="84"/>
  <c r="R147" i="84"/>
  <c r="R146" i="84"/>
  <c r="R145" i="84"/>
  <c r="R144" i="84"/>
  <c r="R143" i="84"/>
  <c r="R142" i="84"/>
  <c r="R141" i="84"/>
  <c r="R140" i="84"/>
  <c r="R139" i="84"/>
  <c r="R138" i="84"/>
  <c r="R137" i="84"/>
  <c r="R136" i="84"/>
  <c r="R135" i="84"/>
  <c r="R134" i="84"/>
  <c r="R133" i="84"/>
  <c r="R132" i="84"/>
  <c r="R131" i="84"/>
  <c r="R130" i="84"/>
  <c r="R129" i="84"/>
  <c r="R128" i="84"/>
  <c r="R127" i="84"/>
  <c r="R126" i="84"/>
  <c r="R125" i="84"/>
  <c r="R124" i="84"/>
  <c r="R123" i="84"/>
  <c r="R122" i="84"/>
  <c r="R121" i="84"/>
  <c r="R120" i="84"/>
  <c r="R119" i="84"/>
  <c r="R118" i="84"/>
  <c r="T117" i="84"/>
  <c r="R117" i="84"/>
  <c r="R116" i="84"/>
  <c r="R115" i="84"/>
  <c r="R114" i="84"/>
  <c r="R113" i="84"/>
  <c r="R112" i="84"/>
  <c r="R111" i="84"/>
  <c r="R110" i="84"/>
  <c r="R109" i="84"/>
  <c r="R108" i="84"/>
  <c r="R107" i="84"/>
  <c r="R106" i="84"/>
  <c r="R105" i="84"/>
  <c r="R104" i="84"/>
  <c r="R103" i="84"/>
  <c r="R102" i="84"/>
  <c r="R101" i="84"/>
  <c r="R100" i="84"/>
  <c r="R99" i="84"/>
  <c r="R98" i="84"/>
  <c r="R97" i="84"/>
  <c r="R96" i="84"/>
  <c r="R95" i="84"/>
  <c r="R94" i="84"/>
  <c r="R93" i="84"/>
  <c r="R92" i="84"/>
  <c r="R91" i="84"/>
  <c r="R90" i="84"/>
  <c r="R89" i="84"/>
  <c r="R88" i="84"/>
  <c r="T87" i="84"/>
  <c r="R87" i="84"/>
  <c r="R86" i="84"/>
  <c r="R85" i="84"/>
  <c r="T84" i="84"/>
  <c r="R84" i="84"/>
  <c r="R83" i="84"/>
  <c r="R82" i="84"/>
  <c r="R81" i="84"/>
  <c r="R80" i="84"/>
  <c r="R79" i="84"/>
  <c r="T78" i="84"/>
  <c r="R78" i="84"/>
  <c r="R77" i="84"/>
  <c r="R76" i="84"/>
  <c r="R75" i="84"/>
  <c r="R74" i="84"/>
  <c r="R73" i="84"/>
  <c r="T72" i="84"/>
  <c r="R72" i="84"/>
  <c r="R71" i="84"/>
  <c r="R70" i="84"/>
  <c r="R69" i="84"/>
  <c r="R68" i="84"/>
  <c r="R67" i="84"/>
  <c r="R66" i="84"/>
  <c r="R65" i="84"/>
  <c r="R64" i="84"/>
  <c r="R63" i="84"/>
  <c r="R62" i="84"/>
  <c r="R61" i="84"/>
  <c r="R60" i="84"/>
  <c r="R59" i="84"/>
  <c r="R58" i="84"/>
  <c r="R57" i="84"/>
  <c r="R56" i="84"/>
  <c r="R55" i="84"/>
  <c r="R54" i="84"/>
  <c r="R53" i="84"/>
  <c r="R52" i="84"/>
  <c r="R51" i="84"/>
  <c r="R50" i="84"/>
  <c r="R49" i="84"/>
  <c r="R48" i="84"/>
  <c r="R47" i="84"/>
  <c r="R46" i="84"/>
  <c r="R45" i="84"/>
  <c r="R44" i="84"/>
  <c r="R43" i="84"/>
  <c r="R42" i="84"/>
  <c r="R41" i="84"/>
  <c r="T40" i="84"/>
  <c r="R40" i="84"/>
  <c r="R39" i="84"/>
  <c r="R38" i="84"/>
  <c r="R37" i="84"/>
  <c r="R36" i="84"/>
  <c r="R35" i="84"/>
  <c r="R34" i="84"/>
  <c r="R33" i="84"/>
  <c r="R32" i="84"/>
  <c r="R31" i="84"/>
  <c r="R30" i="84"/>
  <c r="R29" i="84"/>
  <c r="R28" i="84"/>
  <c r="R27" i="84"/>
  <c r="R26" i="84"/>
  <c r="R25" i="84"/>
  <c r="R24" i="84"/>
  <c r="R23" i="84"/>
  <c r="R22" i="84"/>
  <c r="R21" i="84"/>
  <c r="R20" i="84"/>
  <c r="R19" i="84"/>
  <c r="R18" i="84"/>
  <c r="R17" i="84"/>
  <c r="R16" i="84"/>
  <c r="R15" i="84"/>
  <c r="R14" i="84"/>
  <c r="R13" i="84"/>
  <c r="R12" i="84"/>
  <c r="R11" i="84"/>
  <c r="R10" i="84"/>
  <c r="R9" i="84"/>
  <c r="R8" i="84"/>
  <c r="R7" i="84"/>
  <c r="R6" i="84"/>
  <c r="R5" i="84"/>
  <c r="R4" i="84"/>
  <c r="R3" i="84"/>
  <c r="R2" i="84"/>
  <c r="R220" i="83"/>
  <c r="R219" i="83"/>
  <c r="R218" i="83"/>
  <c r="R217" i="83"/>
  <c r="R216" i="83"/>
  <c r="R215" i="83"/>
  <c r="R214" i="83"/>
  <c r="R213" i="83"/>
  <c r="R212" i="83"/>
  <c r="R211" i="83"/>
  <c r="R210" i="83"/>
  <c r="R209" i="83"/>
  <c r="R208" i="83"/>
  <c r="R207" i="83"/>
  <c r="R206" i="83"/>
  <c r="R205" i="83"/>
  <c r="R204" i="83"/>
  <c r="R203" i="83"/>
  <c r="R202" i="83"/>
  <c r="R201" i="83"/>
  <c r="R200" i="83"/>
  <c r="R199" i="83"/>
  <c r="R198" i="83"/>
  <c r="R197" i="83"/>
  <c r="R196" i="83"/>
  <c r="R195" i="83"/>
  <c r="R194" i="83"/>
  <c r="R193" i="83"/>
  <c r="R192" i="83"/>
  <c r="R191" i="83"/>
  <c r="R190" i="83"/>
  <c r="R189" i="83"/>
  <c r="R188" i="83"/>
  <c r="R187" i="83"/>
  <c r="R186" i="83"/>
  <c r="R185" i="83"/>
  <c r="R184" i="83"/>
  <c r="R183" i="83"/>
  <c r="R182" i="83"/>
  <c r="R181" i="83"/>
  <c r="R180" i="83"/>
  <c r="R179" i="83"/>
  <c r="R178" i="83"/>
  <c r="R177" i="83"/>
  <c r="R176" i="83"/>
  <c r="R175" i="83"/>
  <c r="R174" i="83"/>
  <c r="R173" i="83"/>
  <c r="R172" i="83"/>
  <c r="R171" i="83"/>
  <c r="R170" i="83"/>
  <c r="R169" i="83"/>
  <c r="R168" i="83"/>
  <c r="R167" i="83"/>
  <c r="R166" i="83"/>
  <c r="R165" i="83"/>
  <c r="R164" i="83"/>
  <c r="R163" i="83"/>
  <c r="R162" i="83"/>
  <c r="R161" i="83"/>
  <c r="R160" i="83"/>
  <c r="R159" i="83"/>
  <c r="R158" i="83"/>
  <c r="R157" i="83"/>
  <c r="R156" i="83"/>
  <c r="R155" i="83"/>
  <c r="R154" i="83"/>
  <c r="R153" i="83"/>
  <c r="R152" i="83"/>
  <c r="R151" i="83"/>
  <c r="R150" i="83"/>
  <c r="R149" i="83"/>
  <c r="R148" i="83"/>
  <c r="R147" i="83"/>
  <c r="R146" i="83"/>
  <c r="R145" i="83"/>
  <c r="R144" i="83"/>
  <c r="R143" i="83"/>
  <c r="R142" i="83"/>
  <c r="R141" i="83"/>
  <c r="R140" i="83"/>
  <c r="R139" i="83"/>
  <c r="R138" i="83"/>
  <c r="R137" i="83"/>
  <c r="R136" i="83"/>
  <c r="R135" i="83"/>
  <c r="R134" i="83"/>
  <c r="R133" i="83"/>
  <c r="R132" i="83"/>
  <c r="R131" i="83"/>
  <c r="R130" i="83"/>
  <c r="R129" i="83"/>
  <c r="R128" i="83"/>
  <c r="R127" i="83"/>
  <c r="R126" i="83"/>
  <c r="R125" i="83"/>
  <c r="R124" i="83"/>
  <c r="R123" i="83"/>
  <c r="R122" i="83"/>
  <c r="R121" i="83"/>
  <c r="R120" i="83"/>
  <c r="R119" i="83"/>
  <c r="R118" i="83"/>
  <c r="R117" i="83"/>
  <c r="R116" i="83"/>
  <c r="R115" i="83"/>
  <c r="R114" i="83"/>
  <c r="R113" i="83"/>
  <c r="R112" i="83"/>
  <c r="R111" i="83"/>
  <c r="R110" i="83"/>
  <c r="R109" i="83"/>
  <c r="R108" i="83"/>
  <c r="R107" i="83"/>
  <c r="R106" i="83"/>
  <c r="R105" i="83"/>
  <c r="R104" i="83"/>
  <c r="R103" i="83"/>
  <c r="R102" i="83"/>
  <c r="R101" i="83"/>
  <c r="R100" i="83"/>
  <c r="R99" i="83"/>
  <c r="R98" i="83"/>
  <c r="R97" i="83"/>
  <c r="R96" i="83"/>
  <c r="R95" i="83"/>
  <c r="R94" i="83"/>
  <c r="R93" i="83"/>
  <c r="R92" i="83"/>
  <c r="R91" i="83"/>
  <c r="R90" i="83"/>
  <c r="R89" i="83"/>
  <c r="R88" i="83"/>
  <c r="R87" i="83"/>
  <c r="R86" i="83"/>
  <c r="R85" i="83"/>
  <c r="R84" i="83"/>
  <c r="R83" i="83"/>
  <c r="R82" i="83"/>
  <c r="R81" i="83"/>
  <c r="R80" i="83"/>
  <c r="R79" i="83"/>
  <c r="R78" i="83"/>
  <c r="R77" i="83"/>
  <c r="R76" i="83"/>
  <c r="R75" i="83"/>
  <c r="R74" i="83"/>
  <c r="R73" i="83"/>
  <c r="R72" i="83"/>
  <c r="R71" i="83"/>
  <c r="R70" i="83"/>
  <c r="R69" i="83"/>
  <c r="R68" i="83"/>
  <c r="R67" i="83"/>
  <c r="R66" i="83"/>
  <c r="R65" i="83"/>
  <c r="R64" i="83"/>
  <c r="R63" i="83"/>
  <c r="R62" i="83"/>
  <c r="R61" i="83"/>
  <c r="R60" i="83"/>
  <c r="R59" i="83"/>
  <c r="R58" i="83"/>
  <c r="R57" i="83"/>
  <c r="R56" i="83"/>
  <c r="R55" i="83"/>
  <c r="R54" i="83"/>
  <c r="R53" i="83"/>
  <c r="R52" i="83"/>
  <c r="R51" i="83"/>
  <c r="R50" i="83"/>
  <c r="R49" i="83"/>
  <c r="R48" i="83"/>
  <c r="R47" i="83"/>
  <c r="R46" i="83"/>
  <c r="R45" i="83"/>
  <c r="R44" i="83"/>
  <c r="R43" i="83"/>
  <c r="R42" i="83"/>
  <c r="R41" i="83"/>
  <c r="R40" i="83"/>
  <c r="R39" i="83"/>
  <c r="R38" i="83"/>
  <c r="R37" i="83"/>
  <c r="R36" i="83"/>
  <c r="R35" i="83"/>
  <c r="R34" i="83"/>
  <c r="R33" i="83"/>
  <c r="R32" i="83"/>
  <c r="R31" i="83"/>
  <c r="R30" i="83"/>
  <c r="R29" i="83"/>
  <c r="R28" i="83"/>
  <c r="R27" i="83"/>
  <c r="R26" i="83"/>
  <c r="R25" i="83"/>
  <c r="R24" i="83"/>
  <c r="R23" i="83"/>
  <c r="R22" i="83"/>
  <c r="R21" i="83"/>
  <c r="R20" i="83"/>
  <c r="R19" i="83"/>
  <c r="R18" i="83"/>
  <c r="R17" i="83"/>
  <c r="R16" i="83"/>
  <c r="R15" i="83"/>
  <c r="R14" i="83"/>
  <c r="R13" i="83"/>
  <c r="R12" i="83"/>
  <c r="R11" i="83"/>
  <c r="R10" i="83"/>
  <c r="R9" i="83"/>
  <c r="R8" i="83"/>
  <c r="R7" i="83"/>
  <c r="R6" i="83"/>
  <c r="R5" i="83"/>
  <c r="R4" i="83"/>
  <c r="R3" i="83"/>
  <c r="R2" i="83"/>
  <c r="R220" i="82"/>
  <c r="R219" i="82"/>
  <c r="R218" i="82"/>
  <c r="R217" i="82"/>
  <c r="R216" i="82"/>
  <c r="R215" i="82"/>
  <c r="R214" i="82"/>
  <c r="R213" i="82"/>
  <c r="R212" i="82"/>
  <c r="R211" i="82"/>
  <c r="R210" i="82"/>
  <c r="R209" i="82"/>
  <c r="T208" i="82"/>
  <c r="R208" i="82"/>
  <c r="R207" i="82"/>
  <c r="R206" i="82"/>
  <c r="R205" i="82"/>
  <c r="R204" i="82"/>
  <c r="R203" i="82"/>
  <c r="R202" i="82"/>
  <c r="R201" i="82"/>
  <c r="R200" i="82"/>
  <c r="R199" i="82"/>
  <c r="R198" i="82"/>
  <c r="R197" i="82"/>
  <c r="R196" i="82"/>
  <c r="R195" i="82"/>
  <c r="R194" i="82"/>
  <c r="R193" i="82"/>
  <c r="R192" i="82"/>
  <c r="R191" i="82"/>
  <c r="T190" i="82"/>
  <c r="R190" i="82"/>
  <c r="R189" i="82"/>
  <c r="R188" i="82"/>
  <c r="R187" i="82"/>
  <c r="R186" i="82"/>
  <c r="R185" i="82"/>
  <c r="R184" i="82"/>
  <c r="R183" i="82"/>
  <c r="R182" i="82"/>
  <c r="R181" i="82"/>
  <c r="R180" i="82"/>
  <c r="R179" i="82"/>
  <c r="R178" i="82"/>
  <c r="R177" i="82"/>
  <c r="R176" i="82"/>
  <c r="R175" i="82"/>
  <c r="R174" i="82"/>
  <c r="R173" i="82"/>
  <c r="R172" i="82"/>
  <c r="R171" i="82"/>
  <c r="R170" i="82"/>
  <c r="R169" i="82"/>
  <c r="R168" i="82"/>
  <c r="R167" i="82"/>
  <c r="R166" i="82"/>
  <c r="T165" i="82"/>
  <c r="R165" i="82"/>
  <c r="R164" i="82"/>
  <c r="R163" i="82"/>
  <c r="R162" i="82"/>
  <c r="R161" i="82"/>
  <c r="R160" i="82"/>
  <c r="R159" i="82"/>
  <c r="R158" i="82"/>
  <c r="R157" i="82"/>
  <c r="R156" i="82"/>
  <c r="R155" i="82"/>
  <c r="R154" i="82"/>
  <c r="R153" i="82"/>
  <c r="R152" i="82"/>
  <c r="R151" i="82"/>
  <c r="R150" i="82"/>
  <c r="R149" i="82"/>
  <c r="R148" i="82"/>
  <c r="R147" i="82"/>
  <c r="R146" i="82"/>
  <c r="R145" i="82"/>
  <c r="R144" i="82"/>
  <c r="R143" i="82"/>
  <c r="R142" i="82"/>
  <c r="R141" i="82"/>
  <c r="R140" i="82"/>
  <c r="R139" i="82"/>
  <c r="R138" i="82"/>
  <c r="R137" i="82"/>
  <c r="R136" i="82"/>
  <c r="R135" i="82"/>
  <c r="R134" i="82"/>
  <c r="R133" i="82"/>
  <c r="R132" i="82"/>
  <c r="R131" i="82"/>
  <c r="R130" i="82"/>
  <c r="R129" i="82"/>
  <c r="R128" i="82"/>
  <c r="R127" i="82"/>
  <c r="R126" i="82"/>
  <c r="R125" i="82"/>
  <c r="R124" i="82"/>
  <c r="R123" i="82"/>
  <c r="R122" i="82"/>
  <c r="R121" i="82"/>
  <c r="R120" i="82"/>
  <c r="R119" i="82"/>
  <c r="R118" i="82"/>
  <c r="R117" i="82"/>
  <c r="R116" i="82"/>
  <c r="R115" i="82"/>
  <c r="R114" i="82"/>
  <c r="R113" i="82"/>
  <c r="R112" i="82"/>
  <c r="R111" i="82"/>
  <c r="R110" i="82"/>
  <c r="R109" i="82"/>
  <c r="R108" i="82"/>
  <c r="R107" i="82"/>
  <c r="R106" i="82"/>
  <c r="R105" i="82"/>
  <c r="R104" i="82"/>
  <c r="R103" i="82"/>
  <c r="R102" i="82"/>
  <c r="R101" i="82"/>
  <c r="R100" i="82"/>
  <c r="R99" i="82"/>
  <c r="R98" i="82"/>
  <c r="R97" i="82"/>
  <c r="R96" i="82"/>
  <c r="R95" i="82"/>
  <c r="R94" i="82"/>
  <c r="R93" i="82"/>
  <c r="R92" i="82"/>
  <c r="R91" i="82"/>
  <c r="R90" i="82"/>
  <c r="R89" i="82"/>
  <c r="R88" i="82"/>
  <c r="R87" i="82"/>
  <c r="R86" i="82"/>
  <c r="R85" i="82"/>
  <c r="R84" i="82"/>
  <c r="R83" i="82"/>
  <c r="R82" i="82"/>
  <c r="R81" i="82"/>
  <c r="R80" i="82"/>
  <c r="R79" i="82"/>
  <c r="R78" i="82"/>
  <c r="R77" i="82"/>
  <c r="R76" i="82"/>
  <c r="R75" i="82"/>
  <c r="R74" i="82"/>
  <c r="R73" i="82"/>
  <c r="T72" i="82"/>
  <c r="R72" i="82"/>
  <c r="R71" i="82"/>
  <c r="R70" i="82"/>
  <c r="R69" i="82"/>
  <c r="R68" i="82"/>
  <c r="R67" i="82"/>
  <c r="R66" i="82"/>
  <c r="R65" i="82"/>
  <c r="R64" i="82"/>
  <c r="R63" i="82"/>
  <c r="R62" i="82"/>
  <c r="R61" i="82"/>
  <c r="R60" i="82"/>
  <c r="R59" i="82"/>
  <c r="R58" i="82"/>
  <c r="R57" i="82"/>
  <c r="R56" i="82"/>
  <c r="R55" i="82"/>
  <c r="R54" i="82"/>
  <c r="R53" i="82"/>
  <c r="R52" i="82"/>
  <c r="R51" i="82"/>
  <c r="R50" i="82"/>
  <c r="T49" i="82"/>
  <c r="R49" i="82"/>
  <c r="R48" i="82"/>
  <c r="T47" i="82"/>
  <c r="R47" i="82"/>
  <c r="R46" i="82"/>
  <c r="T45" i="82"/>
  <c r="R45" i="82"/>
  <c r="R44" i="82"/>
  <c r="R43" i="82"/>
  <c r="R42" i="82"/>
  <c r="R41" i="82"/>
  <c r="R40" i="82"/>
  <c r="R39" i="82"/>
  <c r="R38" i="82"/>
  <c r="R37" i="82"/>
  <c r="R36" i="82"/>
  <c r="R35" i="82"/>
  <c r="R34" i="82"/>
  <c r="R33" i="82"/>
  <c r="R32" i="82"/>
  <c r="R31" i="82"/>
  <c r="R30" i="82"/>
  <c r="R29" i="82"/>
  <c r="R28" i="82"/>
  <c r="R27" i="82"/>
  <c r="R26" i="82"/>
  <c r="R25" i="82"/>
  <c r="R24" i="82"/>
  <c r="R23" i="82"/>
  <c r="R22" i="82"/>
  <c r="R21" i="82"/>
  <c r="R20" i="82"/>
  <c r="R19" i="82"/>
  <c r="R18" i="82"/>
  <c r="R17" i="82"/>
  <c r="R16" i="82"/>
  <c r="R15" i="82"/>
  <c r="R14" i="82"/>
  <c r="R13" i="82"/>
  <c r="R12" i="82"/>
  <c r="R11" i="82"/>
  <c r="R10" i="82"/>
  <c r="R9" i="82"/>
  <c r="R8" i="82"/>
  <c r="R7" i="82"/>
  <c r="R6" i="82"/>
  <c r="R5" i="82"/>
  <c r="R4" i="82"/>
  <c r="R3" i="82"/>
  <c r="R2" i="82"/>
  <c r="R220" i="81"/>
  <c r="R219" i="81"/>
  <c r="R218" i="81"/>
  <c r="R217" i="81"/>
  <c r="R216" i="81"/>
  <c r="R215" i="81"/>
  <c r="R214" i="81"/>
  <c r="R213" i="81"/>
  <c r="R212" i="81"/>
  <c r="R211" i="81"/>
  <c r="R210" i="81"/>
  <c r="R209" i="81"/>
  <c r="R208" i="81"/>
  <c r="R207" i="81"/>
  <c r="R206" i="81"/>
  <c r="R205" i="81"/>
  <c r="R204" i="81"/>
  <c r="R203" i="81"/>
  <c r="R202" i="81"/>
  <c r="R201" i="81"/>
  <c r="R200" i="81"/>
  <c r="R199" i="81"/>
  <c r="R198" i="81"/>
  <c r="R197" i="81"/>
  <c r="R196" i="81"/>
  <c r="R195" i="81"/>
  <c r="R194" i="81"/>
  <c r="R193" i="81"/>
  <c r="R192" i="81"/>
  <c r="R191" i="81"/>
  <c r="R190" i="81"/>
  <c r="R189" i="81"/>
  <c r="R188" i="81"/>
  <c r="R187" i="81"/>
  <c r="R186" i="81"/>
  <c r="R185" i="81"/>
  <c r="R184" i="81"/>
  <c r="R183" i="81"/>
  <c r="R182" i="81"/>
  <c r="R181" i="81"/>
  <c r="R180" i="81"/>
  <c r="R179" i="81"/>
  <c r="R178" i="81"/>
  <c r="R177" i="81"/>
  <c r="R176" i="81"/>
  <c r="R175" i="81"/>
  <c r="R174" i="81"/>
  <c r="R173" i="81"/>
  <c r="R172" i="81"/>
  <c r="R171" i="81"/>
  <c r="R170" i="81"/>
  <c r="R169" i="81"/>
  <c r="R168" i="81"/>
  <c r="R167" i="81"/>
  <c r="R166" i="81"/>
  <c r="R165" i="81"/>
  <c r="R164" i="81"/>
  <c r="R163" i="81"/>
  <c r="R162" i="81"/>
  <c r="R161" i="81"/>
  <c r="R160" i="81"/>
  <c r="R159" i="81"/>
  <c r="R158" i="81"/>
  <c r="R157" i="81"/>
  <c r="R156" i="81"/>
  <c r="R155" i="81"/>
  <c r="R154" i="81"/>
  <c r="R153" i="81"/>
  <c r="R152" i="81"/>
  <c r="R151" i="81"/>
  <c r="R150" i="81"/>
  <c r="R149" i="81"/>
  <c r="R148" i="81"/>
  <c r="R147" i="81"/>
  <c r="R146" i="81"/>
  <c r="R145" i="81"/>
  <c r="R144" i="81"/>
  <c r="R143" i="81"/>
  <c r="R142" i="81"/>
  <c r="R141" i="81"/>
  <c r="R140" i="81"/>
  <c r="R139" i="81"/>
  <c r="R138" i="81"/>
  <c r="R137" i="81"/>
  <c r="R136" i="81"/>
  <c r="R135" i="81"/>
  <c r="R134" i="81"/>
  <c r="R133" i="81"/>
  <c r="R132" i="81"/>
  <c r="R131" i="81"/>
  <c r="R130" i="81"/>
  <c r="R129" i="81"/>
  <c r="R128" i="81"/>
  <c r="R127" i="81"/>
  <c r="R126" i="81"/>
  <c r="R125" i="81"/>
  <c r="R124" i="81"/>
  <c r="R123" i="81"/>
  <c r="R122" i="81"/>
  <c r="R121" i="81"/>
  <c r="R120" i="81"/>
  <c r="R119" i="81"/>
  <c r="R118" i="81"/>
  <c r="R117" i="81"/>
  <c r="R116" i="81"/>
  <c r="R115" i="81"/>
  <c r="R114" i="81"/>
  <c r="R113" i="81"/>
  <c r="R112" i="81"/>
  <c r="R111" i="81"/>
  <c r="R110" i="81"/>
  <c r="R109" i="81"/>
  <c r="R108" i="81"/>
  <c r="R107" i="81"/>
  <c r="R106" i="81"/>
  <c r="R105" i="81"/>
  <c r="R104" i="81"/>
  <c r="R103" i="81"/>
  <c r="R102" i="81"/>
  <c r="R101" i="81"/>
  <c r="R100" i="81"/>
  <c r="R99" i="81"/>
  <c r="R98" i="81"/>
  <c r="R97" i="81"/>
  <c r="R96" i="81"/>
  <c r="R95" i="81"/>
  <c r="R94" i="81"/>
  <c r="R93" i="81"/>
  <c r="R92" i="81"/>
  <c r="R91" i="81"/>
  <c r="R90" i="81"/>
  <c r="R89" i="81"/>
  <c r="R88" i="81"/>
  <c r="R87" i="81"/>
  <c r="R86" i="81"/>
  <c r="R85" i="81"/>
  <c r="R84" i="81"/>
  <c r="R83" i="81"/>
  <c r="R82" i="81"/>
  <c r="R81" i="81"/>
  <c r="R80" i="81"/>
  <c r="R79" i="81"/>
  <c r="R78" i="81"/>
  <c r="R77" i="81"/>
  <c r="R76" i="81"/>
  <c r="R75" i="81"/>
  <c r="R74" i="81"/>
  <c r="R73" i="81"/>
  <c r="R72" i="81"/>
  <c r="R71" i="81"/>
  <c r="R70" i="81"/>
  <c r="R69" i="81"/>
  <c r="R68" i="81"/>
  <c r="R67" i="81"/>
  <c r="R66" i="81"/>
  <c r="R65" i="81"/>
  <c r="R64" i="81"/>
  <c r="R63" i="81"/>
  <c r="R62" i="81"/>
  <c r="R61" i="81"/>
  <c r="R60" i="81"/>
  <c r="R59" i="81"/>
  <c r="R58" i="81"/>
  <c r="R57" i="81"/>
  <c r="R56" i="81"/>
  <c r="R55" i="81"/>
  <c r="R54" i="81"/>
  <c r="R53" i="81"/>
  <c r="T52" i="81"/>
  <c r="R52" i="81"/>
  <c r="R51" i="81"/>
  <c r="R50" i="81"/>
  <c r="R49" i="81"/>
  <c r="R48" i="81"/>
  <c r="R47" i="81"/>
  <c r="R46" i="81"/>
  <c r="R45" i="81"/>
  <c r="T44" i="81"/>
  <c r="R44" i="81"/>
  <c r="R43" i="81"/>
  <c r="R42" i="81"/>
  <c r="T41" i="81"/>
  <c r="R41" i="81"/>
  <c r="R40" i="81"/>
  <c r="R39" i="81"/>
  <c r="T38" i="81"/>
  <c r="R38" i="81"/>
  <c r="T37" i="81"/>
  <c r="R37" i="81"/>
  <c r="T36" i="81"/>
  <c r="R36" i="81"/>
  <c r="T35" i="81"/>
  <c r="R35" i="81"/>
  <c r="R34" i="81"/>
  <c r="R33" i="81"/>
  <c r="R32" i="81"/>
  <c r="R31" i="81"/>
  <c r="R30" i="81"/>
  <c r="R29" i="81"/>
  <c r="R28" i="81"/>
  <c r="R27" i="81"/>
  <c r="R26" i="81"/>
  <c r="R25" i="81"/>
  <c r="R24" i="81"/>
  <c r="R23" i="81"/>
  <c r="R22" i="81"/>
  <c r="R21" i="81"/>
  <c r="R20" i="81"/>
  <c r="R19" i="81"/>
  <c r="R18" i="81"/>
  <c r="R17" i="81"/>
  <c r="R16" i="81"/>
  <c r="R15" i="81"/>
  <c r="R14" i="81"/>
  <c r="R13" i="81"/>
  <c r="R12" i="81"/>
  <c r="R11" i="81"/>
  <c r="R10" i="81"/>
  <c r="R9" i="81"/>
  <c r="R8" i="81"/>
  <c r="R7" i="81"/>
  <c r="R6" i="81"/>
  <c r="R5" i="81"/>
  <c r="R4" i="81"/>
  <c r="R3" i="81"/>
  <c r="R2" i="81"/>
  <c r="R220" i="80"/>
  <c r="R219" i="80"/>
  <c r="R218" i="80"/>
  <c r="R217" i="80"/>
  <c r="R216" i="80"/>
  <c r="R215" i="80"/>
  <c r="R214" i="80"/>
  <c r="R213" i="80"/>
  <c r="R212" i="80"/>
  <c r="R211" i="80"/>
  <c r="R210" i="80"/>
  <c r="R209" i="80"/>
  <c r="R208" i="80"/>
  <c r="R207" i="80"/>
  <c r="R206" i="80"/>
  <c r="R205" i="80"/>
  <c r="R204" i="80"/>
  <c r="R203" i="80"/>
  <c r="R202" i="80"/>
  <c r="R201" i="80"/>
  <c r="R200" i="80"/>
  <c r="R199" i="80"/>
  <c r="R198" i="80"/>
  <c r="R197" i="80"/>
  <c r="R196" i="80"/>
  <c r="R195" i="80"/>
  <c r="R194" i="80"/>
  <c r="R193" i="80"/>
  <c r="R192" i="80"/>
  <c r="R191" i="80"/>
  <c r="R190" i="80"/>
  <c r="R189" i="80"/>
  <c r="R188" i="80"/>
  <c r="R187" i="80"/>
  <c r="R186" i="80"/>
  <c r="R185" i="80"/>
  <c r="R184" i="80"/>
  <c r="R183" i="80"/>
  <c r="R182" i="80"/>
  <c r="R181" i="80"/>
  <c r="R180" i="80"/>
  <c r="R179" i="80"/>
  <c r="R178" i="80"/>
  <c r="R177" i="80"/>
  <c r="R176" i="80"/>
  <c r="R175" i="80"/>
  <c r="R174" i="80"/>
  <c r="R173" i="80"/>
  <c r="R172" i="80"/>
  <c r="R171" i="80"/>
  <c r="R170" i="80"/>
  <c r="R169" i="80"/>
  <c r="R168" i="80"/>
  <c r="R167" i="80"/>
  <c r="R166" i="80"/>
  <c r="R165" i="80"/>
  <c r="R164" i="80"/>
  <c r="R163" i="80"/>
  <c r="R162" i="80"/>
  <c r="R161" i="80"/>
  <c r="R160" i="80"/>
  <c r="R159" i="80"/>
  <c r="R158" i="80"/>
  <c r="R157" i="80"/>
  <c r="R156" i="80"/>
  <c r="R155" i="80"/>
  <c r="R154" i="80"/>
  <c r="R153" i="80"/>
  <c r="R152" i="80"/>
  <c r="R151" i="80"/>
  <c r="R150" i="80"/>
  <c r="T149" i="80"/>
  <c r="R149" i="80"/>
  <c r="R148" i="80"/>
  <c r="R147" i="80"/>
  <c r="R146" i="80"/>
  <c r="R145" i="80"/>
  <c r="R144" i="80"/>
  <c r="R143" i="80"/>
  <c r="R142" i="80"/>
  <c r="R141" i="80"/>
  <c r="R140" i="80"/>
  <c r="R139" i="80"/>
  <c r="R138" i="80"/>
  <c r="R137" i="80"/>
  <c r="R136" i="80"/>
  <c r="R135" i="80"/>
  <c r="R134" i="80"/>
  <c r="R133" i="80"/>
  <c r="R132" i="80"/>
  <c r="R131" i="80"/>
  <c r="R130" i="80"/>
  <c r="R129" i="80"/>
  <c r="R128" i="80"/>
  <c r="R127" i="80"/>
  <c r="R126" i="80"/>
  <c r="T125" i="80"/>
  <c r="R125" i="80"/>
  <c r="R124" i="80"/>
  <c r="R123" i="80"/>
  <c r="R122" i="80"/>
  <c r="T121" i="80"/>
  <c r="R121" i="80"/>
  <c r="R120" i="80"/>
  <c r="R119" i="80"/>
  <c r="R118" i="80"/>
  <c r="T117" i="80"/>
  <c r="R117" i="80"/>
  <c r="R116" i="80"/>
  <c r="R115" i="80"/>
  <c r="T114" i="80"/>
  <c r="R114" i="80"/>
  <c r="R113" i="80"/>
  <c r="R112" i="80"/>
  <c r="R111" i="80"/>
  <c r="T110" i="80"/>
  <c r="R110" i="80"/>
  <c r="R109" i="80"/>
  <c r="R108" i="80"/>
  <c r="R107" i="80"/>
  <c r="R106" i="80"/>
  <c r="R105" i="80"/>
  <c r="R104" i="80"/>
  <c r="R103" i="80"/>
  <c r="R102" i="80"/>
  <c r="R101" i="80"/>
  <c r="R100" i="80"/>
  <c r="R99" i="80"/>
  <c r="R98" i="80"/>
  <c r="R97" i="80"/>
  <c r="R96" i="80"/>
  <c r="R95" i="80"/>
  <c r="R94" i="80"/>
  <c r="R93" i="80"/>
  <c r="R92" i="80"/>
  <c r="R91" i="80"/>
  <c r="R90" i="80"/>
  <c r="R89" i="80"/>
  <c r="R88" i="80"/>
  <c r="R87" i="80"/>
  <c r="R86" i="80"/>
  <c r="R85" i="80"/>
  <c r="R84" i="80"/>
  <c r="R83" i="80"/>
  <c r="R82" i="80"/>
  <c r="R81" i="80"/>
  <c r="R80" i="80"/>
  <c r="R79" i="80"/>
  <c r="R78" i="80"/>
  <c r="R77" i="80"/>
  <c r="R76" i="80"/>
  <c r="R75" i="80"/>
  <c r="R74" i="80"/>
  <c r="R73" i="80"/>
  <c r="R72" i="80"/>
  <c r="R71" i="80"/>
  <c r="R70" i="80"/>
  <c r="R69" i="80"/>
  <c r="R68" i="80"/>
  <c r="R67" i="80"/>
  <c r="R66" i="80"/>
  <c r="R65" i="80"/>
  <c r="R64" i="80"/>
  <c r="T63" i="80"/>
  <c r="R63" i="80"/>
  <c r="R62" i="80"/>
  <c r="R61" i="80"/>
  <c r="R60" i="80"/>
  <c r="R59" i="80"/>
  <c r="R58" i="80"/>
  <c r="R57" i="80"/>
  <c r="R56" i="80"/>
  <c r="R55" i="80"/>
  <c r="R54" i="80"/>
  <c r="R53" i="80"/>
  <c r="R52" i="80"/>
  <c r="R51" i="80"/>
  <c r="R50" i="80"/>
  <c r="R49" i="80"/>
  <c r="R48" i="80"/>
  <c r="R47" i="80"/>
  <c r="R46" i="80"/>
  <c r="R45" i="80"/>
  <c r="R44" i="80"/>
  <c r="R43" i="80"/>
  <c r="R42" i="80"/>
  <c r="R41" i="80"/>
  <c r="R40" i="80"/>
  <c r="R39" i="80"/>
  <c r="R38" i="80"/>
  <c r="T37" i="80"/>
  <c r="R37" i="80"/>
  <c r="R36" i="80"/>
  <c r="R35" i="80"/>
  <c r="R34" i="80"/>
  <c r="T33" i="80"/>
  <c r="R33" i="80"/>
  <c r="R32" i="80"/>
  <c r="R31" i="80"/>
  <c r="R30" i="80"/>
  <c r="R29" i="80"/>
  <c r="T28" i="80"/>
  <c r="R28" i="80"/>
  <c r="R27" i="80"/>
  <c r="R26" i="80"/>
  <c r="T25" i="80"/>
  <c r="R25" i="80"/>
  <c r="R24" i="80"/>
  <c r="R23" i="80"/>
  <c r="R22" i="80"/>
  <c r="R21" i="80"/>
  <c r="R20" i="80"/>
  <c r="R19" i="80"/>
  <c r="R18" i="80"/>
  <c r="R17" i="80"/>
  <c r="R16" i="80"/>
  <c r="R15" i="80"/>
  <c r="R14" i="80"/>
  <c r="R13" i="80"/>
  <c r="R12" i="80"/>
  <c r="R11" i="80"/>
  <c r="R10" i="80"/>
  <c r="R9" i="80"/>
  <c r="R8" i="80"/>
  <c r="R7" i="80"/>
  <c r="R6" i="80"/>
  <c r="R5" i="80"/>
  <c r="R4" i="80"/>
  <c r="R3" i="80"/>
  <c r="R2" i="80"/>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T107" i="79"/>
  <c r="R107" i="79"/>
  <c r="R106" i="79"/>
  <c r="R105" i="79"/>
  <c r="R104" i="79"/>
  <c r="R103" i="79"/>
  <c r="R102" i="79"/>
  <c r="R101" i="79"/>
  <c r="T100" i="79"/>
  <c r="R100" i="79"/>
  <c r="R99" i="79"/>
  <c r="R98" i="79"/>
  <c r="R97" i="79"/>
  <c r="R96" i="79"/>
  <c r="R95" i="79"/>
  <c r="R94" i="79"/>
  <c r="R93" i="79"/>
  <c r="R92" i="79"/>
  <c r="R91" i="79"/>
  <c r="R90" i="79"/>
  <c r="R89" i="79"/>
  <c r="R88" i="79"/>
  <c r="R87" i="79"/>
  <c r="R86" i="79"/>
  <c r="R85" i="79"/>
  <c r="T84" i="79"/>
  <c r="R84" i="79"/>
  <c r="R83" i="79"/>
  <c r="R82" i="79"/>
  <c r="R81" i="79"/>
  <c r="R80" i="79"/>
  <c r="R79" i="79"/>
  <c r="R78" i="79"/>
  <c r="R77" i="79"/>
  <c r="R76" i="79"/>
  <c r="R75" i="79"/>
  <c r="R74" i="79"/>
  <c r="R73" i="79"/>
  <c r="R72" i="79"/>
  <c r="R71" i="79"/>
  <c r="R70" i="79"/>
  <c r="R69" i="79"/>
  <c r="R68" i="79"/>
  <c r="R67" i="79"/>
  <c r="R66" i="79"/>
  <c r="R65" i="79"/>
  <c r="R64" i="79"/>
  <c r="T63" i="79"/>
  <c r="R63" i="79"/>
  <c r="R62" i="79"/>
  <c r="R61" i="79"/>
  <c r="R60" i="79"/>
  <c r="R59" i="79"/>
  <c r="R58" i="79"/>
  <c r="T57" i="79"/>
  <c r="R57" i="79"/>
  <c r="R56" i="79"/>
  <c r="R55" i="79"/>
  <c r="R54" i="79"/>
  <c r="R53" i="79"/>
  <c r="R52" i="79"/>
  <c r="R51" i="79"/>
  <c r="R50" i="79"/>
  <c r="R49" i="79"/>
  <c r="R48" i="79"/>
  <c r="R47" i="79"/>
  <c r="R46" i="79"/>
  <c r="R45" i="79"/>
  <c r="R44" i="79"/>
  <c r="R43" i="79"/>
  <c r="R42" i="79"/>
  <c r="R41" i="79"/>
  <c r="R40" i="79"/>
  <c r="R39" i="79"/>
  <c r="T38" i="79"/>
  <c r="R38" i="79"/>
  <c r="R37" i="79"/>
  <c r="R36" i="79"/>
  <c r="R35" i="79"/>
  <c r="R34" i="79"/>
  <c r="R33" i="79"/>
  <c r="R32" i="79"/>
  <c r="R31" i="79"/>
  <c r="R30" i="79"/>
  <c r="R29" i="79"/>
  <c r="R28" i="79"/>
  <c r="T27"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9"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T163" i="77"/>
  <c r="R163" i="77"/>
  <c r="R162" i="77"/>
  <c r="R161" i="77"/>
  <c r="T160" i="77"/>
  <c r="R160" i="77"/>
  <c r="R159" i="77"/>
  <c r="R158" i="77"/>
  <c r="R157" i="77"/>
  <c r="R156" i="77"/>
  <c r="R155" i="77"/>
  <c r="R154" i="77"/>
  <c r="R153" i="77"/>
  <c r="R152" i="77"/>
  <c r="R151" i="77"/>
  <c r="T150"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T112"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T71"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T44" i="77"/>
  <c r="R44" i="77"/>
  <c r="R43" i="77"/>
  <c r="R42" i="77"/>
  <c r="R41" i="77"/>
  <c r="R40" i="77"/>
  <c r="T39"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T103"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T42" i="76"/>
  <c r="R42" i="76"/>
  <c r="T41" i="76"/>
  <c r="R41" i="76"/>
  <c r="R40" i="76"/>
  <c r="R39" i="76"/>
  <c r="R38" i="76"/>
  <c r="R37" i="76"/>
  <c r="R36" i="76"/>
  <c r="R35" i="76"/>
  <c r="R34" i="76"/>
  <c r="R33" i="76"/>
  <c r="R32" i="76"/>
  <c r="R31" i="76"/>
  <c r="R30" i="76"/>
  <c r="R29" i="76"/>
  <c r="R28" i="76"/>
  <c r="R27" i="76"/>
  <c r="R26" i="76"/>
  <c r="R25" i="76"/>
  <c r="R24" i="76"/>
  <c r="R23" i="76"/>
  <c r="R22" i="76"/>
  <c r="R21" i="76"/>
  <c r="R20" i="76"/>
  <c r="R19" i="76"/>
  <c r="R18" i="76"/>
  <c r="R17" i="76"/>
  <c r="R16" i="76"/>
  <c r="R15"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T49" i="75"/>
  <c r="R49" i="75"/>
  <c r="R48" i="75"/>
  <c r="R47" i="75"/>
  <c r="R46" i="75"/>
  <c r="R45" i="75"/>
  <c r="R44" i="75"/>
  <c r="R43" i="75"/>
  <c r="R42" i="75"/>
  <c r="R41" i="75"/>
  <c r="R40" i="75"/>
  <c r="R39" i="75"/>
  <c r="R21" i="75"/>
  <c r="R20" i="75"/>
  <c r="R19" i="75"/>
  <c r="R18" i="75"/>
  <c r="R17" i="75"/>
  <c r="R16"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T79" i="74"/>
  <c r="R79" i="74"/>
  <c r="T78"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T32"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R2" i="73"/>
  <c r="R3" i="73"/>
  <c r="R4" i="73"/>
  <c r="R5" i="73"/>
  <c r="R6" i="73"/>
  <c r="R7" i="73"/>
  <c r="R8" i="73"/>
  <c r="R9" i="73"/>
  <c r="R10" i="73"/>
  <c r="R11" i="73"/>
  <c r="R12" i="73"/>
  <c r="R13" i="73"/>
  <c r="R14" i="73"/>
  <c r="R15" i="73"/>
  <c r="R16" i="73"/>
  <c r="R17" i="73"/>
  <c r="R18" i="73"/>
  <c r="R19" i="73"/>
  <c r="R20" i="73"/>
  <c r="R21" i="73"/>
  <c r="R22" i="73"/>
  <c r="R23" i="73"/>
  <c r="R24" i="73"/>
  <c r="R25" i="73"/>
  <c r="R26" i="73"/>
  <c r="R27" i="73"/>
  <c r="R28" i="73"/>
  <c r="R29" i="73"/>
  <c r="R30" i="73"/>
  <c r="R31" i="73"/>
  <c r="T31" i="73"/>
  <c r="R32" i="73"/>
  <c r="R33" i="73"/>
  <c r="R34" i="73"/>
  <c r="R35" i="73"/>
  <c r="R36" i="73"/>
  <c r="R37" i="73"/>
  <c r="R38" i="73"/>
  <c r="R39" i="73"/>
  <c r="R40" i="73"/>
  <c r="R41" i="73"/>
  <c r="R42" i="73"/>
  <c r="R43" i="73"/>
  <c r="R44" i="73"/>
  <c r="R45" i="73"/>
  <c r="R46" i="73"/>
  <c r="R47" i="73"/>
  <c r="R48" i="73"/>
  <c r="R49" i="73"/>
  <c r="R50" i="73"/>
  <c r="R51" i="73"/>
  <c r="R52" i="73"/>
  <c r="R53" i="73"/>
  <c r="R54" i="73"/>
  <c r="R55" i="73"/>
  <c r="R56" i="73"/>
  <c r="R57" i="73"/>
  <c r="R58" i="73"/>
  <c r="R59" i="73"/>
  <c r="R60" i="73"/>
  <c r="R61" i="73"/>
  <c r="R62" i="73"/>
  <c r="R63" i="73"/>
  <c r="R64" i="73"/>
  <c r="R65" i="73"/>
  <c r="R66" i="73"/>
  <c r="R67" i="73"/>
  <c r="R68" i="73"/>
  <c r="R69" i="73"/>
  <c r="R70" i="73"/>
  <c r="R71" i="73"/>
  <c r="R72" i="73"/>
  <c r="T72" i="73"/>
  <c r="R73" i="73"/>
  <c r="R74" i="73"/>
  <c r="R75" i="73"/>
  <c r="R76" i="73"/>
  <c r="R77" i="73"/>
  <c r="R78" i="73"/>
  <c r="R79" i="73"/>
  <c r="R80" i="73"/>
  <c r="R81" i="73"/>
  <c r="R82" i="73"/>
  <c r="R83" i="73"/>
  <c r="R84" i="73"/>
  <c r="R85" i="73"/>
  <c r="R86" i="73"/>
  <c r="R87" i="73"/>
  <c r="R88" i="73"/>
  <c r="R89" i="73"/>
  <c r="R90" i="73"/>
  <c r="R91" i="73"/>
  <c r="R92" i="73"/>
  <c r="R93" i="73"/>
  <c r="R94" i="73"/>
  <c r="R95" i="73"/>
  <c r="R96" i="73"/>
  <c r="R97" i="73"/>
  <c r="R98" i="73"/>
  <c r="R99" i="73"/>
  <c r="R100" i="73"/>
  <c r="R101" i="73"/>
  <c r="R102" i="73"/>
  <c r="R103" i="73"/>
  <c r="R104" i="73"/>
  <c r="R105" i="73"/>
  <c r="R106" i="73"/>
  <c r="R107" i="73"/>
  <c r="R108" i="73"/>
  <c r="R109" i="73"/>
  <c r="R110" i="73"/>
  <c r="R111" i="73"/>
  <c r="R112" i="73"/>
  <c r="R113" i="73"/>
  <c r="R114" i="73"/>
  <c r="R115" i="73"/>
  <c r="R116" i="73"/>
  <c r="R117" i="73"/>
  <c r="R118" i="73"/>
  <c r="R119" i="73"/>
  <c r="R120" i="73"/>
  <c r="R121" i="73"/>
  <c r="R122" i="73"/>
  <c r="R123" i="73"/>
  <c r="R124" i="73"/>
  <c r="R125" i="73"/>
  <c r="R126" i="73"/>
  <c r="R127" i="73"/>
  <c r="R128" i="73"/>
  <c r="R129" i="73"/>
  <c r="R130" i="73"/>
  <c r="R131" i="73"/>
  <c r="R132" i="73"/>
  <c r="R133" i="73"/>
  <c r="R134" i="73"/>
  <c r="R135" i="73"/>
  <c r="R136" i="73"/>
  <c r="T136" i="73"/>
  <c r="R137" i="73"/>
  <c r="R138" i="73"/>
  <c r="R139" i="73"/>
  <c r="R140" i="73"/>
  <c r="R141" i="73"/>
  <c r="R142" i="73"/>
  <c r="R143" i="73"/>
  <c r="R144" i="73"/>
  <c r="R145" i="73"/>
  <c r="R146" i="73"/>
  <c r="R147" i="73"/>
  <c r="R148" i="73"/>
  <c r="R149" i="73"/>
  <c r="R150" i="73"/>
  <c r="R151" i="73"/>
  <c r="R152" i="73"/>
  <c r="R153" i="73"/>
  <c r="R154" i="73"/>
  <c r="R155" i="73"/>
  <c r="R220" i="73"/>
  <c r="R219" i="73"/>
  <c r="R218" i="73"/>
  <c r="R217" i="73"/>
  <c r="R216" i="73"/>
  <c r="R215" i="73"/>
  <c r="R214" i="73"/>
  <c r="R213" i="73"/>
  <c r="R212" i="73"/>
  <c r="R211" i="73"/>
  <c r="R210" i="73"/>
  <c r="R209" i="73"/>
  <c r="R208" i="73"/>
  <c r="R207" i="73"/>
  <c r="R206" i="73"/>
  <c r="R205" i="73"/>
  <c r="R204" i="73"/>
  <c r="R203" i="73"/>
  <c r="R202" i="73"/>
  <c r="R201" i="73"/>
  <c r="R200" i="73"/>
  <c r="R199" i="73"/>
  <c r="R198" i="73"/>
  <c r="R197" i="73"/>
  <c r="R196" i="73"/>
  <c r="R195" i="73"/>
  <c r="R194" i="73"/>
  <c r="R193" i="73"/>
  <c r="R192" i="73"/>
  <c r="R191" i="73"/>
  <c r="R190" i="73"/>
  <c r="R189" i="73"/>
  <c r="R188" i="73"/>
  <c r="R187" i="73"/>
  <c r="R186" i="73"/>
  <c r="R185" i="73"/>
  <c r="R184" i="73"/>
  <c r="R183" i="73"/>
  <c r="R182" i="73"/>
  <c r="R181" i="73"/>
  <c r="R180" i="73"/>
  <c r="R179" i="73"/>
  <c r="R178" i="73"/>
  <c r="R177" i="73"/>
  <c r="R176" i="73"/>
  <c r="R175" i="73"/>
  <c r="R174" i="73"/>
  <c r="R173" i="73"/>
  <c r="R172" i="73"/>
  <c r="R171" i="73"/>
  <c r="R170" i="73"/>
  <c r="R169" i="73"/>
  <c r="R168" i="73"/>
  <c r="R167" i="73"/>
  <c r="R166" i="73"/>
  <c r="R165" i="73"/>
  <c r="R164" i="73"/>
  <c r="R163" i="73"/>
  <c r="R162" i="73"/>
  <c r="R161" i="73"/>
  <c r="R160" i="73"/>
  <c r="T159" i="73"/>
  <c r="R159" i="73"/>
  <c r="R158" i="73"/>
  <c r="R157" i="73"/>
  <c r="R156" i="73"/>
  <c r="R29" i="75"/>
  <c r="T45" i="78"/>
  <c r="R34" i="75"/>
  <c r="T184" i="83"/>
  <c r="T43" i="83"/>
  <c r="T36" i="83"/>
  <c r="T35" i="83"/>
  <c r="T18" i="73"/>
  <c r="T48" i="81"/>
  <c r="T198" i="84"/>
  <c r="T97" i="81"/>
  <c r="T177" i="73"/>
  <c r="T133" i="77"/>
  <c r="T61" i="82"/>
  <c r="T95" i="82"/>
  <c r="T105" i="76"/>
  <c r="T45" i="85"/>
  <c r="T69" i="85"/>
  <c r="T37" i="86"/>
  <c r="T117" i="86"/>
  <c r="T57" i="86"/>
  <c r="T44" i="85"/>
  <c r="T55" i="85"/>
  <c r="T43" i="86"/>
  <c r="T70" i="86"/>
  <c r="T102" i="85"/>
  <c r="T142" i="85"/>
  <c r="T25" i="86"/>
  <c r="T76" i="85"/>
  <c r="T35" i="86"/>
  <c r="T172" i="86"/>
  <c r="T145" i="86"/>
  <c r="T30" i="87"/>
  <c r="T41" i="88"/>
  <c r="T133" i="88"/>
  <c r="T39" i="88"/>
  <c r="C248" i="32" a="1"/>
  <c r="D248" i="32" s="1" a="1"/>
  <c r="C247" i="32" a="1"/>
  <c r="D247" i="32" s="1" a="1"/>
  <c r="C246" i="32" a="1"/>
  <c r="D246" i="32" a="1"/>
  <c r="C245" i="32" a="1"/>
  <c r="D245" i="32" a="1"/>
  <c r="C244" i="32" a="1"/>
  <c r="D244" i="32" s="1" a="1"/>
  <c r="C243" i="32" a="1"/>
  <c r="D243" i="32" s="1" a="1"/>
  <c r="A275" i="92" a="1"/>
  <c r="A259" i="92" a="1"/>
  <c r="A237" i="92" a="1"/>
  <c r="A221" i="92" a="1"/>
  <c r="S220" i="92"/>
  <c r="S219" i="92"/>
  <c r="S218" i="92"/>
  <c r="S217" i="92"/>
  <c r="S216" i="92"/>
  <c r="S215" i="92"/>
  <c r="S214" i="92"/>
  <c r="S213" i="92"/>
  <c r="S212" i="92"/>
  <c r="S211" i="92"/>
  <c r="S210" i="92"/>
  <c r="S209" i="92"/>
  <c r="S208" i="92"/>
  <c r="S207" i="92"/>
  <c r="S206" i="92"/>
  <c r="S205" i="92"/>
  <c r="S204" i="92"/>
  <c r="S203" i="92"/>
  <c r="S202" i="92"/>
  <c r="S201" i="92"/>
  <c r="S200" i="92"/>
  <c r="S199" i="92"/>
  <c r="S198" i="92"/>
  <c r="S197" i="92"/>
  <c r="S196" i="92"/>
  <c r="S195" i="92"/>
  <c r="S194" i="92"/>
  <c r="S193" i="92"/>
  <c r="S192" i="92"/>
  <c r="S191" i="92"/>
  <c r="S190" i="92"/>
  <c r="S189" i="92"/>
  <c r="S188" i="92"/>
  <c r="S187" i="92"/>
  <c r="S186" i="92"/>
  <c r="S185" i="92"/>
  <c r="S184" i="92"/>
  <c r="S183" i="92"/>
  <c r="S182" i="92"/>
  <c r="S181" i="92"/>
  <c r="S180" i="92"/>
  <c r="S179" i="92"/>
  <c r="S178" i="92"/>
  <c r="S177" i="92"/>
  <c r="S176" i="92"/>
  <c r="S175" i="92"/>
  <c r="S174" i="92"/>
  <c r="S173" i="92"/>
  <c r="S172" i="92"/>
  <c r="S171" i="92"/>
  <c r="S170" i="92"/>
  <c r="S169" i="92"/>
  <c r="S168" i="92"/>
  <c r="S167" i="92"/>
  <c r="S166" i="92"/>
  <c r="S165" i="92"/>
  <c r="S164" i="92"/>
  <c r="S163" i="92"/>
  <c r="S162" i="92"/>
  <c r="S161" i="92"/>
  <c r="S160" i="92"/>
  <c r="S159" i="92"/>
  <c r="S158" i="92"/>
  <c r="S157" i="92"/>
  <c r="S156" i="92"/>
  <c r="S155" i="92"/>
  <c r="S154" i="92"/>
  <c r="S153" i="92"/>
  <c r="S152" i="92"/>
  <c r="S151" i="92"/>
  <c r="S150" i="92"/>
  <c r="S149" i="92"/>
  <c r="S148" i="92"/>
  <c r="S147" i="92"/>
  <c r="S146" i="92"/>
  <c r="S145" i="92"/>
  <c r="S144" i="92"/>
  <c r="S143" i="92"/>
  <c r="S142" i="92"/>
  <c r="S141" i="92"/>
  <c r="S140" i="92"/>
  <c r="S139" i="92"/>
  <c r="S138" i="92"/>
  <c r="S137" i="92"/>
  <c r="S136" i="92"/>
  <c r="S135" i="92"/>
  <c r="S134" i="92"/>
  <c r="S133" i="92"/>
  <c r="S132" i="92"/>
  <c r="S131" i="92"/>
  <c r="S130" i="92"/>
  <c r="S129" i="92"/>
  <c r="S128" i="92"/>
  <c r="S127" i="92"/>
  <c r="S126" i="92"/>
  <c r="S125" i="92"/>
  <c r="S124" i="92"/>
  <c r="S123" i="92"/>
  <c r="S122" i="92"/>
  <c r="S121" i="92"/>
  <c r="S120" i="92"/>
  <c r="S119" i="92"/>
  <c r="S118" i="92"/>
  <c r="S117" i="92"/>
  <c r="S116" i="92"/>
  <c r="S115" i="92"/>
  <c r="S114" i="92"/>
  <c r="S113" i="92"/>
  <c r="S112" i="92"/>
  <c r="S111" i="92"/>
  <c r="S110" i="92"/>
  <c r="S109" i="92"/>
  <c r="S108" i="92"/>
  <c r="S107" i="92"/>
  <c r="S106" i="92"/>
  <c r="S105" i="92"/>
  <c r="S104" i="92"/>
  <c r="S103" i="92"/>
  <c r="S102" i="92"/>
  <c r="S101" i="92"/>
  <c r="S100" i="92"/>
  <c r="S99" i="92"/>
  <c r="S98" i="92"/>
  <c r="S97" i="92"/>
  <c r="S96" i="92"/>
  <c r="S95" i="92"/>
  <c r="S94" i="92"/>
  <c r="S93" i="92"/>
  <c r="S92" i="92"/>
  <c r="S91" i="92"/>
  <c r="S90" i="92"/>
  <c r="S89" i="92"/>
  <c r="S88" i="92"/>
  <c r="S87" i="92"/>
  <c r="S86" i="92"/>
  <c r="S85" i="92"/>
  <c r="S84" i="92"/>
  <c r="S83" i="92"/>
  <c r="S82" i="92"/>
  <c r="S81" i="92"/>
  <c r="S80" i="92"/>
  <c r="S79" i="92"/>
  <c r="S78" i="92"/>
  <c r="S77" i="92"/>
  <c r="S76" i="92"/>
  <c r="S75" i="92"/>
  <c r="S74" i="92"/>
  <c r="S73" i="92"/>
  <c r="S72" i="92"/>
  <c r="S71" i="92"/>
  <c r="S70" i="92"/>
  <c r="S69" i="92"/>
  <c r="S68" i="92"/>
  <c r="S67" i="92"/>
  <c r="S66" i="92"/>
  <c r="S65" i="92"/>
  <c r="S64" i="92"/>
  <c r="S63" i="92"/>
  <c r="S62" i="92"/>
  <c r="S61" i="92"/>
  <c r="S60" i="92"/>
  <c r="S59" i="92"/>
  <c r="S58" i="92"/>
  <c r="S57" i="92"/>
  <c r="S56" i="92"/>
  <c r="S55" i="92"/>
  <c r="S54" i="92"/>
  <c r="S53" i="92"/>
  <c r="S52" i="92"/>
  <c r="S51" i="92"/>
  <c r="S50" i="92"/>
  <c r="S49" i="92"/>
  <c r="S48" i="92"/>
  <c r="S47" i="92"/>
  <c r="S46" i="92"/>
  <c r="S45" i="92"/>
  <c r="S44" i="92"/>
  <c r="S43" i="92"/>
  <c r="S42" i="92"/>
  <c r="S41" i="92"/>
  <c r="S40" i="92"/>
  <c r="S39" i="92"/>
  <c r="S38" i="92"/>
  <c r="S37" i="92"/>
  <c r="S36" i="92"/>
  <c r="S35" i="92"/>
  <c r="S34" i="92"/>
  <c r="S33" i="92"/>
  <c r="S32" i="92"/>
  <c r="S31" i="92"/>
  <c r="S30" i="92"/>
  <c r="S29" i="92"/>
  <c r="S28" i="92"/>
  <c r="S27" i="92"/>
  <c r="S26" i="92"/>
  <c r="S25" i="92"/>
  <c r="S24" i="92"/>
  <c r="S23" i="92"/>
  <c r="S22" i="92"/>
  <c r="S21" i="92"/>
  <c r="S20" i="92"/>
  <c r="S19" i="92"/>
  <c r="S18" i="92"/>
  <c r="S17" i="92"/>
  <c r="S16" i="92"/>
  <c r="S15" i="92"/>
  <c r="S14" i="92"/>
  <c r="S13" i="92"/>
  <c r="S12" i="92"/>
  <c r="S11" i="92"/>
  <c r="S10" i="92"/>
  <c r="S9" i="92"/>
  <c r="S8" i="92"/>
  <c r="S7" i="92"/>
  <c r="S6" i="92"/>
  <c r="S5" i="92"/>
  <c r="S4" i="92"/>
  <c r="S3" i="92"/>
  <c r="S2" i="92"/>
  <c r="A275" i="91" a="1"/>
  <c r="A259" i="91" a="1"/>
  <c r="A237" i="91" a="1"/>
  <c r="A221" i="91" a="1"/>
  <c r="S220" i="91"/>
  <c r="S219" i="91"/>
  <c r="S218" i="91"/>
  <c r="S217" i="91"/>
  <c r="S216" i="91"/>
  <c r="S215" i="91"/>
  <c r="S214" i="91"/>
  <c r="S213" i="91"/>
  <c r="S212" i="91"/>
  <c r="S211" i="91"/>
  <c r="S210" i="91"/>
  <c r="S209" i="91"/>
  <c r="S208" i="91"/>
  <c r="S207" i="91"/>
  <c r="S206" i="91"/>
  <c r="S205" i="91"/>
  <c r="S204" i="91"/>
  <c r="S203" i="91"/>
  <c r="S202" i="91"/>
  <c r="S201" i="91"/>
  <c r="S200" i="91"/>
  <c r="S199" i="91"/>
  <c r="S198" i="91"/>
  <c r="S197" i="91"/>
  <c r="S196" i="91"/>
  <c r="S195" i="91"/>
  <c r="S194" i="91"/>
  <c r="S193" i="91"/>
  <c r="S192" i="91"/>
  <c r="S191" i="91"/>
  <c r="S190" i="91"/>
  <c r="S189" i="91"/>
  <c r="S188" i="91"/>
  <c r="S187" i="91"/>
  <c r="S186" i="91"/>
  <c r="S185" i="91"/>
  <c r="S184" i="91"/>
  <c r="S183" i="91"/>
  <c r="S182" i="91"/>
  <c r="S181" i="91"/>
  <c r="S180" i="91"/>
  <c r="S179" i="91"/>
  <c r="S178" i="91"/>
  <c r="S177" i="91"/>
  <c r="S176" i="91"/>
  <c r="S175" i="91"/>
  <c r="S174" i="91"/>
  <c r="S173" i="91"/>
  <c r="S172" i="91"/>
  <c r="S171" i="91"/>
  <c r="S170" i="91"/>
  <c r="S169" i="91"/>
  <c r="S168" i="91"/>
  <c r="S167" i="91"/>
  <c r="S166" i="91"/>
  <c r="S165" i="91"/>
  <c r="S164" i="91"/>
  <c r="S163" i="91"/>
  <c r="S162" i="91"/>
  <c r="S161" i="91"/>
  <c r="S160" i="91"/>
  <c r="S159" i="91"/>
  <c r="S158" i="91"/>
  <c r="S157" i="91"/>
  <c r="S156" i="91"/>
  <c r="S155" i="91"/>
  <c r="S154" i="91"/>
  <c r="S153" i="91"/>
  <c r="S152" i="91"/>
  <c r="S151" i="91"/>
  <c r="S150" i="91"/>
  <c r="S149" i="91"/>
  <c r="S148" i="91"/>
  <c r="S147" i="91"/>
  <c r="S146" i="91"/>
  <c r="S145" i="91"/>
  <c r="S144" i="91"/>
  <c r="S143" i="91"/>
  <c r="S142" i="91"/>
  <c r="S141" i="91"/>
  <c r="S140" i="91"/>
  <c r="S139" i="91"/>
  <c r="S138" i="91"/>
  <c r="S137" i="91"/>
  <c r="S136" i="91"/>
  <c r="S135" i="91"/>
  <c r="S134" i="91"/>
  <c r="S133" i="91"/>
  <c r="S132" i="91"/>
  <c r="S131" i="91"/>
  <c r="S130" i="91"/>
  <c r="S129" i="91"/>
  <c r="S128" i="91"/>
  <c r="S127" i="91"/>
  <c r="S126" i="91"/>
  <c r="S125" i="91"/>
  <c r="S124" i="91"/>
  <c r="S123" i="91"/>
  <c r="S122" i="91"/>
  <c r="S121" i="91"/>
  <c r="S120" i="91"/>
  <c r="S119" i="91"/>
  <c r="S118" i="91"/>
  <c r="S117" i="91"/>
  <c r="S116" i="91"/>
  <c r="S115" i="91"/>
  <c r="S114" i="91"/>
  <c r="S113" i="91"/>
  <c r="S112" i="91"/>
  <c r="S111" i="91"/>
  <c r="S110" i="91"/>
  <c r="S109" i="91"/>
  <c r="S108" i="91"/>
  <c r="S107" i="91"/>
  <c r="S106" i="91"/>
  <c r="S105" i="91"/>
  <c r="S104" i="91"/>
  <c r="S103" i="91"/>
  <c r="S102" i="91"/>
  <c r="S101" i="91"/>
  <c r="S100" i="91"/>
  <c r="S99" i="91"/>
  <c r="S98" i="91"/>
  <c r="S97" i="91"/>
  <c r="S96" i="91"/>
  <c r="S95" i="91"/>
  <c r="S94" i="91"/>
  <c r="S93" i="91"/>
  <c r="S92" i="91"/>
  <c r="S91" i="91"/>
  <c r="S90" i="91"/>
  <c r="S89" i="91"/>
  <c r="S88" i="91"/>
  <c r="S87" i="91"/>
  <c r="S86" i="91"/>
  <c r="S85" i="91"/>
  <c r="S84" i="91"/>
  <c r="S83" i="91"/>
  <c r="S82" i="91"/>
  <c r="S81" i="91"/>
  <c r="S80" i="91"/>
  <c r="S79" i="91"/>
  <c r="S78" i="91"/>
  <c r="S77" i="91"/>
  <c r="S76" i="91"/>
  <c r="S75" i="91"/>
  <c r="S74" i="91"/>
  <c r="S73" i="91"/>
  <c r="S72" i="91"/>
  <c r="S71" i="91"/>
  <c r="S70" i="91"/>
  <c r="S69" i="91"/>
  <c r="S68" i="91"/>
  <c r="S67" i="91"/>
  <c r="S66" i="91"/>
  <c r="S65" i="91"/>
  <c r="S64" i="91"/>
  <c r="S63" i="91"/>
  <c r="S62" i="91"/>
  <c r="S61" i="91"/>
  <c r="S60" i="91"/>
  <c r="S59" i="91"/>
  <c r="S58" i="91"/>
  <c r="S57" i="91"/>
  <c r="S56" i="91"/>
  <c r="S55" i="91"/>
  <c r="S54" i="91"/>
  <c r="S53" i="91"/>
  <c r="S52" i="91"/>
  <c r="S51" i="91"/>
  <c r="S50" i="91"/>
  <c r="S49" i="91"/>
  <c r="S48" i="91"/>
  <c r="S47" i="91"/>
  <c r="S46" i="91"/>
  <c r="S45" i="91"/>
  <c r="S44" i="91"/>
  <c r="S43" i="91"/>
  <c r="S42" i="91"/>
  <c r="S41" i="91"/>
  <c r="S40" i="91"/>
  <c r="S39" i="91"/>
  <c r="S38" i="91"/>
  <c r="S37" i="91"/>
  <c r="S36" i="91"/>
  <c r="S35" i="91"/>
  <c r="S34" i="91"/>
  <c r="S33" i="91"/>
  <c r="S32" i="91"/>
  <c r="S31" i="91"/>
  <c r="S30" i="91"/>
  <c r="S29" i="91"/>
  <c r="S28" i="91"/>
  <c r="S27" i="91"/>
  <c r="S26" i="91"/>
  <c r="S25" i="91"/>
  <c r="S24" i="91"/>
  <c r="S23" i="91"/>
  <c r="S22" i="91"/>
  <c r="S21" i="91"/>
  <c r="S20" i="91"/>
  <c r="S19" i="91"/>
  <c r="S18" i="91"/>
  <c r="S17" i="91"/>
  <c r="S16" i="91"/>
  <c r="S15" i="91"/>
  <c r="S14" i="91"/>
  <c r="S13" i="91"/>
  <c r="S12" i="91"/>
  <c r="S11" i="91"/>
  <c r="S10" i="91"/>
  <c r="S9" i="91"/>
  <c r="S8" i="91"/>
  <c r="S7" i="91"/>
  <c r="S6" i="91"/>
  <c r="S5" i="91"/>
  <c r="S4" i="91"/>
  <c r="S3" i="91"/>
  <c r="S2" i="91"/>
  <c r="A275" i="90" a="1"/>
  <c r="A259" i="90" a="1"/>
  <c r="A237" i="90" a="1"/>
  <c r="A221" i="90" a="1"/>
  <c r="S220" i="90"/>
  <c r="S219" i="90"/>
  <c r="S218" i="90"/>
  <c r="S217" i="90"/>
  <c r="S216" i="90"/>
  <c r="S215" i="90"/>
  <c r="S214" i="90"/>
  <c r="S213" i="90"/>
  <c r="S212" i="90"/>
  <c r="S211" i="90"/>
  <c r="S210" i="90"/>
  <c r="S209" i="90"/>
  <c r="S208" i="90"/>
  <c r="S207" i="90"/>
  <c r="S206" i="90"/>
  <c r="S205" i="90"/>
  <c r="S204" i="90"/>
  <c r="S203" i="90"/>
  <c r="S202" i="90"/>
  <c r="S201" i="90"/>
  <c r="S200" i="90"/>
  <c r="S199" i="90"/>
  <c r="S198" i="90"/>
  <c r="S197" i="90"/>
  <c r="S196" i="90"/>
  <c r="S195" i="90"/>
  <c r="S194" i="90"/>
  <c r="S193" i="90"/>
  <c r="S192" i="90"/>
  <c r="S191" i="90"/>
  <c r="S190" i="90"/>
  <c r="S189" i="90"/>
  <c r="S188" i="90"/>
  <c r="S187" i="90"/>
  <c r="S186" i="90"/>
  <c r="S185" i="90"/>
  <c r="S184" i="90"/>
  <c r="S183" i="90"/>
  <c r="S182" i="90"/>
  <c r="S181" i="90"/>
  <c r="S180" i="90"/>
  <c r="S179" i="90"/>
  <c r="S178" i="90"/>
  <c r="S177" i="90"/>
  <c r="S176" i="90"/>
  <c r="S175" i="90"/>
  <c r="S174" i="90"/>
  <c r="S173" i="90"/>
  <c r="S172" i="90"/>
  <c r="S171" i="90"/>
  <c r="S170" i="90"/>
  <c r="S169" i="90"/>
  <c r="S168" i="90"/>
  <c r="S167" i="90"/>
  <c r="S166" i="90"/>
  <c r="S165" i="90"/>
  <c r="S164" i="90"/>
  <c r="S163" i="90"/>
  <c r="S162" i="90"/>
  <c r="S161" i="90"/>
  <c r="S160" i="90"/>
  <c r="S159" i="90"/>
  <c r="S158" i="90"/>
  <c r="S157" i="90"/>
  <c r="S156" i="90"/>
  <c r="S155" i="90"/>
  <c r="S154" i="90"/>
  <c r="S153" i="90"/>
  <c r="S152" i="90"/>
  <c r="S151" i="90"/>
  <c r="S150" i="90"/>
  <c r="S149" i="90"/>
  <c r="S148" i="90"/>
  <c r="S147" i="90"/>
  <c r="S146" i="90"/>
  <c r="S145" i="90"/>
  <c r="S144" i="90"/>
  <c r="S143" i="90"/>
  <c r="S142" i="90"/>
  <c r="S141" i="90"/>
  <c r="S140" i="90"/>
  <c r="S139" i="90"/>
  <c r="S138" i="90"/>
  <c r="S137" i="90"/>
  <c r="S136" i="90"/>
  <c r="S135" i="90"/>
  <c r="S134" i="90"/>
  <c r="S133" i="90"/>
  <c r="S132" i="90"/>
  <c r="S131" i="90"/>
  <c r="S130" i="90"/>
  <c r="S129" i="90"/>
  <c r="S128" i="90"/>
  <c r="S127" i="90"/>
  <c r="S126" i="90"/>
  <c r="S125" i="90"/>
  <c r="S124" i="90"/>
  <c r="S123" i="90"/>
  <c r="S122" i="90"/>
  <c r="S121" i="90"/>
  <c r="S120" i="90"/>
  <c r="S119" i="90"/>
  <c r="S118" i="90"/>
  <c r="S117" i="90"/>
  <c r="S116" i="90"/>
  <c r="S115" i="90"/>
  <c r="S114" i="90"/>
  <c r="S113" i="90"/>
  <c r="S112" i="90"/>
  <c r="S111" i="90"/>
  <c r="S110" i="90"/>
  <c r="S109" i="90"/>
  <c r="S108" i="90"/>
  <c r="S107" i="90"/>
  <c r="S106" i="90"/>
  <c r="S105" i="90"/>
  <c r="S104" i="90"/>
  <c r="S103" i="90"/>
  <c r="S102" i="90"/>
  <c r="S101" i="90"/>
  <c r="S100" i="90"/>
  <c r="S99" i="90"/>
  <c r="S98" i="90"/>
  <c r="S97" i="90"/>
  <c r="S96" i="90"/>
  <c r="S95" i="90"/>
  <c r="S94" i="90"/>
  <c r="S93" i="90"/>
  <c r="S92" i="90"/>
  <c r="S91" i="90"/>
  <c r="S90" i="90"/>
  <c r="S89" i="90"/>
  <c r="S88" i="90"/>
  <c r="S87" i="90"/>
  <c r="S86" i="90"/>
  <c r="S85" i="90"/>
  <c r="S84" i="90"/>
  <c r="S83" i="90"/>
  <c r="S82" i="90"/>
  <c r="S81" i="90"/>
  <c r="S80" i="90"/>
  <c r="S79" i="90"/>
  <c r="S78" i="90"/>
  <c r="S77" i="90"/>
  <c r="S76" i="90"/>
  <c r="S75" i="90"/>
  <c r="S74" i="90"/>
  <c r="S73" i="90"/>
  <c r="S72" i="90"/>
  <c r="S71" i="90"/>
  <c r="S70" i="90"/>
  <c r="S69" i="90"/>
  <c r="S68" i="90"/>
  <c r="S67" i="90"/>
  <c r="S66" i="90"/>
  <c r="S65" i="90"/>
  <c r="S64" i="90"/>
  <c r="S63" i="90"/>
  <c r="S62" i="90"/>
  <c r="S61" i="90"/>
  <c r="S60" i="90"/>
  <c r="S59" i="90"/>
  <c r="S58" i="90"/>
  <c r="S57" i="90"/>
  <c r="S56" i="90"/>
  <c r="S55" i="90"/>
  <c r="S54" i="90"/>
  <c r="S53" i="90"/>
  <c r="S52" i="90"/>
  <c r="S51" i="90"/>
  <c r="S50" i="90"/>
  <c r="S49" i="90"/>
  <c r="S48" i="90"/>
  <c r="S47" i="90"/>
  <c r="S46" i="90"/>
  <c r="S45" i="90"/>
  <c r="S44" i="90"/>
  <c r="S43" i="90"/>
  <c r="S42" i="90"/>
  <c r="S41" i="90"/>
  <c r="S40" i="90"/>
  <c r="S39" i="90"/>
  <c r="S38" i="90"/>
  <c r="S37" i="90"/>
  <c r="S36" i="90"/>
  <c r="S35" i="90"/>
  <c r="S34" i="90"/>
  <c r="S33" i="90"/>
  <c r="S32" i="90"/>
  <c r="S31" i="90"/>
  <c r="S30" i="90"/>
  <c r="S29" i="90"/>
  <c r="S28" i="90"/>
  <c r="S27" i="90"/>
  <c r="S26" i="90"/>
  <c r="S25" i="90"/>
  <c r="S24" i="90"/>
  <c r="S23" i="90"/>
  <c r="S22" i="90"/>
  <c r="S21" i="90"/>
  <c r="S20" i="90"/>
  <c r="S19" i="90"/>
  <c r="S18" i="90"/>
  <c r="S17" i="90"/>
  <c r="S16" i="90"/>
  <c r="S15" i="90"/>
  <c r="S14" i="90"/>
  <c r="S13" i="90"/>
  <c r="S12" i="90"/>
  <c r="S11" i="90"/>
  <c r="S10" i="90"/>
  <c r="S9" i="90"/>
  <c r="S8" i="90"/>
  <c r="S7" i="90"/>
  <c r="S6" i="90"/>
  <c r="S5" i="90"/>
  <c r="S4" i="90"/>
  <c r="S3" i="90"/>
  <c r="S2" i="90"/>
  <c r="A275" i="89" a="1"/>
  <c r="A259" i="89" a="1"/>
  <c r="A237" i="89" a="1"/>
  <c r="A221" i="89" a="1"/>
  <c r="S220" i="89"/>
  <c r="S219" i="89"/>
  <c r="S218" i="89"/>
  <c r="S217" i="89"/>
  <c r="S216" i="89"/>
  <c r="S215" i="89"/>
  <c r="S214" i="89"/>
  <c r="S213" i="89"/>
  <c r="S212" i="89"/>
  <c r="S211" i="89"/>
  <c r="S210" i="89"/>
  <c r="S209" i="89"/>
  <c r="S208" i="89"/>
  <c r="S207" i="89"/>
  <c r="S206" i="89"/>
  <c r="S205" i="89"/>
  <c r="S204" i="89"/>
  <c r="S203" i="89"/>
  <c r="S202" i="89"/>
  <c r="S201" i="89"/>
  <c r="S200" i="89"/>
  <c r="S199" i="89"/>
  <c r="S198" i="89"/>
  <c r="S197" i="89"/>
  <c r="S196" i="89"/>
  <c r="S195" i="89"/>
  <c r="S194" i="89"/>
  <c r="S193" i="89"/>
  <c r="S192" i="89"/>
  <c r="S191" i="89"/>
  <c r="S190" i="89"/>
  <c r="S189" i="89"/>
  <c r="S188" i="89"/>
  <c r="S187" i="89"/>
  <c r="S186" i="89"/>
  <c r="S185" i="89"/>
  <c r="S184" i="89"/>
  <c r="S183" i="89"/>
  <c r="S182" i="89"/>
  <c r="S181" i="89"/>
  <c r="S180" i="89"/>
  <c r="S179" i="89"/>
  <c r="S178" i="89"/>
  <c r="S177" i="89"/>
  <c r="S176" i="89"/>
  <c r="S175" i="89"/>
  <c r="S174" i="89"/>
  <c r="S173" i="89"/>
  <c r="S172" i="89"/>
  <c r="S171" i="89"/>
  <c r="S170" i="89"/>
  <c r="S169" i="89"/>
  <c r="S168" i="89"/>
  <c r="S167" i="89"/>
  <c r="S166" i="89"/>
  <c r="S165" i="89"/>
  <c r="S164" i="89"/>
  <c r="S163" i="89"/>
  <c r="S162" i="89"/>
  <c r="S161" i="89"/>
  <c r="S160" i="89"/>
  <c r="S159" i="89"/>
  <c r="S158" i="89"/>
  <c r="S157" i="89"/>
  <c r="S156" i="89"/>
  <c r="S155" i="89"/>
  <c r="S154" i="89"/>
  <c r="S153" i="89"/>
  <c r="S152" i="89"/>
  <c r="S151" i="89"/>
  <c r="S150" i="89"/>
  <c r="S149" i="89"/>
  <c r="S148" i="89"/>
  <c r="S147" i="89"/>
  <c r="S146" i="89"/>
  <c r="S145" i="89"/>
  <c r="S144" i="89"/>
  <c r="S143" i="89"/>
  <c r="S142" i="89"/>
  <c r="S141" i="89"/>
  <c r="S140" i="89"/>
  <c r="S139" i="89"/>
  <c r="S138" i="89"/>
  <c r="S137" i="89"/>
  <c r="S136" i="89"/>
  <c r="S135" i="89"/>
  <c r="S134" i="89"/>
  <c r="S133" i="89"/>
  <c r="S132" i="89"/>
  <c r="S131" i="89"/>
  <c r="S130" i="89"/>
  <c r="S129" i="89"/>
  <c r="S128" i="89"/>
  <c r="S127" i="89"/>
  <c r="S126" i="89"/>
  <c r="S125" i="89"/>
  <c r="S124" i="89"/>
  <c r="S123" i="89"/>
  <c r="S122" i="89"/>
  <c r="S121" i="89"/>
  <c r="S120" i="89"/>
  <c r="S119" i="89"/>
  <c r="S118" i="89"/>
  <c r="S117" i="89"/>
  <c r="S116" i="89"/>
  <c r="S115" i="89"/>
  <c r="S114" i="89"/>
  <c r="S113" i="89"/>
  <c r="S112" i="89"/>
  <c r="S111" i="89"/>
  <c r="S110" i="89"/>
  <c r="S109" i="89"/>
  <c r="S108" i="89"/>
  <c r="S107" i="89"/>
  <c r="S106" i="89"/>
  <c r="S105" i="89"/>
  <c r="S104" i="89"/>
  <c r="S103" i="89"/>
  <c r="S102" i="89"/>
  <c r="S101" i="89"/>
  <c r="S100" i="89"/>
  <c r="S99" i="89"/>
  <c r="S98" i="89"/>
  <c r="S97" i="89"/>
  <c r="S96" i="89"/>
  <c r="S95" i="89"/>
  <c r="S94" i="89"/>
  <c r="S93" i="89"/>
  <c r="S92" i="89"/>
  <c r="S91" i="89"/>
  <c r="S90" i="89"/>
  <c r="S89" i="89"/>
  <c r="S88" i="89"/>
  <c r="S87" i="89"/>
  <c r="S86" i="89"/>
  <c r="S85" i="89"/>
  <c r="S84" i="89"/>
  <c r="S83" i="89"/>
  <c r="S82" i="89"/>
  <c r="S81" i="89"/>
  <c r="S80" i="89"/>
  <c r="S79" i="89"/>
  <c r="S78" i="89"/>
  <c r="S77" i="89"/>
  <c r="S76" i="89"/>
  <c r="S75" i="89"/>
  <c r="S74" i="89"/>
  <c r="S73" i="89"/>
  <c r="S72" i="89"/>
  <c r="S71" i="89"/>
  <c r="S70" i="89"/>
  <c r="S69" i="89"/>
  <c r="S68" i="89"/>
  <c r="S67" i="89"/>
  <c r="S66" i="89"/>
  <c r="S65" i="89"/>
  <c r="S64" i="89"/>
  <c r="S63" i="89"/>
  <c r="S62" i="89"/>
  <c r="S61" i="89"/>
  <c r="S60" i="89"/>
  <c r="S59" i="89"/>
  <c r="S58" i="89"/>
  <c r="S57" i="89"/>
  <c r="S56" i="89"/>
  <c r="S55" i="89"/>
  <c r="S54" i="89"/>
  <c r="S53" i="89"/>
  <c r="S52" i="89"/>
  <c r="S51" i="89"/>
  <c r="S50" i="89"/>
  <c r="S49" i="89"/>
  <c r="S48" i="89"/>
  <c r="S47" i="89"/>
  <c r="S46" i="89"/>
  <c r="S45" i="89"/>
  <c r="S44" i="89"/>
  <c r="S43" i="89"/>
  <c r="S42" i="89"/>
  <c r="S41" i="89"/>
  <c r="S40" i="89"/>
  <c r="S39" i="89"/>
  <c r="S38" i="89"/>
  <c r="S37" i="89"/>
  <c r="S36" i="89"/>
  <c r="S35" i="89"/>
  <c r="S34" i="89"/>
  <c r="S33" i="89"/>
  <c r="S32" i="89"/>
  <c r="S31" i="89"/>
  <c r="S30" i="89"/>
  <c r="S29" i="89"/>
  <c r="S28" i="89"/>
  <c r="S27" i="89"/>
  <c r="S26" i="89"/>
  <c r="S25" i="89"/>
  <c r="S24" i="89"/>
  <c r="S23" i="89"/>
  <c r="S22" i="89"/>
  <c r="S21" i="89"/>
  <c r="S20" i="89"/>
  <c r="S19" i="89"/>
  <c r="S18" i="89"/>
  <c r="S17" i="89"/>
  <c r="S16" i="89"/>
  <c r="S15" i="89"/>
  <c r="S14" i="89"/>
  <c r="S13" i="89"/>
  <c r="S12" i="89"/>
  <c r="S11" i="89"/>
  <c r="S10" i="89"/>
  <c r="S9" i="89"/>
  <c r="S8" i="89"/>
  <c r="S7" i="89"/>
  <c r="S6" i="89"/>
  <c r="S5" i="89"/>
  <c r="S4" i="89"/>
  <c r="S3" i="89"/>
  <c r="S2" i="89"/>
  <c r="A275" i="88" a="1"/>
  <c r="A259" i="88" a="1"/>
  <c r="A237" i="88" a="1"/>
  <c r="A221" i="88" a="1"/>
  <c r="S220" i="88"/>
  <c r="S219" i="88"/>
  <c r="S218" i="88"/>
  <c r="S217" i="88"/>
  <c r="S216" i="88"/>
  <c r="S215" i="88"/>
  <c r="S214" i="88"/>
  <c r="S213" i="88"/>
  <c r="S212" i="88"/>
  <c r="S211" i="88"/>
  <c r="S210" i="88"/>
  <c r="S209" i="88"/>
  <c r="S208" i="88"/>
  <c r="S207" i="88"/>
  <c r="S206" i="88"/>
  <c r="S205" i="88"/>
  <c r="S204" i="88"/>
  <c r="S203" i="88"/>
  <c r="S202" i="88"/>
  <c r="S201" i="88"/>
  <c r="S200" i="88"/>
  <c r="S199" i="88"/>
  <c r="S198" i="88"/>
  <c r="S197" i="88"/>
  <c r="S196" i="88"/>
  <c r="S195" i="88"/>
  <c r="S194" i="88"/>
  <c r="S193" i="88"/>
  <c r="S192" i="88"/>
  <c r="S191" i="88"/>
  <c r="S190" i="88"/>
  <c r="S189" i="88"/>
  <c r="S188" i="88"/>
  <c r="S187" i="88"/>
  <c r="S186" i="88"/>
  <c r="S185" i="88"/>
  <c r="S184" i="88"/>
  <c r="S183" i="88"/>
  <c r="S182" i="88"/>
  <c r="S181" i="88"/>
  <c r="S180" i="88"/>
  <c r="S179" i="88"/>
  <c r="S178" i="88"/>
  <c r="S177" i="88"/>
  <c r="S176" i="88"/>
  <c r="S175" i="88"/>
  <c r="S174" i="88"/>
  <c r="S173" i="88"/>
  <c r="S172" i="88"/>
  <c r="S171" i="88"/>
  <c r="S170" i="88"/>
  <c r="S169" i="88"/>
  <c r="S168" i="88"/>
  <c r="S167" i="88"/>
  <c r="S166" i="88"/>
  <c r="S165" i="88"/>
  <c r="S164" i="88"/>
  <c r="S163" i="88"/>
  <c r="S162" i="88"/>
  <c r="S161" i="88"/>
  <c r="S160" i="88"/>
  <c r="S159" i="88"/>
  <c r="S158" i="88"/>
  <c r="S157" i="88"/>
  <c r="S156" i="88"/>
  <c r="S155" i="88"/>
  <c r="S154" i="88"/>
  <c r="S153" i="88"/>
  <c r="S152" i="88"/>
  <c r="S151" i="88"/>
  <c r="S150" i="88"/>
  <c r="S149" i="88"/>
  <c r="S148" i="88"/>
  <c r="S147" i="88"/>
  <c r="S146" i="88"/>
  <c r="S145" i="88"/>
  <c r="S144" i="88"/>
  <c r="S143" i="88"/>
  <c r="S142" i="88"/>
  <c r="S141" i="88"/>
  <c r="S140" i="88"/>
  <c r="S139" i="88"/>
  <c r="S138" i="88"/>
  <c r="S137" i="88"/>
  <c r="S136" i="88"/>
  <c r="S135" i="88"/>
  <c r="S134" i="88"/>
  <c r="S133" i="88"/>
  <c r="S132" i="88"/>
  <c r="S131" i="88"/>
  <c r="S130" i="88"/>
  <c r="S129" i="88"/>
  <c r="S128" i="88"/>
  <c r="S127" i="88"/>
  <c r="S126" i="88"/>
  <c r="S125" i="88"/>
  <c r="S124" i="88"/>
  <c r="S123" i="88"/>
  <c r="S122" i="88"/>
  <c r="S121" i="88"/>
  <c r="S120" i="88"/>
  <c r="S119" i="88"/>
  <c r="S118" i="88"/>
  <c r="S117" i="88"/>
  <c r="S116" i="88"/>
  <c r="S115" i="88"/>
  <c r="S114" i="88"/>
  <c r="S113" i="88"/>
  <c r="S112" i="88"/>
  <c r="S111" i="88"/>
  <c r="S110" i="88"/>
  <c r="S109" i="88"/>
  <c r="S108" i="88"/>
  <c r="S107" i="88"/>
  <c r="S106" i="88"/>
  <c r="S105" i="88"/>
  <c r="S104" i="88"/>
  <c r="S103" i="88"/>
  <c r="S102" i="88"/>
  <c r="S101" i="88"/>
  <c r="S100" i="88"/>
  <c r="S99" i="88"/>
  <c r="S98" i="88"/>
  <c r="S97" i="88"/>
  <c r="S96" i="88"/>
  <c r="S95" i="88"/>
  <c r="S94" i="88"/>
  <c r="S93" i="88"/>
  <c r="S92" i="88"/>
  <c r="S91" i="88"/>
  <c r="S90" i="88"/>
  <c r="S89" i="88"/>
  <c r="S88" i="88"/>
  <c r="S87" i="88"/>
  <c r="S86" i="88"/>
  <c r="S85" i="88"/>
  <c r="S84" i="88"/>
  <c r="S83" i="88"/>
  <c r="S82" i="88"/>
  <c r="S81" i="88"/>
  <c r="S80" i="88"/>
  <c r="S79" i="88"/>
  <c r="S78" i="88"/>
  <c r="S77" i="88"/>
  <c r="S76" i="88"/>
  <c r="S75" i="88"/>
  <c r="S74" i="88"/>
  <c r="S73" i="88"/>
  <c r="S72" i="88"/>
  <c r="S71" i="88"/>
  <c r="S70" i="88"/>
  <c r="S69" i="88"/>
  <c r="S68" i="88"/>
  <c r="S67" i="88"/>
  <c r="S66" i="88"/>
  <c r="S65" i="88"/>
  <c r="S64" i="88"/>
  <c r="S63" i="88"/>
  <c r="S62" i="88"/>
  <c r="S61" i="88"/>
  <c r="S60" i="88"/>
  <c r="S59" i="88"/>
  <c r="S58" i="88"/>
  <c r="S57" i="88"/>
  <c r="S56" i="88"/>
  <c r="S55" i="88"/>
  <c r="S54" i="88"/>
  <c r="S53" i="88"/>
  <c r="S52" i="88"/>
  <c r="S51" i="88"/>
  <c r="S50" i="88"/>
  <c r="S49" i="88"/>
  <c r="S48" i="88"/>
  <c r="S47" i="88"/>
  <c r="S46" i="88"/>
  <c r="S45" i="88"/>
  <c r="S44" i="88"/>
  <c r="S43" i="88"/>
  <c r="S42" i="88"/>
  <c r="S41" i="88"/>
  <c r="S40" i="88"/>
  <c r="S39" i="88"/>
  <c r="S38" i="88"/>
  <c r="S37" i="88"/>
  <c r="S36" i="88"/>
  <c r="S35" i="88"/>
  <c r="S34" i="88"/>
  <c r="S33" i="88"/>
  <c r="S32" i="88"/>
  <c r="S31" i="88"/>
  <c r="S30" i="88"/>
  <c r="S29" i="88"/>
  <c r="S28" i="88"/>
  <c r="S27" i="88"/>
  <c r="S26" i="88"/>
  <c r="S25" i="88"/>
  <c r="S24" i="88"/>
  <c r="S23" i="88"/>
  <c r="S22" i="88"/>
  <c r="S21" i="88"/>
  <c r="S20" i="88"/>
  <c r="S19" i="88"/>
  <c r="S18" i="88"/>
  <c r="S17" i="88"/>
  <c r="S16" i="88"/>
  <c r="S15" i="88"/>
  <c r="S14" i="88"/>
  <c r="S13" i="88"/>
  <c r="S12" i="88"/>
  <c r="S11" i="88"/>
  <c r="S10" i="88"/>
  <c r="S9" i="88"/>
  <c r="S8" i="88"/>
  <c r="S7" i="88"/>
  <c r="S6" i="88"/>
  <c r="S5" i="88"/>
  <c r="S4" i="88"/>
  <c r="S3" i="88"/>
  <c r="S2" i="88"/>
  <c r="A275" i="87" a="1"/>
  <c r="A259" i="87" a="1"/>
  <c r="A237" i="87" a="1"/>
  <c r="A221" i="87" a="1"/>
  <c r="S220" i="87"/>
  <c r="S219" i="87"/>
  <c r="S218" i="87"/>
  <c r="S217" i="87"/>
  <c r="S216" i="87"/>
  <c r="S215" i="87"/>
  <c r="S214" i="87"/>
  <c r="S213" i="87"/>
  <c r="S212" i="87"/>
  <c r="S211" i="87"/>
  <c r="S210" i="87"/>
  <c r="S209" i="87"/>
  <c r="S208" i="87"/>
  <c r="S207" i="87"/>
  <c r="S206" i="87"/>
  <c r="S205" i="87"/>
  <c r="S204" i="87"/>
  <c r="S203" i="87"/>
  <c r="S202" i="87"/>
  <c r="S201" i="87"/>
  <c r="S200" i="87"/>
  <c r="S199" i="87"/>
  <c r="S198" i="87"/>
  <c r="S197" i="87"/>
  <c r="S196" i="87"/>
  <c r="S195" i="87"/>
  <c r="S194" i="87"/>
  <c r="S193" i="87"/>
  <c r="S192" i="87"/>
  <c r="S191" i="87"/>
  <c r="S190" i="87"/>
  <c r="S189" i="87"/>
  <c r="S188" i="87"/>
  <c r="S187" i="87"/>
  <c r="S186" i="87"/>
  <c r="S185" i="87"/>
  <c r="S184" i="87"/>
  <c r="S183" i="87"/>
  <c r="S182" i="87"/>
  <c r="S181" i="87"/>
  <c r="S180" i="87"/>
  <c r="S179" i="87"/>
  <c r="S178" i="87"/>
  <c r="S177" i="87"/>
  <c r="S176" i="87"/>
  <c r="S175" i="87"/>
  <c r="S174" i="87"/>
  <c r="S173" i="87"/>
  <c r="S172" i="87"/>
  <c r="S171" i="87"/>
  <c r="S170" i="87"/>
  <c r="S169" i="87"/>
  <c r="S168" i="87"/>
  <c r="S167" i="87"/>
  <c r="S166" i="87"/>
  <c r="S165" i="87"/>
  <c r="S164" i="87"/>
  <c r="S163" i="87"/>
  <c r="S162" i="87"/>
  <c r="S161" i="87"/>
  <c r="S160" i="87"/>
  <c r="S159" i="87"/>
  <c r="S158" i="87"/>
  <c r="S157" i="87"/>
  <c r="S156" i="87"/>
  <c r="S155" i="87"/>
  <c r="S154" i="87"/>
  <c r="S153" i="87"/>
  <c r="S152" i="87"/>
  <c r="S151" i="87"/>
  <c r="S150" i="87"/>
  <c r="S149" i="87"/>
  <c r="S148" i="87"/>
  <c r="S147" i="87"/>
  <c r="S146" i="87"/>
  <c r="S145" i="87"/>
  <c r="S144" i="87"/>
  <c r="S143" i="87"/>
  <c r="S142" i="87"/>
  <c r="S141" i="87"/>
  <c r="S140" i="87"/>
  <c r="S139" i="87"/>
  <c r="S138" i="87"/>
  <c r="S137" i="87"/>
  <c r="S136" i="87"/>
  <c r="S135" i="87"/>
  <c r="S134" i="87"/>
  <c r="S133" i="87"/>
  <c r="S132" i="87"/>
  <c r="S131" i="87"/>
  <c r="S130" i="87"/>
  <c r="S129" i="87"/>
  <c r="S128" i="87"/>
  <c r="S127" i="87"/>
  <c r="S126" i="87"/>
  <c r="S125" i="87"/>
  <c r="S124" i="87"/>
  <c r="S123" i="87"/>
  <c r="S122" i="87"/>
  <c r="S121" i="87"/>
  <c r="S120" i="87"/>
  <c r="S119" i="87"/>
  <c r="S118" i="87"/>
  <c r="S117" i="87"/>
  <c r="S116" i="87"/>
  <c r="S115" i="87"/>
  <c r="S114" i="87"/>
  <c r="S113" i="87"/>
  <c r="S112" i="87"/>
  <c r="S111" i="87"/>
  <c r="S110" i="87"/>
  <c r="S109" i="87"/>
  <c r="S108" i="87"/>
  <c r="S107" i="87"/>
  <c r="S106" i="87"/>
  <c r="S105" i="87"/>
  <c r="S104" i="87"/>
  <c r="S103" i="87"/>
  <c r="S102" i="87"/>
  <c r="S101" i="87"/>
  <c r="S100" i="87"/>
  <c r="S99" i="87"/>
  <c r="S98" i="87"/>
  <c r="S97" i="87"/>
  <c r="S96" i="87"/>
  <c r="S95" i="87"/>
  <c r="S94" i="87"/>
  <c r="S93" i="87"/>
  <c r="S92" i="87"/>
  <c r="S91" i="87"/>
  <c r="S90" i="87"/>
  <c r="S89" i="87"/>
  <c r="S88" i="87"/>
  <c r="S87" i="87"/>
  <c r="S86" i="87"/>
  <c r="S85" i="87"/>
  <c r="S84" i="87"/>
  <c r="S83" i="87"/>
  <c r="S82" i="87"/>
  <c r="S81" i="87"/>
  <c r="S80" i="87"/>
  <c r="S79" i="87"/>
  <c r="S78" i="87"/>
  <c r="S77" i="87"/>
  <c r="S76" i="87"/>
  <c r="S75" i="87"/>
  <c r="S74" i="87"/>
  <c r="S73" i="87"/>
  <c r="S72" i="87"/>
  <c r="S71" i="87"/>
  <c r="S70" i="87"/>
  <c r="S69" i="87"/>
  <c r="S68" i="87"/>
  <c r="S67" i="87"/>
  <c r="S66" i="87"/>
  <c r="S65" i="87"/>
  <c r="S64" i="87"/>
  <c r="S63" i="87"/>
  <c r="S62" i="87"/>
  <c r="S61" i="87"/>
  <c r="S60" i="87"/>
  <c r="S59" i="87"/>
  <c r="S58" i="87"/>
  <c r="S57" i="87"/>
  <c r="S56" i="87"/>
  <c r="S55" i="87"/>
  <c r="S54" i="87"/>
  <c r="S53" i="87"/>
  <c r="S52" i="87"/>
  <c r="S51" i="87"/>
  <c r="S50" i="87"/>
  <c r="S49" i="87"/>
  <c r="S48" i="87"/>
  <c r="S47" i="87"/>
  <c r="S46" i="87"/>
  <c r="S45" i="87"/>
  <c r="S44" i="87"/>
  <c r="S43" i="87"/>
  <c r="S42" i="87"/>
  <c r="S41" i="87"/>
  <c r="S40" i="87"/>
  <c r="S39" i="87"/>
  <c r="S38" i="87"/>
  <c r="S37" i="87"/>
  <c r="S36" i="87"/>
  <c r="S35" i="87"/>
  <c r="S34" i="87"/>
  <c r="S33" i="87"/>
  <c r="S32" i="87"/>
  <c r="S31" i="87"/>
  <c r="S30" i="87"/>
  <c r="S29" i="87"/>
  <c r="S28" i="87"/>
  <c r="S27" i="87"/>
  <c r="S26" i="87"/>
  <c r="S25" i="87"/>
  <c r="S24" i="87"/>
  <c r="S23" i="87"/>
  <c r="S22" i="87"/>
  <c r="S21" i="87"/>
  <c r="S20" i="87"/>
  <c r="S19" i="87"/>
  <c r="S18" i="87"/>
  <c r="S17" i="87"/>
  <c r="S16" i="87"/>
  <c r="S15" i="87"/>
  <c r="S14" i="87"/>
  <c r="S13" i="87"/>
  <c r="S12" i="87"/>
  <c r="S11" i="87"/>
  <c r="S10" i="87"/>
  <c r="S9" i="87"/>
  <c r="S8" i="87"/>
  <c r="S7" i="87"/>
  <c r="S6" i="87"/>
  <c r="S5" i="87"/>
  <c r="S4" i="87"/>
  <c r="S3" i="87"/>
  <c r="S2" i="87"/>
  <c r="C242" i="32" a="1"/>
  <c r="D242" i="32" s="1" a="1"/>
  <c r="C241" i="32" a="1"/>
  <c r="D241" i="32" s="1" a="1"/>
  <c r="C240" i="32" a="1"/>
  <c r="D240" i="32" a="1"/>
  <c r="T84" i="88" s="1"/>
  <c r="C239" i="32" a="1"/>
  <c r="D239" i="32" s="1" a="1"/>
  <c r="T51" i="88" s="1"/>
  <c r="C238" i="32" a="1"/>
  <c r="D238" i="32" s="1" a="1"/>
  <c r="T43" i="88" s="1"/>
  <c r="C237" i="32" a="1"/>
  <c r="D237" i="32" s="1" a="1"/>
  <c r="T32" i="88" s="1"/>
  <c r="C236" i="32" a="1"/>
  <c r="D236" i="32" s="1" a="1"/>
  <c r="T37" i="87" s="1"/>
  <c r="C235" i="32" a="1"/>
  <c r="D235" i="32" s="1" a="1"/>
  <c r="T81" i="86" s="1"/>
  <c r="C234" i="32" a="1"/>
  <c r="D234" i="32" s="1" a="1"/>
  <c r="T62" i="86" s="1"/>
  <c r="C233" i="32" a="1"/>
  <c r="D233" i="32" s="1" a="1"/>
  <c r="T82" i="84" s="1"/>
  <c r="C232" i="32" a="1"/>
  <c r="D232" i="32" s="1" a="1"/>
  <c r="T98" i="85" s="1"/>
  <c r="C231" i="32" a="1"/>
  <c r="D231" i="32" s="1" a="1"/>
  <c r="T113" i="84" s="1"/>
  <c r="C230" i="32" a="1"/>
  <c r="D230" i="32" s="1" a="1"/>
  <c r="T88" i="84" s="1"/>
  <c r="A275" i="86" a="1"/>
  <c r="A259" i="86" a="1"/>
  <c r="A237" i="86" a="1"/>
  <c r="A221" i="86" a="1"/>
  <c r="S220" i="86"/>
  <c r="S219" i="86"/>
  <c r="S218" i="86"/>
  <c r="S217" i="86"/>
  <c r="S216" i="86"/>
  <c r="S215" i="86"/>
  <c r="S214" i="86"/>
  <c r="S213" i="86"/>
  <c r="S212" i="86"/>
  <c r="S211" i="86"/>
  <c r="S210" i="86"/>
  <c r="S209" i="86"/>
  <c r="S208" i="86"/>
  <c r="S207" i="86"/>
  <c r="S206" i="86"/>
  <c r="S205" i="86"/>
  <c r="S204" i="86"/>
  <c r="S203" i="86"/>
  <c r="S202" i="86"/>
  <c r="S201" i="86"/>
  <c r="S200" i="86"/>
  <c r="S199" i="86"/>
  <c r="S198" i="86"/>
  <c r="S197" i="86"/>
  <c r="S196" i="86"/>
  <c r="S195" i="86"/>
  <c r="S194" i="86"/>
  <c r="S193" i="86"/>
  <c r="S192" i="86"/>
  <c r="S191" i="86"/>
  <c r="S190" i="86"/>
  <c r="S189" i="86"/>
  <c r="S188" i="86"/>
  <c r="S187" i="86"/>
  <c r="S186" i="86"/>
  <c r="S185" i="86"/>
  <c r="S184" i="86"/>
  <c r="S183" i="86"/>
  <c r="S182" i="86"/>
  <c r="S181" i="86"/>
  <c r="S180" i="86"/>
  <c r="S179" i="86"/>
  <c r="S178" i="86"/>
  <c r="S177" i="86"/>
  <c r="S176" i="86"/>
  <c r="S175" i="86"/>
  <c r="S174" i="86"/>
  <c r="S173" i="86"/>
  <c r="S172" i="86"/>
  <c r="S171" i="86"/>
  <c r="S170" i="86"/>
  <c r="S169" i="86"/>
  <c r="S168" i="86"/>
  <c r="S167" i="86"/>
  <c r="S166" i="86"/>
  <c r="S165" i="86"/>
  <c r="S164" i="86"/>
  <c r="S163" i="86"/>
  <c r="S162" i="86"/>
  <c r="S161" i="86"/>
  <c r="S160" i="86"/>
  <c r="S159" i="86"/>
  <c r="S158" i="86"/>
  <c r="S157" i="86"/>
  <c r="S156" i="86"/>
  <c r="S155" i="86"/>
  <c r="S154" i="86"/>
  <c r="S153" i="86"/>
  <c r="S152" i="86"/>
  <c r="S151" i="86"/>
  <c r="S150" i="86"/>
  <c r="S149" i="86"/>
  <c r="S148" i="86"/>
  <c r="S147" i="86"/>
  <c r="S146" i="86"/>
  <c r="S145" i="86"/>
  <c r="S144" i="86"/>
  <c r="S143" i="86"/>
  <c r="S142" i="86"/>
  <c r="S141" i="86"/>
  <c r="S140" i="86"/>
  <c r="S139" i="86"/>
  <c r="S138" i="86"/>
  <c r="S137" i="86"/>
  <c r="S136" i="86"/>
  <c r="S135" i="86"/>
  <c r="S134" i="86"/>
  <c r="S133" i="86"/>
  <c r="S132" i="86"/>
  <c r="S131" i="86"/>
  <c r="S130" i="86"/>
  <c r="S129" i="86"/>
  <c r="S128" i="86"/>
  <c r="S127" i="86"/>
  <c r="S126" i="86"/>
  <c r="S125" i="86"/>
  <c r="S124" i="86"/>
  <c r="S123" i="86"/>
  <c r="S122" i="86"/>
  <c r="S121" i="86"/>
  <c r="S120" i="86"/>
  <c r="S119" i="86"/>
  <c r="S118" i="86"/>
  <c r="S117" i="86"/>
  <c r="S116" i="86"/>
  <c r="S115" i="86"/>
  <c r="S114" i="86"/>
  <c r="S113" i="86"/>
  <c r="S112" i="86"/>
  <c r="S111" i="86"/>
  <c r="S110" i="86"/>
  <c r="S109" i="86"/>
  <c r="S108" i="86"/>
  <c r="S107" i="86"/>
  <c r="S106" i="86"/>
  <c r="S105" i="86"/>
  <c r="S104" i="86"/>
  <c r="S103" i="86"/>
  <c r="S102" i="86"/>
  <c r="S101" i="86"/>
  <c r="S100" i="86"/>
  <c r="S99" i="86"/>
  <c r="S98" i="86"/>
  <c r="S97" i="86"/>
  <c r="S96" i="86"/>
  <c r="S95" i="86"/>
  <c r="S94" i="86"/>
  <c r="S93" i="86"/>
  <c r="S92" i="86"/>
  <c r="S91" i="86"/>
  <c r="S90" i="86"/>
  <c r="S89" i="86"/>
  <c r="S88" i="86"/>
  <c r="S87" i="86"/>
  <c r="S86" i="86"/>
  <c r="S85" i="86"/>
  <c r="S84" i="86"/>
  <c r="S83" i="86"/>
  <c r="S82" i="86"/>
  <c r="S81" i="86"/>
  <c r="S80" i="86"/>
  <c r="S79" i="86"/>
  <c r="S78" i="86"/>
  <c r="S77" i="86"/>
  <c r="S76" i="86"/>
  <c r="S75" i="86"/>
  <c r="S74" i="86"/>
  <c r="S73" i="86"/>
  <c r="S72" i="86"/>
  <c r="S71" i="86"/>
  <c r="S70" i="86"/>
  <c r="S69" i="86"/>
  <c r="S68" i="86"/>
  <c r="S67" i="86"/>
  <c r="S66" i="86"/>
  <c r="S65" i="86"/>
  <c r="S64" i="86"/>
  <c r="S63" i="86"/>
  <c r="S62" i="86"/>
  <c r="S61" i="86"/>
  <c r="S60" i="86"/>
  <c r="S59" i="86"/>
  <c r="S58" i="86"/>
  <c r="S57" i="86"/>
  <c r="S56" i="86"/>
  <c r="S55" i="86"/>
  <c r="S54" i="86"/>
  <c r="S53" i="86"/>
  <c r="S52" i="86"/>
  <c r="S51" i="86"/>
  <c r="S50" i="86"/>
  <c r="S49" i="86"/>
  <c r="S48" i="86"/>
  <c r="S47" i="86"/>
  <c r="S46" i="86"/>
  <c r="S45" i="86"/>
  <c r="S44" i="86"/>
  <c r="S43" i="86"/>
  <c r="S42" i="86"/>
  <c r="S41" i="86"/>
  <c r="S40" i="86"/>
  <c r="S39" i="86"/>
  <c r="S38" i="86"/>
  <c r="S37" i="86"/>
  <c r="S36" i="86"/>
  <c r="S35" i="86"/>
  <c r="S34" i="86"/>
  <c r="S33" i="86"/>
  <c r="S32" i="86"/>
  <c r="S31" i="86"/>
  <c r="S30" i="86"/>
  <c r="S29" i="86"/>
  <c r="S28" i="86"/>
  <c r="S27" i="86"/>
  <c r="S26" i="86"/>
  <c r="S25" i="86"/>
  <c r="S24" i="86"/>
  <c r="S23" i="86"/>
  <c r="S22" i="86"/>
  <c r="S21" i="86"/>
  <c r="S20" i="86"/>
  <c r="S19" i="86"/>
  <c r="S18" i="86"/>
  <c r="S17" i="86"/>
  <c r="S16" i="86"/>
  <c r="S15" i="86"/>
  <c r="S14" i="86"/>
  <c r="S13" i="86"/>
  <c r="S12" i="86"/>
  <c r="S11" i="86"/>
  <c r="S10" i="86"/>
  <c r="S9" i="86"/>
  <c r="S8" i="86"/>
  <c r="S7" i="86"/>
  <c r="S6" i="86"/>
  <c r="S5" i="86"/>
  <c r="S4" i="86"/>
  <c r="S3" i="86"/>
  <c r="S2" i="86"/>
  <c r="A275" i="85" a="1"/>
  <c r="A259" i="85" a="1"/>
  <c r="A237" i="85" a="1"/>
  <c r="A221" i="85" a="1"/>
  <c r="S220" i="85"/>
  <c r="S219" i="85"/>
  <c r="S218" i="85"/>
  <c r="S217" i="85"/>
  <c r="S216" i="85"/>
  <c r="S215" i="85"/>
  <c r="S214" i="85"/>
  <c r="S213" i="85"/>
  <c r="S212" i="85"/>
  <c r="S211" i="85"/>
  <c r="S210" i="85"/>
  <c r="S209" i="85"/>
  <c r="S208" i="85"/>
  <c r="S207" i="85"/>
  <c r="S206" i="85"/>
  <c r="S205" i="85"/>
  <c r="S204" i="85"/>
  <c r="S203" i="85"/>
  <c r="S202" i="85"/>
  <c r="S201" i="85"/>
  <c r="S200" i="85"/>
  <c r="S199" i="85"/>
  <c r="S198" i="85"/>
  <c r="S197" i="85"/>
  <c r="S196" i="85"/>
  <c r="S195" i="85"/>
  <c r="S194" i="85"/>
  <c r="S193" i="85"/>
  <c r="S192" i="85"/>
  <c r="S191" i="85"/>
  <c r="S190" i="85"/>
  <c r="S189" i="85"/>
  <c r="S188" i="85"/>
  <c r="S187" i="85"/>
  <c r="S186" i="85"/>
  <c r="S185" i="85"/>
  <c r="S184" i="85"/>
  <c r="S183" i="85"/>
  <c r="S182" i="85"/>
  <c r="S181" i="85"/>
  <c r="S180" i="85"/>
  <c r="S179" i="85"/>
  <c r="S178" i="85"/>
  <c r="S177" i="85"/>
  <c r="S176" i="85"/>
  <c r="S175" i="85"/>
  <c r="S174" i="85"/>
  <c r="S173" i="85"/>
  <c r="S172" i="85"/>
  <c r="S171" i="85"/>
  <c r="S170" i="85"/>
  <c r="S169" i="85"/>
  <c r="S168" i="85"/>
  <c r="S167" i="85"/>
  <c r="S166" i="85"/>
  <c r="S165" i="85"/>
  <c r="S164" i="85"/>
  <c r="S163" i="85"/>
  <c r="S162" i="85"/>
  <c r="S161" i="85"/>
  <c r="S160" i="85"/>
  <c r="S159" i="85"/>
  <c r="S158" i="85"/>
  <c r="S157" i="85"/>
  <c r="S156" i="85"/>
  <c r="S155" i="85"/>
  <c r="S154" i="85"/>
  <c r="S153" i="85"/>
  <c r="S152" i="85"/>
  <c r="S151" i="85"/>
  <c r="S150" i="85"/>
  <c r="S149" i="85"/>
  <c r="S148" i="85"/>
  <c r="S147" i="85"/>
  <c r="S146" i="85"/>
  <c r="S145" i="85"/>
  <c r="S144" i="85"/>
  <c r="S143" i="85"/>
  <c r="S142" i="85"/>
  <c r="S141" i="85"/>
  <c r="S140" i="85"/>
  <c r="S139" i="85"/>
  <c r="S138" i="85"/>
  <c r="S137" i="85"/>
  <c r="S136" i="85"/>
  <c r="S135" i="85"/>
  <c r="S134" i="85"/>
  <c r="S133" i="85"/>
  <c r="S132" i="85"/>
  <c r="S131" i="85"/>
  <c r="S130" i="85"/>
  <c r="S129" i="85"/>
  <c r="S128" i="85"/>
  <c r="S127" i="85"/>
  <c r="S126" i="85"/>
  <c r="S125" i="85"/>
  <c r="S124" i="85"/>
  <c r="S123" i="85"/>
  <c r="S122" i="85"/>
  <c r="S121" i="85"/>
  <c r="S120" i="85"/>
  <c r="S119" i="85"/>
  <c r="S118" i="85"/>
  <c r="S117" i="85"/>
  <c r="S116" i="85"/>
  <c r="S115" i="85"/>
  <c r="S114" i="85"/>
  <c r="S113" i="85"/>
  <c r="S112" i="85"/>
  <c r="S111" i="85"/>
  <c r="S110" i="85"/>
  <c r="S109" i="85"/>
  <c r="S108" i="85"/>
  <c r="S107" i="85"/>
  <c r="S106" i="85"/>
  <c r="S105" i="85"/>
  <c r="S104" i="85"/>
  <c r="S103" i="85"/>
  <c r="S102" i="85"/>
  <c r="S101" i="85"/>
  <c r="S100" i="85"/>
  <c r="S99" i="85"/>
  <c r="S98" i="85"/>
  <c r="S97" i="85"/>
  <c r="S96" i="85"/>
  <c r="S95" i="85"/>
  <c r="S94" i="85"/>
  <c r="S93" i="85"/>
  <c r="S92" i="85"/>
  <c r="S91" i="85"/>
  <c r="S90" i="85"/>
  <c r="S89" i="85"/>
  <c r="S88" i="85"/>
  <c r="S87" i="85"/>
  <c r="S86" i="85"/>
  <c r="S85" i="85"/>
  <c r="S84" i="85"/>
  <c r="S83" i="85"/>
  <c r="S82" i="85"/>
  <c r="S81" i="85"/>
  <c r="S80" i="85"/>
  <c r="S79" i="85"/>
  <c r="S78" i="85"/>
  <c r="S77" i="85"/>
  <c r="S76" i="85"/>
  <c r="S75" i="85"/>
  <c r="S74" i="85"/>
  <c r="S73" i="85"/>
  <c r="S72" i="85"/>
  <c r="S71" i="85"/>
  <c r="S70" i="85"/>
  <c r="S69" i="85"/>
  <c r="S68" i="85"/>
  <c r="S67" i="85"/>
  <c r="S66" i="85"/>
  <c r="S65" i="85"/>
  <c r="S64" i="85"/>
  <c r="S63" i="85"/>
  <c r="S62" i="85"/>
  <c r="S61" i="85"/>
  <c r="S60" i="85"/>
  <c r="S59" i="85"/>
  <c r="S58" i="85"/>
  <c r="S57" i="85"/>
  <c r="S56" i="85"/>
  <c r="S55" i="85"/>
  <c r="S54" i="85"/>
  <c r="S53" i="85"/>
  <c r="S52" i="85"/>
  <c r="S51" i="85"/>
  <c r="S50" i="85"/>
  <c r="S49" i="85"/>
  <c r="S48" i="85"/>
  <c r="S47" i="85"/>
  <c r="S46" i="85"/>
  <c r="S45" i="85"/>
  <c r="S44" i="85"/>
  <c r="S43" i="85"/>
  <c r="S42" i="85"/>
  <c r="S41" i="85"/>
  <c r="S40" i="85"/>
  <c r="S39" i="85"/>
  <c r="S38" i="85"/>
  <c r="S37" i="85"/>
  <c r="S36" i="85"/>
  <c r="S35" i="85"/>
  <c r="S34" i="85"/>
  <c r="S33" i="85"/>
  <c r="S32" i="85"/>
  <c r="S31" i="85"/>
  <c r="S30" i="85"/>
  <c r="S29" i="85"/>
  <c r="S28" i="85"/>
  <c r="S27" i="85"/>
  <c r="S26" i="85"/>
  <c r="S25" i="85"/>
  <c r="S24" i="85"/>
  <c r="S23" i="85"/>
  <c r="S22" i="85"/>
  <c r="S21" i="85"/>
  <c r="S20" i="85"/>
  <c r="S19" i="85"/>
  <c r="S18" i="85"/>
  <c r="S17" i="85"/>
  <c r="S16" i="85"/>
  <c r="S15" i="85"/>
  <c r="S14" i="85"/>
  <c r="S13" i="85"/>
  <c r="S12" i="85"/>
  <c r="S11" i="85"/>
  <c r="S10" i="85"/>
  <c r="S9" i="85"/>
  <c r="S8" i="85"/>
  <c r="S7" i="85"/>
  <c r="S6" i="85"/>
  <c r="S5" i="85"/>
  <c r="S4" i="85"/>
  <c r="S3" i="85"/>
  <c r="S2" i="85"/>
  <c r="A274" i="84" a="1"/>
  <c r="A258" i="84" a="1"/>
  <c r="A236" i="84" a="1"/>
  <c r="A220" i="84" a="1"/>
  <c r="S219" i="84"/>
  <c r="S218" i="84"/>
  <c r="S217" i="84"/>
  <c r="S216" i="84"/>
  <c r="S215" i="84"/>
  <c r="S214" i="84"/>
  <c r="S213" i="84"/>
  <c r="S212" i="84"/>
  <c r="S211" i="84"/>
  <c r="S210" i="84"/>
  <c r="S209" i="84"/>
  <c r="S208" i="84"/>
  <c r="S207" i="84"/>
  <c r="S206" i="84"/>
  <c r="S205" i="84"/>
  <c r="S204" i="84"/>
  <c r="S203" i="84"/>
  <c r="S202" i="84"/>
  <c r="S201" i="84"/>
  <c r="S200" i="84"/>
  <c r="S199" i="84"/>
  <c r="S198" i="84"/>
  <c r="S197" i="84"/>
  <c r="S196" i="84"/>
  <c r="S195" i="84"/>
  <c r="S194" i="84"/>
  <c r="S193" i="84"/>
  <c r="S192" i="84"/>
  <c r="S191" i="84"/>
  <c r="S190" i="84"/>
  <c r="S189" i="84"/>
  <c r="S188" i="84"/>
  <c r="S187" i="84"/>
  <c r="S186" i="84"/>
  <c r="S185" i="84"/>
  <c r="S184" i="84"/>
  <c r="S183" i="84"/>
  <c r="S182" i="84"/>
  <c r="S181" i="84"/>
  <c r="S180" i="84"/>
  <c r="S179" i="84"/>
  <c r="S178" i="84"/>
  <c r="S177" i="84"/>
  <c r="S176" i="84"/>
  <c r="S175" i="84"/>
  <c r="S174" i="84"/>
  <c r="S173" i="84"/>
  <c r="S172" i="84"/>
  <c r="S171" i="84"/>
  <c r="S170" i="84"/>
  <c r="S169" i="84"/>
  <c r="S168" i="84"/>
  <c r="S167" i="84"/>
  <c r="S166" i="84"/>
  <c r="S165" i="84"/>
  <c r="S164" i="84"/>
  <c r="S163" i="84"/>
  <c r="S162" i="84"/>
  <c r="S161" i="84"/>
  <c r="S160" i="84"/>
  <c r="S159" i="84"/>
  <c r="S158" i="84"/>
  <c r="S157" i="84"/>
  <c r="S156" i="84"/>
  <c r="S155" i="84"/>
  <c r="S154" i="84"/>
  <c r="S153" i="84"/>
  <c r="S152" i="84"/>
  <c r="S151" i="84"/>
  <c r="S150" i="84"/>
  <c r="S149" i="84"/>
  <c r="S148" i="84"/>
  <c r="S147" i="84"/>
  <c r="S146" i="84"/>
  <c r="S145" i="84"/>
  <c r="S144" i="84"/>
  <c r="S143" i="84"/>
  <c r="S142" i="84"/>
  <c r="S141" i="84"/>
  <c r="S140" i="84"/>
  <c r="S139" i="84"/>
  <c r="S138" i="84"/>
  <c r="S137" i="84"/>
  <c r="S136" i="84"/>
  <c r="S135" i="84"/>
  <c r="S134" i="84"/>
  <c r="S133" i="84"/>
  <c r="S132" i="84"/>
  <c r="S131" i="84"/>
  <c r="S130" i="84"/>
  <c r="S129" i="84"/>
  <c r="S128" i="84"/>
  <c r="S127" i="84"/>
  <c r="S126" i="84"/>
  <c r="S125" i="84"/>
  <c r="S124" i="84"/>
  <c r="S123" i="84"/>
  <c r="S122" i="84"/>
  <c r="S121" i="84"/>
  <c r="S120" i="84"/>
  <c r="S119" i="84"/>
  <c r="S118" i="84"/>
  <c r="S117" i="84"/>
  <c r="S116" i="84"/>
  <c r="S115" i="84"/>
  <c r="S114" i="84"/>
  <c r="S113" i="84"/>
  <c r="S112" i="84"/>
  <c r="S111" i="84"/>
  <c r="S110" i="84"/>
  <c r="S109" i="84"/>
  <c r="S108" i="84"/>
  <c r="S107" i="84"/>
  <c r="S106" i="84"/>
  <c r="S105" i="84"/>
  <c r="S104" i="84"/>
  <c r="S103" i="84"/>
  <c r="S102" i="84"/>
  <c r="S101" i="84"/>
  <c r="S100" i="84"/>
  <c r="S99" i="84"/>
  <c r="S98" i="84"/>
  <c r="S97" i="84"/>
  <c r="S96" i="84"/>
  <c r="S95" i="84"/>
  <c r="S94" i="84"/>
  <c r="S93" i="84"/>
  <c r="S92" i="84"/>
  <c r="S91" i="84"/>
  <c r="S90" i="84"/>
  <c r="S89" i="84"/>
  <c r="S88" i="84"/>
  <c r="S87" i="84"/>
  <c r="S86" i="84"/>
  <c r="S85" i="84"/>
  <c r="S84" i="84"/>
  <c r="S83" i="84"/>
  <c r="S82" i="84"/>
  <c r="S81" i="84"/>
  <c r="S80" i="84"/>
  <c r="S79" i="84"/>
  <c r="S78" i="84"/>
  <c r="S77" i="84"/>
  <c r="S76" i="84"/>
  <c r="S75" i="84"/>
  <c r="S74" i="84"/>
  <c r="S73" i="84"/>
  <c r="S72" i="84"/>
  <c r="S71" i="84"/>
  <c r="S70" i="84"/>
  <c r="S69" i="84"/>
  <c r="S68" i="84"/>
  <c r="S67" i="84"/>
  <c r="S66" i="84"/>
  <c r="S65" i="84"/>
  <c r="S64" i="84"/>
  <c r="S63" i="84"/>
  <c r="S62" i="84"/>
  <c r="S61" i="84"/>
  <c r="S60" i="84"/>
  <c r="S59" i="84"/>
  <c r="S58" i="84"/>
  <c r="S57" i="84"/>
  <c r="S56" i="84"/>
  <c r="S55" i="84"/>
  <c r="S54" i="84"/>
  <c r="S53" i="84"/>
  <c r="S52" i="84"/>
  <c r="S51" i="84"/>
  <c r="S50" i="84"/>
  <c r="S49" i="84"/>
  <c r="S48" i="84"/>
  <c r="S47" i="84"/>
  <c r="S46" i="84"/>
  <c r="S45" i="84"/>
  <c r="S44" i="84"/>
  <c r="S43" i="84"/>
  <c r="S42" i="84"/>
  <c r="S41" i="84"/>
  <c r="S40" i="84"/>
  <c r="S39" i="84"/>
  <c r="S38" i="84"/>
  <c r="S37" i="84"/>
  <c r="S36" i="84"/>
  <c r="S35" i="84"/>
  <c r="S34" i="84"/>
  <c r="S33" i="84"/>
  <c r="S32" i="84"/>
  <c r="S31" i="84"/>
  <c r="S30" i="84"/>
  <c r="S29" i="84"/>
  <c r="S28" i="84"/>
  <c r="S27" i="84"/>
  <c r="S26" i="84"/>
  <c r="S25" i="84"/>
  <c r="S24" i="84"/>
  <c r="S23" i="84"/>
  <c r="S22" i="84"/>
  <c r="S21" i="84"/>
  <c r="S20" i="84"/>
  <c r="S19" i="84"/>
  <c r="S18" i="84"/>
  <c r="S17" i="84"/>
  <c r="S16" i="84"/>
  <c r="S15" i="84"/>
  <c r="S14" i="84"/>
  <c r="S13" i="84"/>
  <c r="S12" i="84"/>
  <c r="S11" i="84"/>
  <c r="S10" i="84"/>
  <c r="S9" i="84"/>
  <c r="S8" i="84"/>
  <c r="S7" i="84"/>
  <c r="S6" i="84"/>
  <c r="S5" i="84"/>
  <c r="S4" i="84"/>
  <c r="S3" i="84"/>
  <c r="S2" i="84"/>
  <c r="C229" i="32" a="1"/>
  <c r="D229" i="32" s="1" a="1"/>
  <c r="C228" i="32" a="1"/>
  <c r="D228" i="32" s="1" a="1"/>
  <c r="T85" i="83" s="1"/>
  <c r="C227" i="32" a="1"/>
  <c r="D227" i="32" s="1" a="1"/>
  <c r="T128" i="82" s="1"/>
  <c r="C226" i="32" a="1"/>
  <c r="D226" i="32" s="1" a="1"/>
  <c r="T82" i="82" s="1"/>
  <c r="A275" i="83" a="1"/>
  <c r="A259" i="83" a="1"/>
  <c r="A237" i="83" a="1"/>
  <c r="A221" i="83" a="1"/>
  <c r="S220" i="83"/>
  <c r="S219" i="83"/>
  <c r="S218" i="83"/>
  <c r="S217" i="83"/>
  <c r="S216" i="83"/>
  <c r="S215" i="83"/>
  <c r="S214" i="83"/>
  <c r="S213" i="83"/>
  <c r="S212" i="83"/>
  <c r="S211" i="83"/>
  <c r="S210" i="83"/>
  <c r="S209" i="83"/>
  <c r="S208" i="83"/>
  <c r="S207" i="83"/>
  <c r="S206" i="83"/>
  <c r="S205" i="83"/>
  <c r="S204" i="83"/>
  <c r="S203" i="83"/>
  <c r="S202" i="83"/>
  <c r="S201" i="83"/>
  <c r="S200" i="83"/>
  <c r="S199" i="83"/>
  <c r="S198" i="83"/>
  <c r="S197" i="83"/>
  <c r="S196" i="83"/>
  <c r="S195" i="83"/>
  <c r="S194" i="83"/>
  <c r="S193" i="83"/>
  <c r="S192" i="83"/>
  <c r="S191" i="83"/>
  <c r="S190" i="83"/>
  <c r="S189" i="83"/>
  <c r="S188" i="83"/>
  <c r="S187" i="83"/>
  <c r="S186" i="83"/>
  <c r="S185" i="83"/>
  <c r="S184" i="83"/>
  <c r="S183" i="83"/>
  <c r="S182" i="83"/>
  <c r="S181" i="83"/>
  <c r="S180" i="83"/>
  <c r="S179" i="83"/>
  <c r="S178" i="83"/>
  <c r="S177" i="83"/>
  <c r="S176" i="83"/>
  <c r="S175" i="83"/>
  <c r="S174" i="83"/>
  <c r="S173" i="83"/>
  <c r="S172" i="83"/>
  <c r="S171" i="83"/>
  <c r="S170" i="83"/>
  <c r="S169" i="83"/>
  <c r="S168" i="83"/>
  <c r="S167" i="83"/>
  <c r="S166" i="83"/>
  <c r="S165" i="83"/>
  <c r="S164" i="83"/>
  <c r="S163" i="83"/>
  <c r="S162" i="83"/>
  <c r="S161" i="83"/>
  <c r="S160" i="83"/>
  <c r="S159" i="83"/>
  <c r="S158" i="83"/>
  <c r="S157" i="83"/>
  <c r="S156" i="83"/>
  <c r="S155" i="83"/>
  <c r="S154" i="83"/>
  <c r="S153" i="83"/>
  <c r="S152" i="83"/>
  <c r="S151" i="83"/>
  <c r="S150" i="83"/>
  <c r="S149" i="83"/>
  <c r="S148" i="83"/>
  <c r="S147" i="83"/>
  <c r="S146" i="83"/>
  <c r="S145" i="83"/>
  <c r="S144" i="83"/>
  <c r="S143" i="83"/>
  <c r="S142" i="83"/>
  <c r="S141" i="83"/>
  <c r="S140" i="83"/>
  <c r="S139" i="83"/>
  <c r="S138" i="83"/>
  <c r="S137" i="83"/>
  <c r="S136" i="83"/>
  <c r="S135" i="83"/>
  <c r="S134" i="83"/>
  <c r="S133" i="83"/>
  <c r="S132" i="83"/>
  <c r="S131" i="83"/>
  <c r="S130" i="83"/>
  <c r="S129" i="83"/>
  <c r="S128" i="83"/>
  <c r="S127" i="83"/>
  <c r="S126" i="83"/>
  <c r="S125" i="83"/>
  <c r="S124" i="83"/>
  <c r="S123" i="83"/>
  <c r="S122" i="83"/>
  <c r="S121" i="83"/>
  <c r="S120" i="83"/>
  <c r="S119" i="83"/>
  <c r="S118" i="83"/>
  <c r="S117" i="83"/>
  <c r="S116" i="83"/>
  <c r="S115" i="83"/>
  <c r="S114" i="83"/>
  <c r="S113" i="83"/>
  <c r="S112" i="83"/>
  <c r="S111" i="83"/>
  <c r="S110" i="83"/>
  <c r="S109" i="83"/>
  <c r="S108" i="83"/>
  <c r="S107" i="83"/>
  <c r="S106" i="83"/>
  <c r="S105" i="83"/>
  <c r="S104" i="83"/>
  <c r="S103" i="83"/>
  <c r="S102" i="83"/>
  <c r="S101" i="83"/>
  <c r="S100" i="83"/>
  <c r="S99" i="83"/>
  <c r="S98" i="83"/>
  <c r="S97" i="83"/>
  <c r="S96" i="83"/>
  <c r="S95" i="83"/>
  <c r="S94" i="83"/>
  <c r="S93" i="83"/>
  <c r="S92" i="83"/>
  <c r="S91" i="83"/>
  <c r="S90" i="83"/>
  <c r="S89" i="83"/>
  <c r="S88" i="83"/>
  <c r="S87" i="83"/>
  <c r="S86" i="83"/>
  <c r="S85" i="83"/>
  <c r="S84" i="83"/>
  <c r="S83" i="83"/>
  <c r="S82" i="83"/>
  <c r="S81" i="83"/>
  <c r="S80" i="83"/>
  <c r="S79" i="83"/>
  <c r="S78" i="83"/>
  <c r="S77" i="83"/>
  <c r="S76" i="83"/>
  <c r="S75" i="83"/>
  <c r="S74" i="83"/>
  <c r="S73" i="83"/>
  <c r="S72" i="83"/>
  <c r="S71" i="83"/>
  <c r="S70" i="83"/>
  <c r="S69" i="83"/>
  <c r="S68" i="83"/>
  <c r="S67" i="83"/>
  <c r="S66" i="83"/>
  <c r="S65" i="83"/>
  <c r="S64" i="83"/>
  <c r="S63" i="83"/>
  <c r="S62" i="83"/>
  <c r="S61" i="83"/>
  <c r="S60" i="83"/>
  <c r="S59" i="83"/>
  <c r="S58" i="83"/>
  <c r="S57" i="83"/>
  <c r="S56" i="83"/>
  <c r="S55" i="83"/>
  <c r="S54" i="83"/>
  <c r="S53" i="83"/>
  <c r="S52" i="83"/>
  <c r="S51" i="83"/>
  <c r="S50" i="83"/>
  <c r="S49" i="83"/>
  <c r="S48" i="83"/>
  <c r="S47" i="83"/>
  <c r="S46" i="83"/>
  <c r="S45" i="83"/>
  <c r="S44" i="83"/>
  <c r="S43" i="83"/>
  <c r="S42" i="83"/>
  <c r="S41" i="83"/>
  <c r="S40" i="83"/>
  <c r="S39" i="83"/>
  <c r="S38" i="83"/>
  <c r="S37" i="83"/>
  <c r="S36" i="83"/>
  <c r="S35" i="83"/>
  <c r="S34" i="83"/>
  <c r="S33" i="83"/>
  <c r="S32" i="83"/>
  <c r="S31" i="83"/>
  <c r="S30" i="83"/>
  <c r="S29" i="83"/>
  <c r="S28" i="83"/>
  <c r="S27" i="83"/>
  <c r="S26" i="83"/>
  <c r="S25" i="83"/>
  <c r="S24" i="83"/>
  <c r="S23" i="83"/>
  <c r="S22" i="83"/>
  <c r="S21" i="83"/>
  <c r="S20" i="83"/>
  <c r="S19" i="83"/>
  <c r="S18" i="83"/>
  <c r="S17" i="83"/>
  <c r="S16" i="83"/>
  <c r="S15" i="83"/>
  <c r="S14" i="83"/>
  <c r="S13" i="83"/>
  <c r="S12" i="83"/>
  <c r="S11" i="83"/>
  <c r="S10" i="83"/>
  <c r="S9" i="83"/>
  <c r="S8" i="83"/>
  <c r="S7" i="83"/>
  <c r="S6" i="83"/>
  <c r="S5" i="83"/>
  <c r="S4" i="83"/>
  <c r="S3" i="83"/>
  <c r="S2" i="83"/>
  <c r="A275" i="82" a="1"/>
  <c r="A259" i="82" a="1"/>
  <c r="A237" i="82" a="1"/>
  <c r="A221" i="82" a="1"/>
  <c r="S220" i="82"/>
  <c r="S219" i="82"/>
  <c r="S218" i="82"/>
  <c r="S217" i="82"/>
  <c r="S216" i="82"/>
  <c r="S215" i="82"/>
  <c r="S214" i="82"/>
  <c r="S213" i="82"/>
  <c r="S212" i="82"/>
  <c r="S211" i="82"/>
  <c r="S210" i="82"/>
  <c r="S209" i="82"/>
  <c r="S208" i="82"/>
  <c r="S207" i="82"/>
  <c r="S206" i="82"/>
  <c r="S205" i="82"/>
  <c r="S204" i="82"/>
  <c r="S203" i="82"/>
  <c r="S202" i="82"/>
  <c r="S201" i="82"/>
  <c r="S200" i="82"/>
  <c r="S199" i="82"/>
  <c r="S198" i="82"/>
  <c r="S197" i="82"/>
  <c r="S196" i="82"/>
  <c r="S195" i="82"/>
  <c r="S194" i="82"/>
  <c r="S193" i="82"/>
  <c r="S192" i="82"/>
  <c r="S191" i="82"/>
  <c r="S190" i="82"/>
  <c r="S189" i="82"/>
  <c r="S188" i="82"/>
  <c r="S187" i="82"/>
  <c r="S186" i="82"/>
  <c r="S185" i="82"/>
  <c r="S184" i="82"/>
  <c r="S183" i="82"/>
  <c r="S182" i="82"/>
  <c r="S181" i="82"/>
  <c r="S180" i="82"/>
  <c r="S179" i="82"/>
  <c r="S178" i="82"/>
  <c r="S177" i="82"/>
  <c r="S176" i="82"/>
  <c r="S175" i="82"/>
  <c r="S174" i="82"/>
  <c r="S173" i="82"/>
  <c r="S172" i="82"/>
  <c r="S171" i="82"/>
  <c r="S170" i="82"/>
  <c r="S169" i="82"/>
  <c r="S168" i="82"/>
  <c r="S167" i="82"/>
  <c r="S166" i="82"/>
  <c r="S165" i="82"/>
  <c r="S164" i="82"/>
  <c r="S163" i="82"/>
  <c r="S162" i="82"/>
  <c r="S161" i="82"/>
  <c r="S160" i="82"/>
  <c r="S159" i="82"/>
  <c r="S158" i="82"/>
  <c r="S157" i="82"/>
  <c r="S156" i="82"/>
  <c r="S155" i="82"/>
  <c r="S154" i="82"/>
  <c r="S153" i="82"/>
  <c r="S152" i="82"/>
  <c r="S151" i="82"/>
  <c r="S150" i="82"/>
  <c r="S149" i="82"/>
  <c r="S148" i="82"/>
  <c r="S147" i="82"/>
  <c r="S146" i="82"/>
  <c r="S145" i="82"/>
  <c r="S144" i="82"/>
  <c r="S143" i="82"/>
  <c r="S142" i="82"/>
  <c r="S141" i="82"/>
  <c r="S140" i="82"/>
  <c r="S139" i="82"/>
  <c r="S138" i="82"/>
  <c r="S137" i="82"/>
  <c r="S136" i="82"/>
  <c r="S135" i="82"/>
  <c r="S134" i="82"/>
  <c r="S133" i="82"/>
  <c r="S132" i="82"/>
  <c r="S131" i="82"/>
  <c r="S130" i="82"/>
  <c r="S129" i="82"/>
  <c r="S128" i="82"/>
  <c r="S127" i="82"/>
  <c r="S126" i="82"/>
  <c r="S125" i="82"/>
  <c r="S124" i="82"/>
  <c r="S123" i="82"/>
  <c r="S122" i="82"/>
  <c r="S121" i="82"/>
  <c r="S120" i="82"/>
  <c r="S119" i="82"/>
  <c r="S118" i="82"/>
  <c r="S117" i="82"/>
  <c r="S116" i="82"/>
  <c r="S115" i="82"/>
  <c r="S114" i="82"/>
  <c r="S113" i="82"/>
  <c r="S112" i="82"/>
  <c r="S111" i="82"/>
  <c r="S110" i="82"/>
  <c r="S109" i="82"/>
  <c r="S108" i="82"/>
  <c r="S107" i="82"/>
  <c r="S106" i="82"/>
  <c r="S105" i="82"/>
  <c r="S104" i="82"/>
  <c r="S103" i="82"/>
  <c r="S102" i="82"/>
  <c r="S101" i="82"/>
  <c r="S100" i="82"/>
  <c r="S99" i="82"/>
  <c r="S98" i="82"/>
  <c r="S97" i="82"/>
  <c r="S96" i="82"/>
  <c r="S95" i="82"/>
  <c r="S94" i="82"/>
  <c r="S93" i="82"/>
  <c r="S92" i="82"/>
  <c r="S91" i="82"/>
  <c r="S90" i="82"/>
  <c r="S89" i="82"/>
  <c r="S88" i="82"/>
  <c r="S87" i="82"/>
  <c r="S86" i="82"/>
  <c r="S85" i="82"/>
  <c r="S84" i="82"/>
  <c r="S83" i="82"/>
  <c r="S82" i="82"/>
  <c r="S81" i="82"/>
  <c r="S80" i="82"/>
  <c r="S79" i="82"/>
  <c r="S78" i="82"/>
  <c r="S77" i="82"/>
  <c r="S76" i="82"/>
  <c r="S75" i="82"/>
  <c r="S74" i="82"/>
  <c r="S73" i="82"/>
  <c r="S72" i="82"/>
  <c r="S71" i="82"/>
  <c r="S70" i="82"/>
  <c r="S69" i="82"/>
  <c r="S68" i="82"/>
  <c r="S67" i="82"/>
  <c r="S66" i="82"/>
  <c r="S65" i="82"/>
  <c r="S64" i="82"/>
  <c r="S63" i="82"/>
  <c r="S62" i="82"/>
  <c r="S61" i="82"/>
  <c r="S60" i="82"/>
  <c r="S59" i="82"/>
  <c r="S58" i="82"/>
  <c r="S57" i="82"/>
  <c r="S56" i="82"/>
  <c r="S55" i="82"/>
  <c r="S54" i="82"/>
  <c r="S53" i="82"/>
  <c r="S52" i="82"/>
  <c r="S51" i="82"/>
  <c r="S50" i="82"/>
  <c r="S49" i="82"/>
  <c r="S48" i="82"/>
  <c r="S47" i="82"/>
  <c r="S46" i="82"/>
  <c r="S45" i="82"/>
  <c r="S44" i="82"/>
  <c r="S43" i="82"/>
  <c r="S42" i="82"/>
  <c r="S41" i="82"/>
  <c r="S40" i="82"/>
  <c r="S39" i="82"/>
  <c r="S38" i="82"/>
  <c r="S37" i="82"/>
  <c r="S36" i="82"/>
  <c r="S35" i="82"/>
  <c r="S34" i="82"/>
  <c r="S33" i="82"/>
  <c r="S32" i="82"/>
  <c r="S31" i="82"/>
  <c r="S30" i="82"/>
  <c r="S29" i="82"/>
  <c r="S28" i="82"/>
  <c r="S27" i="82"/>
  <c r="S26" i="82"/>
  <c r="S25" i="82"/>
  <c r="S24" i="82"/>
  <c r="S23" i="82"/>
  <c r="S22" i="82"/>
  <c r="S21" i="82"/>
  <c r="S20" i="82"/>
  <c r="S19" i="82"/>
  <c r="S18" i="82"/>
  <c r="S17" i="82"/>
  <c r="S16" i="82"/>
  <c r="S15" i="82"/>
  <c r="S14" i="82"/>
  <c r="S13" i="82"/>
  <c r="S12" i="82"/>
  <c r="S11" i="82"/>
  <c r="S10" i="82"/>
  <c r="S9" i="82"/>
  <c r="S8" i="82"/>
  <c r="S7" i="82"/>
  <c r="S6" i="82"/>
  <c r="S5" i="82"/>
  <c r="S4" i="82"/>
  <c r="S3" i="82"/>
  <c r="S2" i="82"/>
  <c r="A275" i="81" a="1"/>
  <c r="A259" i="81" a="1"/>
  <c r="A237" i="81" a="1"/>
  <c r="A221" i="81" a="1"/>
  <c r="S220" i="81"/>
  <c r="S219" i="81"/>
  <c r="S218" i="81"/>
  <c r="S217" i="81"/>
  <c r="S216" i="81"/>
  <c r="S215" i="81"/>
  <c r="S214" i="81"/>
  <c r="S213" i="81"/>
  <c r="S212" i="81"/>
  <c r="S211" i="81"/>
  <c r="S210" i="81"/>
  <c r="S209" i="81"/>
  <c r="S208" i="81"/>
  <c r="S207" i="81"/>
  <c r="S206" i="81"/>
  <c r="S205" i="81"/>
  <c r="S204" i="81"/>
  <c r="S203" i="81"/>
  <c r="S202" i="81"/>
  <c r="S201" i="81"/>
  <c r="S200" i="81"/>
  <c r="S199" i="81"/>
  <c r="S198" i="81"/>
  <c r="S197" i="81"/>
  <c r="S196" i="81"/>
  <c r="S195" i="81"/>
  <c r="S194" i="81"/>
  <c r="S193" i="81"/>
  <c r="S192" i="81"/>
  <c r="S191" i="81"/>
  <c r="S190" i="81"/>
  <c r="S189" i="81"/>
  <c r="S188" i="81"/>
  <c r="S187" i="81"/>
  <c r="S186" i="81"/>
  <c r="S185" i="81"/>
  <c r="S184" i="81"/>
  <c r="S183" i="81"/>
  <c r="S182" i="81"/>
  <c r="S181" i="81"/>
  <c r="S180" i="81"/>
  <c r="S179" i="81"/>
  <c r="S178" i="81"/>
  <c r="S177" i="81"/>
  <c r="S176" i="81"/>
  <c r="S175" i="81"/>
  <c r="S174" i="81"/>
  <c r="S173" i="81"/>
  <c r="S172" i="81"/>
  <c r="S171" i="81"/>
  <c r="S170" i="81"/>
  <c r="S169" i="81"/>
  <c r="S168" i="81"/>
  <c r="S167" i="81"/>
  <c r="S166" i="81"/>
  <c r="S165" i="81"/>
  <c r="S164" i="81"/>
  <c r="S163" i="81"/>
  <c r="S162" i="81"/>
  <c r="S161" i="81"/>
  <c r="S160" i="81"/>
  <c r="S159" i="81"/>
  <c r="S158" i="81"/>
  <c r="S157" i="81"/>
  <c r="S156" i="81"/>
  <c r="S155" i="81"/>
  <c r="S154" i="81"/>
  <c r="S153" i="81"/>
  <c r="S152" i="81"/>
  <c r="S151" i="81"/>
  <c r="S150" i="81"/>
  <c r="S149" i="81"/>
  <c r="S148" i="81"/>
  <c r="S147" i="81"/>
  <c r="S146" i="81"/>
  <c r="S145" i="81"/>
  <c r="S144" i="81"/>
  <c r="S143" i="81"/>
  <c r="S142" i="81"/>
  <c r="S141" i="81"/>
  <c r="S140" i="81"/>
  <c r="S139" i="81"/>
  <c r="S138" i="81"/>
  <c r="S137" i="81"/>
  <c r="S136" i="81"/>
  <c r="S135" i="81"/>
  <c r="S134" i="81"/>
  <c r="S133" i="81"/>
  <c r="S132" i="81"/>
  <c r="S131" i="81"/>
  <c r="S130" i="81"/>
  <c r="S129" i="81"/>
  <c r="S128" i="81"/>
  <c r="S127" i="81"/>
  <c r="S126" i="81"/>
  <c r="S125" i="81"/>
  <c r="S124" i="81"/>
  <c r="S123" i="81"/>
  <c r="S122" i="81"/>
  <c r="S121" i="81"/>
  <c r="S120" i="81"/>
  <c r="S119" i="81"/>
  <c r="S118" i="81"/>
  <c r="S117" i="81"/>
  <c r="S116" i="81"/>
  <c r="S115" i="81"/>
  <c r="S114" i="81"/>
  <c r="S113" i="81"/>
  <c r="S112" i="81"/>
  <c r="S111" i="81"/>
  <c r="S110" i="81"/>
  <c r="S109" i="81"/>
  <c r="S108" i="81"/>
  <c r="S107" i="81"/>
  <c r="S106" i="81"/>
  <c r="S105" i="81"/>
  <c r="S104" i="81"/>
  <c r="S103" i="81"/>
  <c r="S102" i="81"/>
  <c r="S101" i="81"/>
  <c r="S100" i="81"/>
  <c r="S99" i="81"/>
  <c r="S98" i="81"/>
  <c r="S97" i="81"/>
  <c r="S96" i="81"/>
  <c r="S95" i="81"/>
  <c r="S94" i="81"/>
  <c r="S93" i="81"/>
  <c r="S92" i="81"/>
  <c r="S91" i="81"/>
  <c r="S90" i="81"/>
  <c r="S89" i="81"/>
  <c r="S88" i="81"/>
  <c r="S87" i="81"/>
  <c r="S86" i="81"/>
  <c r="S85" i="81"/>
  <c r="S84" i="81"/>
  <c r="S83" i="81"/>
  <c r="S82" i="81"/>
  <c r="S81" i="81"/>
  <c r="S80" i="81"/>
  <c r="S79" i="81"/>
  <c r="S78" i="81"/>
  <c r="S77" i="81"/>
  <c r="S76" i="81"/>
  <c r="S75" i="81"/>
  <c r="S74" i="81"/>
  <c r="S73" i="81"/>
  <c r="S72" i="81"/>
  <c r="S71" i="81"/>
  <c r="S70" i="81"/>
  <c r="S69" i="81"/>
  <c r="S68" i="81"/>
  <c r="S67" i="81"/>
  <c r="S66" i="81"/>
  <c r="S65" i="81"/>
  <c r="S64" i="81"/>
  <c r="S63" i="81"/>
  <c r="S62" i="81"/>
  <c r="S61" i="81"/>
  <c r="S60" i="81"/>
  <c r="S59" i="81"/>
  <c r="S58" i="81"/>
  <c r="S57" i="81"/>
  <c r="S56" i="81"/>
  <c r="S55" i="81"/>
  <c r="S54" i="81"/>
  <c r="S53" i="81"/>
  <c r="S52" i="81"/>
  <c r="S51" i="81"/>
  <c r="S50" i="81"/>
  <c r="S49" i="81"/>
  <c r="S48" i="81"/>
  <c r="S47" i="81"/>
  <c r="S46" i="81"/>
  <c r="S45" i="81"/>
  <c r="S44" i="81"/>
  <c r="S43" i="81"/>
  <c r="S42" i="81"/>
  <c r="S41" i="81"/>
  <c r="S40" i="81"/>
  <c r="S39" i="81"/>
  <c r="S38" i="81"/>
  <c r="S37" i="81"/>
  <c r="S36" i="81"/>
  <c r="S35" i="81"/>
  <c r="S34" i="81"/>
  <c r="S33" i="81"/>
  <c r="S32" i="81"/>
  <c r="S31" i="81"/>
  <c r="S30" i="81"/>
  <c r="S29" i="81"/>
  <c r="S28" i="81"/>
  <c r="S27" i="81"/>
  <c r="S26" i="81"/>
  <c r="S25" i="81"/>
  <c r="S24" i="81"/>
  <c r="S23" i="81"/>
  <c r="S22" i="81"/>
  <c r="S21" i="81"/>
  <c r="S20" i="81"/>
  <c r="S19" i="81"/>
  <c r="S18" i="81"/>
  <c r="S17" i="81"/>
  <c r="S16" i="81"/>
  <c r="S15" i="81"/>
  <c r="S14" i="81"/>
  <c r="S13" i="81"/>
  <c r="S12" i="81"/>
  <c r="S11" i="81"/>
  <c r="S10" i="81"/>
  <c r="S9" i="81"/>
  <c r="S8" i="81"/>
  <c r="S7" i="81"/>
  <c r="S6" i="81"/>
  <c r="S5" i="81"/>
  <c r="S4" i="81"/>
  <c r="S3" i="81"/>
  <c r="S2" i="81"/>
  <c r="A275" i="80" a="1"/>
  <c r="A259" i="80" a="1"/>
  <c r="A237" i="80" a="1"/>
  <c r="A221" i="80" a="1"/>
  <c r="A274" i="79" a="1"/>
  <c r="A259" i="79" a="1"/>
  <c r="A237" i="79" a="1"/>
  <c r="A221" i="79" a="1"/>
  <c r="A274" i="78" a="1"/>
  <c r="A258" i="78" a="1"/>
  <c r="A237" i="78" a="1"/>
  <c r="A221" i="78" a="1"/>
  <c r="A274" i="77" a="1"/>
  <c r="A258" i="77" a="1"/>
  <c r="A237" i="77" a="1"/>
  <c r="A221" i="77" a="1"/>
  <c r="A274" i="76" a="1"/>
  <c r="A258" i="76" a="1"/>
  <c r="A237" i="76" a="1"/>
  <c r="A221" i="76" a="1"/>
  <c r="A274" i="75" a="1"/>
  <c r="A258" i="75" a="1"/>
  <c r="A237" i="75" a="1"/>
  <c r="A221" i="75" a="1"/>
  <c r="A274" i="74" a="1"/>
  <c r="A258" i="74" a="1"/>
  <c r="A237" i="74" a="1"/>
  <c r="A221" i="74" a="1"/>
  <c r="A274" i="73" a="1"/>
  <c r="A258" i="73" a="1"/>
  <c r="A237" i="73" a="1"/>
  <c r="A221" i="73" a="1"/>
  <c r="C225" i="32" a="1"/>
  <c r="D225" i="32" s="1" a="1"/>
  <c r="T24" i="82" s="1"/>
  <c r="S220" i="80"/>
  <c r="S219" i="80"/>
  <c r="S218" i="80"/>
  <c r="S217" i="80"/>
  <c r="S216" i="80"/>
  <c r="S215" i="80"/>
  <c r="S214" i="80"/>
  <c r="S213" i="80"/>
  <c r="S212" i="80"/>
  <c r="S211" i="80"/>
  <c r="S210" i="80"/>
  <c r="S209" i="80"/>
  <c r="S208" i="80"/>
  <c r="S207" i="80"/>
  <c r="S206" i="80"/>
  <c r="S205" i="80"/>
  <c r="S204" i="80"/>
  <c r="S203" i="80"/>
  <c r="S202" i="80"/>
  <c r="S201" i="80"/>
  <c r="S200" i="80"/>
  <c r="S199" i="80"/>
  <c r="S198" i="80"/>
  <c r="S197" i="80"/>
  <c r="S196" i="80"/>
  <c r="S195" i="80"/>
  <c r="S194" i="80"/>
  <c r="S193" i="80"/>
  <c r="S192" i="80"/>
  <c r="S191" i="80"/>
  <c r="S190" i="80"/>
  <c r="S189" i="80"/>
  <c r="S188" i="80"/>
  <c r="S187" i="80"/>
  <c r="S186" i="80"/>
  <c r="S185" i="80"/>
  <c r="S184" i="80"/>
  <c r="S183" i="80"/>
  <c r="S182" i="80"/>
  <c r="S181" i="80"/>
  <c r="S180" i="80"/>
  <c r="S179" i="80"/>
  <c r="S178" i="80"/>
  <c r="S177" i="80"/>
  <c r="S176" i="80"/>
  <c r="S175" i="80"/>
  <c r="S174" i="80"/>
  <c r="S173" i="80"/>
  <c r="S172" i="80"/>
  <c r="S171" i="80"/>
  <c r="S170" i="80"/>
  <c r="S169" i="80"/>
  <c r="S168" i="80"/>
  <c r="S167" i="80"/>
  <c r="S166" i="80"/>
  <c r="S165" i="80"/>
  <c r="S164" i="80"/>
  <c r="S163" i="80"/>
  <c r="S162" i="80"/>
  <c r="S161" i="80"/>
  <c r="S160" i="80"/>
  <c r="S159" i="80"/>
  <c r="S158" i="80"/>
  <c r="S157" i="80"/>
  <c r="S156" i="80"/>
  <c r="S155" i="80"/>
  <c r="S154" i="80"/>
  <c r="S153" i="80"/>
  <c r="S152" i="80"/>
  <c r="S151" i="80"/>
  <c r="S150" i="80"/>
  <c r="S149" i="80"/>
  <c r="S148" i="80"/>
  <c r="S147" i="80"/>
  <c r="S146" i="80"/>
  <c r="S145" i="80"/>
  <c r="S144" i="80"/>
  <c r="S143" i="80"/>
  <c r="S142" i="80"/>
  <c r="S141" i="80"/>
  <c r="S140" i="80"/>
  <c r="S139" i="80"/>
  <c r="S138" i="80"/>
  <c r="S137" i="80"/>
  <c r="S136" i="80"/>
  <c r="S135" i="80"/>
  <c r="S134" i="80"/>
  <c r="S133" i="80"/>
  <c r="S132" i="80"/>
  <c r="S131" i="80"/>
  <c r="S130" i="80"/>
  <c r="S129" i="80"/>
  <c r="S128" i="80"/>
  <c r="S127" i="80"/>
  <c r="S126" i="80"/>
  <c r="S125" i="80"/>
  <c r="S124" i="80"/>
  <c r="S123" i="80"/>
  <c r="S122" i="80"/>
  <c r="S121" i="80"/>
  <c r="S120" i="80"/>
  <c r="S119" i="80"/>
  <c r="S118" i="80"/>
  <c r="S117" i="80"/>
  <c r="S116" i="80"/>
  <c r="S115" i="80"/>
  <c r="S114" i="80"/>
  <c r="S113" i="80"/>
  <c r="S112" i="80"/>
  <c r="S111" i="80"/>
  <c r="S110" i="80"/>
  <c r="S109" i="80"/>
  <c r="S108" i="80"/>
  <c r="S107" i="80"/>
  <c r="S106" i="80"/>
  <c r="S105" i="80"/>
  <c r="S104" i="80"/>
  <c r="S103" i="80"/>
  <c r="S102" i="80"/>
  <c r="S101" i="80"/>
  <c r="S100" i="80"/>
  <c r="S99" i="80"/>
  <c r="S98" i="80"/>
  <c r="S97" i="80"/>
  <c r="S96" i="80"/>
  <c r="S95" i="80"/>
  <c r="S94" i="80"/>
  <c r="S93" i="80"/>
  <c r="S92" i="80"/>
  <c r="S91" i="80"/>
  <c r="S90" i="80"/>
  <c r="S89" i="80"/>
  <c r="S88" i="80"/>
  <c r="S87" i="80"/>
  <c r="S86" i="80"/>
  <c r="S85" i="80"/>
  <c r="S84" i="80"/>
  <c r="S83" i="80"/>
  <c r="S82" i="80"/>
  <c r="S81" i="80"/>
  <c r="S80" i="80"/>
  <c r="S79" i="80"/>
  <c r="S78" i="80"/>
  <c r="S77" i="80"/>
  <c r="S76" i="80"/>
  <c r="S75" i="80"/>
  <c r="S74" i="80"/>
  <c r="S73" i="80"/>
  <c r="S72" i="80"/>
  <c r="S71" i="80"/>
  <c r="S70" i="80"/>
  <c r="S69" i="80"/>
  <c r="S68" i="80"/>
  <c r="S67" i="80"/>
  <c r="S66" i="80"/>
  <c r="S65" i="80"/>
  <c r="S64" i="80"/>
  <c r="S63" i="80"/>
  <c r="S62" i="80"/>
  <c r="S61" i="80"/>
  <c r="S60" i="80"/>
  <c r="S59" i="80"/>
  <c r="S58" i="80"/>
  <c r="S57" i="80"/>
  <c r="S56" i="80"/>
  <c r="S55" i="80"/>
  <c r="S54" i="80"/>
  <c r="S53" i="80"/>
  <c r="S52" i="80"/>
  <c r="S51" i="80"/>
  <c r="S50" i="80"/>
  <c r="S49" i="80"/>
  <c r="S48" i="80"/>
  <c r="S47" i="80"/>
  <c r="S46" i="80"/>
  <c r="S45" i="80"/>
  <c r="S44" i="80"/>
  <c r="S43" i="80"/>
  <c r="S42" i="80"/>
  <c r="S41" i="80"/>
  <c r="S40" i="80"/>
  <c r="S39" i="80"/>
  <c r="S38" i="80"/>
  <c r="S37" i="80"/>
  <c r="S36" i="80"/>
  <c r="S35" i="80"/>
  <c r="S34" i="80"/>
  <c r="S33" i="80"/>
  <c r="S32" i="80"/>
  <c r="S31" i="80"/>
  <c r="S30" i="80"/>
  <c r="S29" i="80"/>
  <c r="S28" i="80"/>
  <c r="S27" i="80"/>
  <c r="S26" i="80"/>
  <c r="S25" i="80"/>
  <c r="S24" i="80"/>
  <c r="S23" i="80"/>
  <c r="S22" i="80"/>
  <c r="S21" i="80"/>
  <c r="S20" i="80"/>
  <c r="S19" i="80"/>
  <c r="S18" i="80"/>
  <c r="S17" i="80"/>
  <c r="S16" i="80"/>
  <c r="S15" i="80"/>
  <c r="S14" i="80"/>
  <c r="S13" i="80"/>
  <c r="S12" i="80"/>
  <c r="S11" i="80"/>
  <c r="S10" i="80"/>
  <c r="S9" i="80"/>
  <c r="S8" i="80"/>
  <c r="S7" i="80"/>
  <c r="S6" i="80"/>
  <c r="S5" i="80"/>
  <c r="S4" i="80"/>
  <c r="S3" i="80"/>
  <c r="S2" i="80"/>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C224" i="32" a="1"/>
  <c r="D224" i="32" s="1" a="1"/>
  <c r="T101" i="80" s="1"/>
  <c r="C223" i="32" a="1"/>
  <c r="D223" i="32" s="1" a="1"/>
  <c r="T43" i="78" s="1"/>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C222" i="32" a="1"/>
  <c r="D222" i="32" s="1" a="1"/>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C221" i="32" a="1"/>
  <c r="D221" i="32" s="1" a="1"/>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S2" i="73"/>
  <c r="S3" i="73"/>
  <c r="S4" i="73"/>
  <c r="S5" i="73"/>
  <c r="S6" i="73"/>
  <c r="S7" i="73"/>
  <c r="S8" i="73"/>
  <c r="S9" i="73"/>
  <c r="S10" i="73"/>
  <c r="S11" i="73"/>
  <c r="S12" i="73"/>
  <c r="S13" i="73"/>
  <c r="S14" i="73"/>
  <c r="S15" i="73"/>
  <c r="S16" i="73"/>
  <c r="S17" i="73"/>
  <c r="S18" i="73"/>
  <c r="S19" i="73"/>
  <c r="S20" i="73"/>
  <c r="S21" i="73"/>
  <c r="S22" i="73"/>
  <c r="S23" i="73"/>
  <c r="S24" i="73"/>
  <c r="S25" i="73"/>
  <c r="S26" i="73"/>
  <c r="S27" i="73"/>
  <c r="S28" i="73"/>
  <c r="S29" i="73"/>
  <c r="S30" i="73"/>
  <c r="S31" i="73"/>
  <c r="S32" i="73"/>
  <c r="S33" i="73"/>
  <c r="S34" i="73"/>
  <c r="S35" i="73"/>
  <c r="S36" i="73"/>
  <c r="S37" i="73"/>
  <c r="S38" i="73"/>
  <c r="S39" i="73"/>
  <c r="S40" i="73"/>
  <c r="S41" i="73"/>
  <c r="S42" i="73"/>
  <c r="S43" i="73"/>
  <c r="S44" i="73"/>
  <c r="S45" i="73"/>
  <c r="S46" i="73"/>
  <c r="S47" i="73"/>
  <c r="S48" i="73"/>
  <c r="S49" i="73"/>
  <c r="S50" i="73"/>
  <c r="S51" i="73"/>
  <c r="S52" i="73"/>
  <c r="S53" i="73"/>
  <c r="S54" i="73"/>
  <c r="S55" i="73"/>
  <c r="S56" i="73"/>
  <c r="S57" i="73"/>
  <c r="S58" i="73"/>
  <c r="S59" i="73"/>
  <c r="S60" i="73"/>
  <c r="S61" i="73"/>
  <c r="S62" i="73"/>
  <c r="S63" i="73"/>
  <c r="S64" i="73"/>
  <c r="S65" i="73"/>
  <c r="S66" i="73"/>
  <c r="S67" i="73"/>
  <c r="S68" i="73"/>
  <c r="S69" i="73"/>
  <c r="S70" i="73"/>
  <c r="S71" i="73"/>
  <c r="S72" i="73"/>
  <c r="S73" i="73"/>
  <c r="S74" i="73"/>
  <c r="S75" i="73"/>
  <c r="S76" i="73"/>
  <c r="S77" i="73"/>
  <c r="S78" i="73"/>
  <c r="S79" i="73"/>
  <c r="S80" i="73"/>
  <c r="S81" i="73"/>
  <c r="S82" i="73"/>
  <c r="S83" i="73"/>
  <c r="S84" i="73"/>
  <c r="S85" i="73"/>
  <c r="S86" i="73"/>
  <c r="S87" i="73"/>
  <c r="S88" i="73"/>
  <c r="S89" i="73"/>
  <c r="S90" i="73"/>
  <c r="S91" i="73"/>
  <c r="S92" i="73"/>
  <c r="S93" i="73"/>
  <c r="S94" i="73"/>
  <c r="S95" i="73"/>
  <c r="S96" i="73"/>
  <c r="S97" i="73"/>
  <c r="S98" i="73"/>
  <c r="S99" i="73"/>
  <c r="S100" i="73"/>
  <c r="S101" i="73"/>
  <c r="S102" i="73"/>
  <c r="S103" i="73"/>
  <c r="S104" i="73"/>
  <c r="S105" i="73"/>
  <c r="S106" i="73"/>
  <c r="S107" i="73"/>
  <c r="S108" i="73"/>
  <c r="S109" i="73"/>
  <c r="S110" i="73"/>
  <c r="S111" i="73"/>
  <c r="S112" i="73"/>
  <c r="S113" i="73"/>
  <c r="S114" i="73"/>
  <c r="S115" i="73"/>
  <c r="S116" i="73"/>
  <c r="S117" i="73"/>
  <c r="S118" i="73"/>
  <c r="S119" i="73"/>
  <c r="S120" i="73"/>
  <c r="S121" i="73"/>
  <c r="S122" i="73"/>
  <c r="S123" i="73"/>
  <c r="S124" i="73"/>
  <c r="S125" i="73"/>
  <c r="S126" i="73"/>
  <c r="S127" i="73"/>
  <c r="S128" i="73"/>
  <c r="S129" i="73"/>
  <c r="S130" i="73"/>
  <c r="S131" i="73"/>
  <c r="S132" i="73"/>
  <c r="S133" i="73"/>
  <c r="S134" i="73"/>
  <c r="S135" i="73"/>
  <c r="S136" i="73"/>
  <c r="S137" i="73"/>
  <c r="S138" i="73"/>
  <c r="S139" i="73"/>
  <c r="S140" i="73"/>
  <c r="S141" i="73"/>
  <c r="S142" i="73"/>
  <c r="S143" i="73"/>
  <c r="S144" i="73"/>
  <c r="S145" i="73"/>
  <c r="S146" i="73"/>
  <c r="S147" i="73"/>
  <c r="S148" i="73"/>
  <c r="S149" i="73"/>
  <c r="S150" i="73"/>
  <c r="S151" i="73"/>
  <c r="S152" i="73"/>
  <c r="S153" i="73"/>
  <c r="S154" i="73"/>
  <c r="S155" i="73"/>
  <c r="S220" i="73"/>
  <c r="S219" i="73"/>
  <c r="S218" i="73"/>
  <c r="S217" i="73"/>
  <c r="S216" i="73"/>
  <c r="S215" i="73"/>
  <c r="S214" i="73"/>
  <c r="S213" i="73"/>
  <c r="S212" i="73"/>
  <c r="S211" i="73"/>
  <c r="S210" i="73"/>
  <c r="S209" i="73"/>
  <c r="S208" i="73"/>
  <c r="S207" i="73"/>
  <c r="S206" i="73"/>
  <c r="S205" i="73"/>
  <c r="S204" i="73"/>
  <c r="S203" i="73"/>
  <c r="S202" i="73"/>
  <c r="S201" i="73"/>
  <c r="S200" i="73"/>
  <c r="S199" i="73"/>
  <c r="S198" i="73"/>
  <c r="S197" i="73"/>
  <c r="S196" i="73"/>
  <c r="S195" i="73"/>
  <c r="S194" i="73"/>
  <c r="S193" i="73"/>
  <c r="S192" i="73"/>
  <c r="S191" i="73"/>
  <c r="S190" i="73"/>
  <c r="S189" i="73"/>
  <c r="S188" i="73"/>
  <c r="S187" i="73"/>
  <c r="S186" i="73"/>
  <c r="S185" i="73"/>
  <c r="S184" i="73"/>
  <c r="S183" i="73"/>
  <c r="S182" i="73"/>
  <c r="S181" i="73"/>
  <c r="S180" i="73"/>
  <c r="S179" i="73"/>
  <c r="S178" i="73"/>
  <c r="S177" i="73"/>
  <c r="S176" i="73"/>
  <c r="S175" i="73"/>
  <c r="S174" i="73"/>
  <c r="S173" i="73"/>
  <c r="S172" i="73"/>
  <c r="S171" i="73"/>
  <c r="S170" i="73"/>
  <c r="S169" i="73"/>
  <c r="S168" i="73"/>
  <c r="S167" i="73"/>
  <c r="S166" i="73"/>
  <c r="S165" i="73"/>
  <c r="S164" i="73"/>
  <c r="S163" i="73"/>
  <c r="S162" i="73"/>
  <c r="S161" i="73"/>
  <c r="S160" i="73"/>
  <c r="S159" i="73"/>
  <c r="S158" i="73"/>
  <c r="S157" i="73"/>
  <c r="S156" i="73"/>
  <c r="C220" i="32" a="1"/>
  <c r="C219" i="32" a="1"/>
  <c r="D219" i="32" s="1" a="1"/>
  <c r="C218" i="32" a="1"/>
  <c r="D218" i="32" s="1" a="1"/>
  <c r="C217" i="32" a="1"/>
  <c r="D217" i="32" s="1" a="1"/>
  <c r="C216" i="32" a="1"/>
  <c r="D216" i="32" s="1" a="1"/>
  <c r="C215" i="32" a="1"/>
  <c r="D215" i="32" s="1" a="1"/>
  <c r="C214" i="32" a="1"/>
  <c r="D214" i="32" s="1" a="1"/>
  <c r="D213" i="32" a="1"/>
  <c r="C212" i="32" a="1"/>
  <c r="D212" i="32" s="1" a="1"/>
  <c r="C211" i="32" a="1"/>
  <c r="D211" i="32" s="1" a="1"/>
  <c r="C210" i="32" a="1"/>
  <c r="D210" i="32" s="1" a="1"/>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C191" i="32" a="1"/>
  <c r="C190" i="32" a="1"/>
  <c r="D190" i="32" s="1" a="1"/>
  <c r="C189" i="32" a="1"/>
  <c r="D189" i="32" s="1" a="1"/>
  <c r="C188" i="32" a="1"/>
  <c r="D188" i="32" s="1" a="1"/>
  <c r="C187" i="32" a="1"/>
  <c r="D187" i="32" s="1" a="1"/>
  <c r="C186" i="32" a="1"/>
  <c r="D186" i="32" s="1" a="1"/>
  <c r="C272" i="94" l="1"/>
  <c r="B272" i="94"/>
  <c r="D270" i="94"/>
  <c r="C269" i="94"/>
  <c r="D267" i="94"/>
  <c r="D266" i="94"/>
  <c r="C264" i="94"/>
  <c r="H235" i="94"/>
  <c r="G235" i="94"/>
  <c r="C235" i="94"/>
  <c r="B235" i="94"/>
  <c r="E234" i="94"/>
  <c r="H233" i="94"/>
  <c r="D233" i="94"/>
  <c r="H232" i="94"/>
  <c r="E232" i="94"/>
  <c r="C232" i="94"/>
  <c r="H231" i="94"/>
  <c r="B231" i="94"/>
  <c r="G230" i="94"/>
  <c r="C230" i="94"/>
  <c r="F229" i="94"/>
  <c r="G228" i="94"/>
  <c r="C228" i="94"/>
  <c r="F227" i="94"/>
  <c r="C273" i="94"/>
  <c r="B269" i="94"/>
  <c r="C266" i="94"/>
  <c r="B265" i="94"/>
  <c r="F235" i="94"/>
  <c r="D235" i="94"/>
  <c r="G234" i="94"/>
  <c r="C234" i="94"/>
  <c r="E233" i="94"/>
  <c r="B233" i="94"/>
  <c r="D232" i="94"/>
  <c r="G231" i="94"/>
  <c r="C231" i="94"/>
  <c r="E230" i="94"/>
  <c r="H229" i="94"/>
  <c r="G229" i="94"/>
  <c r="B229" i="94"/>
  <c r="D228" i="94"/>
  <c r="B228" i="94"/>
  <c r="D227" i="94"/>
  <c r="D272" i="94"/>
  <c r="B271" i="94"/>
  <c r="B270" i="94"/>
  <c r="C268" i="94"/>
  <c r="B267" i="94"/>
  <c r="D264" i="94"/>
  <c r="D271" i="94"/>
  <c r="D268" i="94"/>
  <c r="B266" i="94"/>
  <c r="E266" i="94" s="1"/>
  <c r="B273" i="94"/>
  <c r="C267" i="94"/>
  <c r="C265" i="94"/>
  <c r="D234" i="94"/>
  <c r="F233" i="94"/>
  <c r="G232" i="94"/>
  <c r="B232" i="94"/>
  <c r="D231" i="94"/>
  <c r="F230" i="94"/>
  <c r="E229" i="94"/>
  <c r="C229" i="94"/>
  <c r="E228" i="94"/>
  <c r="G227" i="94"/>
  <c r="C227" i="94"/>
  <c r="D273" i="94"/>
  <c r="C271" i="94"/>
  <c r="C270" i="94"/>
  <c r="D269" i="94"/>
  <c r="B268" i="94"/>
  <c r="E268" i="94" s="1"/>
  <c r="D265" i="94"/>
  <c r="B264" i="94"/>
  <c r="E264" i="94" s="1"/>
  <c r="E235" i="94"/>
  <c r="H234" i="94"/>
  <c r="F234" i="94"/>
  <c r="B234" i="94"/>
  <c r="I234" i="94" s="1"/>
  <c r="G233" i="94"/>
  <c r="C233" i="94"/>
  <c r="F232" i="94"/>
  <c r="F231" i="94"/>
  <c r="E231" i="94"/>
  <c r="H230" i="94"/>
  <c r="D230" i="94"/>
  <c r="B230" i="94"/>
  <c r="I230" i="94" s="1"/>
  <c r="D229" i="94"/>
  <c r="H228" i="94"/>
  <c r="F228" i="94"/>
  <c r="H227" i="94"/>
  <c r="E227" i="94"/>
  <c r="B227" i="94"/>
  <c r="C272" i="93"/>
  <c r="D270" i="93"/>
  <c r="C268" i="93"/>
  <c r="D266" i="93"/>
  <c r="C265" i="93"/>
  <c r="H235" i="93"/>
  <c r="E235" i="93"/>
  <c r="B235" i="93"/>
  <c r="D234" i="93"/>
  <c r="G233" i="93"/>
  <c r="D233" i="93"/>
  <c r="F232" i="93"/>
  <c r="C232" i="93"/>
  <c r="F231" i="93"/>
  <c r="C231" i="93"/>
  <c r="F230" i="93"/>
  <c r="C230" i="93"/>
  <c r="B230" i="93"/>
  <c r="D229" i="93"/>
  <c r="H228" i="93"/>
  <c r="D228" i="93"/>
  <c r="H227" i="93"/>
  <c r="E227" i="93"/>
  <c r="D272" i="93"/>
  <c r="B272" i="93"/>
  <c r="D271" i="93"/>
  <c r="B271" i="93"/>
  <c r="B270" i="93"/>
  <c r="D268" i="93"/>
  <c r="B267" i="93"/>
  <c r="B265" i="93"/>
  <c r="D269" i="93"/>
  <c r="B268" i="93"/>
  <c r="E268" i="93" s="1"/>
  <c r="B266" i="93"/>
  <c r="C264" i="93"/>
  <c r="G235" i="93"/>
  <c r="F235" i="93"/>
  <c r="D235" i="93"/>
  <c r="H234" i="93"/>
  <c r="G234" i="93"/>
  <c r="E234" i="93"/>
  <c r="C234" i="93"/>
  <c r="H233" i="93"/>
  <c r="F233" i="93"/>
  <c r="E233" i="93"/>
  <c r="B233" i="93"/>
  <c r="H232" i="93"/>
  <c r="E232" i="93"/>
  <c r="D232" i="93"/>
  <c r="H231" i="93"/>
  <c r="G231" i="93"/>
  <c r="D231" i="93"/>
  <c r="H230" i="93"/>
  <c r="E230" i="93"/>
  <c r="H229" i="93"/>
  <c r="F229" i="93"/>
  <c r="E229" i="93"/>
  <c r="B229" i="93"/>
  <c r="G228" i="93"/>
  <c r="E228" i="93"/>
  <c r="B228" i="93"/>
  <c r="G227" i="93"/>
  <c r="D227" i="93"/>
  <c r="B227" i="93"/>
  <c r="B273" i="93"/>
  <c r="C273" i="93"/>
  <c r="C271" i="93"/>
  <c r="C270" i="93"/>
  <c r="C269" i="93"/>
  <c r="D267" i="93"/>
  <c r="C266" i="93"/>
  <c r="D264" i="93"/>
  <c r="D273" i="93"/>
  <c r="B269" i="93"/>
  <c r="E269" i="93" s="1"/>
  <c r="C267" i="93"/>
  <c r="D265" i="93"/>
  <c r="B264" i="93"/>
  <c r="C235" i="93"/>
  <c r="F234" i="93"/>
  <c r="B234" i="93"/>
  <c r="I234" i="93" s="1"/>
  <c r="C233" i="93"/>
  <c r="G232" i="93"/>
  <c r="B232" i="93"/>
  <c r="E231" i="93"/>
  <c r="B231" i="93"/>
  <c r="G230" i="93"/>
  <c r="D230" i="93"/>
  <c r="G229" i="93"/>
  <c r="C229" i="93"/>
  <c r="F228" i="93"/>
  <c r="C228" i="93"/>
  <c r="F227" i="93"/>
  <c r="C227" i="93"/>
  <c r="T91" i="88"/>
  <c r="T105" i="73"/>
  <c r="T34" i="92"/>
  <c r="T220" i="78"/>
  <c r="T210" i="88"/>
  <c r="T206" i="79"/>
  <c r="T211" i="80"/>
  <c r="T219" i="86"/>
  <c r="T145" i="92"/>
  <c r="T207" i="80"/>
  <c r="T61" i="92"/>
  <c r="T202" i="75"/>
  <c r="T214" i="86"/>
  <c r="T85" i="92"/>
  <c r="T44" i="89"/>
  <c r="T209" i="81"/>
  <c r="T213" i="80"/>
  <c r="T194" i="75"/>
  <c r="T121" i="92"/>
  <c r="T141" i="92"/>
  <c r="T195" i="78"/>
  <c r="T194" i="79"/>
  <c r="T200" i="81"/>
  <c r="T187" i="77"/>
  <c r="T212" i="83"/>
  <c r="T212" i="90"/>
  <c r="T206" i="85"/>
  <c r="T41" i="92"/>
  <c r="T193" i="77"/>
  <c r="T180" i="86"/>
  <c r="T154" i="92"/>
  <c r="T50" i="92"/>
  <c r="T217" i="79"/>
  <c r="T218" i="88"/>
  <c r="T220" i="89"/>
  <c r="T219" i="81"/>
  <c r="T214" i="87"/>
  <c r="T209" i="77"/>
  <c r="T208" i="83"/>
  <c r="T208" i="77"/>
  <c r="T9" i="92"/>
  <c r="T170" i="78"/>
  <c r="T185" i="79"/>
  <c r="T215" i="73"/>
  <c r="T208" i="74"/>
  <c r="T98" i="92"/>
  <c r="T210" i="85"/>
  <c r="T56" i="92"/>
  <c r="T122" i="92"/>
  <c r="T213" i="86"/>
  <c r="T183" i="92"/>
  <c r="T219" i="87"/>
  <c r="T40" i="92"/>
  <c r="T210" i="91"/>
  <c r="T17" i="92"/>
  <c r="T16" i="92"/>
  <c r="T199" i="76"/>
  <c r="T219" i="79"/>
  <c r="T212" i="77"/>
  <c r="T215" i="76"/>
  <c r="T215" i="87"/>
  <c r="T204" i="73"/>
  <c r="T215" i="84"/>
  <c r="T190" i="73"/>
  <c r="T203" i="76"/>
  <c r="T211" i="89"/>
  <c r="T64" i="91"/>
  <c r="T186" i="78"/>
  <c r="T215" i="77"/>
  <c r="T198" i="79"/>
  <c r="T117" i="92"/>
  <c r="T197" i="78"/>
  <c r="T192" i="91"/>
  <c r="T191" i="79"/>
  <c r="T198" i="73"/>
  <c r="T72" i="92"/>
  <c r="T204" i="74"/>
  <c r="T130" i="92"/>
  <c r="T216" i="84"/>
  <c r="T206" i="86"/>
  <c r="T199" i="87"/>
  <c r="T211" i="90"/>
  <c r="T218" i="78"/>
  <c r="T29" i="92"/>
  <c r="T196" i="76"/>
  <c r="T37" i="92"/>
  <c r="T205" i="90"/>
  <c r="T133" i="92"/>
  <c r="T189" i="78"/>
  <c r="T100" i="92"/>
  <c r="T195" i="73"/>
  <c r="T204" i="81"/>
  <c r="T199" i="77"/>
  <c r="T188" i="76"/>
  <c r="T194" i="92"/>
  <c r="T35" i="92"/>
  <c r="T200" i="74"/>
  <c r="T58" i="92"/>
  <c r="T201" i="92"/>
  <c r="T220" i="75"/>
  <c r="T214" i="83"/>
  <c r="T109" i="92"/>
  <c r="T185" i="85"/>
  <c r="T174" i="79"/>
  <c r="T215" i="86"/>
  <c r="T212" i="80"/>
  <c r="T137" i="92"/>
  <c r="T199" i="74"/>
  <c r="T126" i="92"/>
  <c r="T217" i="77"/>
  <c r="T195" i="86"/>
  <c r="T191" i="92"/>
  <c r="T215" i="91"/>
  <c r="T192" i="86"/>
  <c r="T187" i="73"/>
  <c r="T20" i="92"/>
  <c r="T195" i="91"/>
  <c r="T197" i="73"/>
  <c r="T3" i="89"/>
  <c r="T209" i="83"/>
  <c r="T208" i="91"/>
  <c r="T3" i="92"/>
  <c r="T52" i="92"/>
  <c r="T202" i="80"/>
  <c r="T189" i="73"/>
  <c r="T208" i="92"/>
  <c r="T210" i="86"/>
  <c r="T21" i="92"/>
  <c r="T43" i="92"/>
  <c r="T216" i="76"/>
  <c r="T196" i="80"/>
  <c r="T216" i="73"/>
  <c r="T195" i="75"/>
  <c r="T116" i="92"/>
  <c r="T182" i="73"/>
  <c r="T186" i="85"/>
  <c r="T151" i="92"/>
  <c r="T209" i="85"/>
  <c r="T195" i="85"/>
  <c r="T216" i="88"/>
  <c r="T200" i="91"/>
  <c r="T216" i="85"/>
  <c r="T104" i="92"/>
  <c r="T212" i="86"/>
  <c r="T167" i="89"/>
  <c r="T192" i="75"/>
  <c r="T220" i="81"/>
  <c r="T215" i="88"/>
  <c r="T205" i="74"/>
  <c r="T184" i="85"/>
  <c r="T198" i="74"/>
  <c r="T140" i="92"/>
  <c r="T218" i="83"/>
  <c r="T47" i="92"/>
  <c r="T199" i="79"/>
  <c r="T183" i="78"/>
  <c r="T48" i="92"/>
  <c r="T208" i="76"/>
  <c r="T203" i="85"/>
  <c r="T220" i="82"/>
  <c r="T193" i="79"/>
  <c r="T201" i="86"/>
  <c r="T206" i="88"/>
  <c r="T173" i="79"/>
  <c r="T36" i="92"/>
  <c r="T212" i="89"/>
  <c r="T209" i="73"/>
  <c r="T213" i="77"/>
  <c r="T188" i="75"/>
  <c r="T209" i="78"/>
  <c r="T26" i="92"/>
  <c r="T211" i="88"/>
  <c r="T218" i="77"/>
  <c r="T203" i="81"/>
  <c r="T23" i="92"/>
  <c r="T210" i="74"/>
  <c r="T217" i="84"/>
  <c r="T184" i="79"/>
  <c r="T214" i="85"/>
  <c r="T197" i="76"/>
  <c r="T162" i="92"/>
  <c r="T217" i="78"/>
  <c r="T214" i="88"/>
  <c r="T201" i="77"/>
  <c r="T205" i="92"/>
  <c r="T198" i="87"/>
  <c r="T193" i="85"/>
  <c r="T214" i="80"/>
  <c r="T199" i="86"/>
  <c r="T194" i="77"/>
  <c r="T182" i="79"/>
  <c r="T212" i="73"/>
  <c r="T219" i="77"/>
  <c r="T202" i="90"/>
  <c r="T207" i="75"/>
  <c r="T197" i="75"/>
  <c r="T186" i="73"/>
  <c r="T179" i="79"/>
  <c r="T212" i="75"/>
  <c r="T205" i="73"/>
  <c r="T200" i="85"/>
  <c r="T206" i="73"/>
  <c r="T206" i="87"/>
  <c r="T158" i="92"/>
  <c r="T217" i="88"/>
  <c r="T208" i="85"/>
  <c r="T213" i="75"/>
  <c r="T218" i="76"/>
  <c r="T92" i="92"/>
  <c r="T179" i="92"/>
  <c r="T190" i="92"/>
  <c r="T194" i="73"/>
  <c r="T184" i="78"/>
  <c r="T195" i="77"/>
  <c r="T195" i="92"/>
  <c r="T2" i="92"/>
  <c r="T197" i="87"/>
  <c r="T218" i="89"/>
  <c r="T132" i="92"/>
  <c r="T173" i="78"/>
  <c r="T197" i="92"/>
  <c r="T215" i="89"/>
  <c r="T215" i="78"/>
  <c r="T198" i="77"/>
  <c r="T212" i="92"/>
  <c r="T194" i="80"/>
  <c r="T188" i="73"/>
  <c r="T203" i="92"/>
  <c r="T212" i="87"/>
  <c r="T211" i="74"/>
  <c r="T198" i="91"/>
  <c r="T208" i="87"/>
  <c r="T38" i="92"/>
  <c r="T99" i="92"/>
  <c r="T215" i="92"/>
  <c r="T193" i="76"/>
  <c r="T187" i="92"/>
  <c r="T138" i="92"/>
  <c r="T218" i="91"/>
  <c r="T67" i="92"/>
  <c r="T181" i="78"/>
  <c r="T183" i="85"/>
  <c r="T219" i="74"/>
  <c r="T159" i="92"/>
  <c r="T204" i="80"/>
  <c r="T213" i="91"/>
  <c r="T207" i="85"/>
  <c r="T129" i="92"/>
  <c r="T214" i="78"/>
  <c r="T198" i="78"/>
  <c r="T125" i="91"/>
  <c r="T91" i="91"/>
  <c r="T206" i="90"/>
  <c r="T192" i="73"/>
  <c r="T199" i="92"/>
  <c r="T190" i="76"/>
  <c r="T217" i="74"/>
  <c r="T193" i="87"/>
  <c r="T144" i="92"/>
  <c r="T13" i="92"/>
  <c r="T147" i="91"/>
  <c r="T217" i="87"/>
  <c r="T215" i="75"/>
  <c r="T201" i="75"/>
  <c r="T189" i="92"/>
  <c r="T209" i="79"/>
  <c r="T194" i="87"/>
  <c r="T39" i="92"/>
  <c r="T186" i="86"/>
  <c r="T217" i="81"/>
  <c r="T59" i="89"/>
  <c r="T191" i="91"/>
  <c r="T206" i="83"/>
  <c r="T113" i="92"/>
  <c r="T213" i="87"/>
  <c r="T179" i="85"/>
  <c r="T195" i="74"/>
  <c r="T192" i="80"/>
  <c r="T220" i="86"/>
  <c r="T194" i="76"/>
  <c r="T208" i="75"/>
  <c r="T190" i="85"/>
  <c r="T194" i="86"/>
  <c r="T202" i="91"/>
  <c r="T88" i="92"/>
  <c r="T219" i="85"/>
  <c r="T195" i="76"/>
  <c r="T209" i="90"/>
  <c r="T219" i="75"/>
  <c r="T202" i="83"/>
  <c r="T180" i="78"/>
  <c r="T200" i="92"/>
  <c r="T192" i="74"/>
  <c r="T174" i="78"/>
  <c r="T211" i="83"/>
  <c r="T44" i="92"/>
  <c r="T207" i="74"/>
  <c r="T216" i="77"/>
  <c r="T177" i="85"/>
  <c r="T207" i="81"/>
  <c r="T211" i="87"/>
  <c r="T198" i="83"/>
  <c r="T218" i="92"/>
  <c r="T207" i="88"/>
  <c r="T197" i="91"/>
  <c r="T203" i="79"/>
  <c r="T177" i="79"/>
  <c r="T204" i="86"/>
  <c r="T11" i="92"/>
  <c r="T196" i="73"/>
  <c r="T210" i="84"/>
  <c r="T136" i="92"/>
  <c r="T75" i="92"/>
  <c r="T164" i="92"/>
  <c r="T220" i="77"/>
  <c r="T180" i="92"/>
  <c r="T219" i="80"/>
  <c r="T200" i="83"/>
  <c r="T188" i="79"/>
  <c r="T186" i="79"/>
  <c r="T213" i="83"/>
  <c r="T55" i="92"/>
  <c r="T216" i="92"/>
  <c r="T190" i="78"/>
  <c r="T8" i="92"/>
  <c r="T66" i="92"/>
  <c r="T188" i="77"/>
  <c r="T217" i="85"/>
  <c r="T190" i="86"/>
  <c r="T106" i="92"/>
  <c r="T212" i="84"/>
  <c r="T200" i="77"/>
  <c r="T191" i="78"/>
  <c r="T202" i="87"/>
  <c r="T120" i="92"/>
  <c r="T204" i="79"/>
  <c r="T182" i="78"/>
  <c r="T114" i="92"/>
  <c r="T200" i="79"/>
  <c r="T146" i="92"/>
  <c r="T209" i="80"/>
  <c r="T216" i="91"/>
  <c r="T175" i="78"/>
  <c r="T197" i="74"/>
  <c r="T193" i="91"/>
  <c r="T19" i="92"/>
  <c r="T207" i="90"/>
  <c r="T212" i="85"/>
  <c r="T127" i="92"/>
  <c r="T200" i="78"/>
  <c r="T201" i="73"/>
  <c r="T199" i="75"/>
  <c r="T178" i="92"/>
  <c r="T155" i="89"/>
  <c r="T171" i="92"/>
  <c r="T210" i="90"/>
  <c r="T199" i="85"/>
  <c r="T216" i="89"/>
  <c r="T180" i="91"/>
  <c r="T213" i="84"/>
  <c r="T216" i="79"/>
  <c r="T213" i="76"/>
  <c r="T205" i="81"/>
  <c r="T96" i="92"/>
  <c r="T153" i="92"/>
  <c r="T64" i="92"/>
  <c r="T214" i="90"/>
  <c r="T156" i="92"/>
  <c r="T216" i="75"/>
  <c r="T214" i="81"/>
  <c r="T195" i="80"/>
  <c r="T210" i="78"/>
  <c r="T83" i="92"/>
  <c r="T170" i="92"/>
  <c r="T219" i="82"/>
  <c r="T208" i="88"/>
  <c r="T148" i="92"/>
  <c r="T212" i="78"/>
  <c r="T183" i="86"/>
  <c r="T200" i="73"/>
  <c r="T212" i="88"/>
  <c r="T218" i="74"/>
  <c r="T194" i="85"/>
  <c r="T196" i="91"/>
  <c r="T192" i="78"/>
  <c r="T7" i="92"/>
  <c r="T205" i="88"/>
  <c r="T213" i="88"/>
  <c r="T73" i="92"/>
  <c r="T209" i="76"/>
  <c r="T209" i="75"/>
  <c r="T191" i="75"/>
  <c r="T206" i="81"/>
  <c r="T71" i="92"/>
  <c r="T176" i="92"/>
  <c r="T219" i="76"/>
  <c r="T18" i="92"/>
  <c r="T165" i="92"/>
  <c r="T220" i="76"/>
  <c r="T191" i="85"/>
  <c r="T68" i="92"/>
  <c r="T211" i="77"/>
  <c r="T185" i="78"/>
  <c r="T45" i="92"/>
  <c r="T79" i="92"/>
  <c r="T43" i="91"/>
  <c r="T77" i="92"/>
  <c r="T216" i="90"/>
  <c r="T181" i="92"/>
  <c r="T189" i="77"/>
  <c r="T202" i="73"/>
  <c r="T209" i="91"/>
  <c r="T197" i="85"/>
  <c r="T197" i="81"/>
  <c r="T201" i="79"/>
  <c r="T211" i="75"/>
  <c r="T198" i="75"/>
  <c r="T220" i="85"/>
  <c r="T178" i="78"/>
  <c r="T80" i="92"/>
  <c r="T206" i="91"/>
  <c r="T30" i="92"/>
  <c r="T190" i="74"/>
  <c r="T59" i="92"/>
  <c r="T110" i="92"/>
  <c r="T211" i="73"/>
  <c r="T39" i="90"/>
  <c r="T123" i="92"/>
  <c r="T204" i="83"/>
  <c r="T101" i="92"/>
  <c r="T208" i="90"/>
  <c r="T220" i="90"/>
  <c r="T97" i="92"/>
  <c r="T179" i="78"/>
  <c r="T210" i="75"/>
  <c r="T215" i="83"/>
  <c r="T213" i="78"/>
  <c r="T210" i="73"/>
  <c r="T176" i="78"/>
  <c r="T15" i="92"/>
  <c r="T212" i="91"/>
  <c r="T213" i="90"/>
  <c r="T219" i="91"/>
  <c r="T169" i="92"/>
  <c r="T214" i="75"/>
  <c r="T198" i="85"/>
  <c r="T219" i="89"/>
  <c r="T14" i="92"/>
  <c r="T218" i="80"/>
  <c r="T189" i="76"/>
  <c r="T204" i="88"/>
  <c r="T191" i="80"/>
  <c r="T177" i="92"/>
  <c r="T208" i="81"/>
  <c r="T208" i="78"/>
  <c r="T189" i="86"/>
  <c r="T210" i="87"/>
  <c r="T201" i="85"/>
  <c r="T217" i="82"/>
  <c r="T124" i="92"/>
  <c r="T147" i="92"/>
  <c r="T204" i="75"/>
  <c r="T63" i="92"/>
  <c r="T205" i="80"/>
  <c r="T206" i="75"/>
  <c r="T202" i="79"/>
  <c r="T220" i="79"/>
  <c r="T168" i="92"/>
  <c r="T193" i="92"/>
  <c r="T220" i="92"/>
  <c r="T131" i="92"/>
  <c r="T216" i="80"/>
  <c r="T207" i="79"/>
  <c r="T188" i="92"/>
  <c r="T186" i="77"/>
  <c r="T204" i="91"/>
  <c r="T169" i="78"/>
  <c r="T105" i="92"/>
  <c r="T216" i="82"/>
  <c r="T192" i="76"/>
  <c r="T190" i="75"/>
  <c r="T183" i="73"/>
  <c r="T205" i="76"/>
  <c r="T107" i="92"/>
  <c r="T219" i="73"/>
  <c r="T210" i="81"/>
  <c r="T216" i="86"/>
  <c r="T181" i="79"/>
  <c r="T192" i="85"/>
  <c r="T168" i="78"/>
  <c r="T204" i="87"/>
  <c r="T200" i="80"/>
  <c r="T195" i="79"/>
  <c r="T196" i="75"/>
  <c r="T214" i="91"/>
  <c r="T220" i="87"/>
  <c r="T213" i="89"/>
  <c r="T87" i="92"/>
  <c r="T150" i="92"/>
  <c r="T201" i="81"/>
  <c r="T78" i="92"/>
  <c r="T57" i="92"/>
  <c r="T172" i="78"/>
  <c r="T206" i="77"/>
  <c r="T149" i="92"/>
  <c r="T143" i="92"/>
  <c r="T197" i="79"/>
  <c r="T202" i="85"/>
  <c r="T180" i="85"/>
  <c r="T207" i="86"/>
  <c r="T182" i="86"/>
  <c r="T201" i="87"/>
  <c r="T212" i="74"/>
  <c r="T191" i="76"/>
  <c r="T46" i="92"/>
  <c r="T193" i="86"/>
  <c r="T60" i="92"/>
  <c r="T86" i="92"/>
  <c r="T201" i="78"/>
  <c r="T219" i="92"/>
  <c r="T106" i="91"/>
  <c r="T198" i="92"/>
  <c r="T4" i="92"/>
  <c r="T220" i="88"/>
  <c r="T213" i="85"/>
  <c r="T139" i="91"/>
  <c r="T205" i="75"/>
  <c r="T214" i="76"/>
  <c r="T200" i="87"/>
  <c r="T203" i="75"/>
  <c r="T215" i="81"/>
  <c r="T214" i="77"/>
  <c r="T217" i="89"/>
  <c r="T211" i="76"/>
  <c r="T217" i="75"/>
  <c r="T205" i="91"/>
  <c r="T211" i="92"/>
  <c r="T167" i="92"/>
  <c r="T216" i="78"/>
  <c r="T191" i="73"/>
  <c r="T208" i="79"/>
  <c r="T211" i="85"/>
  <c r="T218" i="87"/>
  <c r="T193" i="80"/>
  <c r="T213" i="73"/>
  <c r="T175" i="92"/>
  <c r="T206" i="76"/>
  <c r="T94" i="92"/>
  <c r="T217" i="86"/>
  <c r="T191" i="90"/>
  <c r="T192" i="77"/>
  <c r="T204" i="85"/>
  <c r="T166" i="92"/>
  <c r="T84" i="92"/>
  <c r="T217" i="73"/>
  <c r="T196" i="74"/>
  <c r="T38" i="91"/>
  <c r="T204" i="92"/>
  <c r="T71" i="91"/>
  <c r="T215" i="74"/>
  <c r="T213" i="79"/>
  <c r="T5" i="92"/>
  <c r="T89" i="92"/>
  <c r="T199" i="73"/>
  <c r="T203" i="83"/>
  <c r="T194" i="78"/>
  <c r="T214" i="74"/>
  <c r="T135" i="92"/>
  <c r="T189" i="85"/>
  <c r="T187" i="76"/>
  <c r="T215" i="80"/>
  <c r="T186" i="92"/>
  <c r="T202" i="78"/>
  <c r="T210" i="76"/>
  <c r="T216" i="81"/>
  <c r="T206" i="74"/>
  <c r="T160" i="92"/>
  <c r="T187" i="75"/>
  <c r="T201" i="74"/>
  <c r="T203" i="77"/>
  <c r="T217" i="90"/>
  <c r="T211" i="78"/>
  <c r="T220" i="73"/>
  <c r="T212" i="81"/>
  <c r="T215" i="79"/>
  <c r="T10" i="92"/>
  <c r="T198" i="86"/>
  <c r="T91" i="92"/>
  <c r="T202" i="81"/>
  <c r="T219" i="84"/>
  <c r="T174" i="92"/>
  <c r="T214" i="89"/>
  <c r="T155" i="92"/>
  <c r="T203" i="86"/>
  <c r="T200" i="76"/>
  <c r="T187" i="78"/>
  <c r="T217" i="80"/>
  <c r="T210" i="80"/>
  <c r="T190" i="79"/>
  <c r="T206" i="80"/>
  <c r="T210" i="92"/>
  <c r="T219" i="88"/>
  <c r="T90" i="90"/>
  <c r="T200" i="75"/>
  <c r="T205" i="83"/>
  <c r="T93" i="92"/>
  <c r="T206" i="78"/>
  <c r="T189" i="79"/>
  <c r="T161" i="92"/>
  <c r="T209" i="74"/>
  <c r="T183" i="79"/>
  <c r="T217" i="83"/>
  <c r="T205" i="85"/>
  <c r="T70" i="92"/>
  <c r="T205" i="77"/>
  <c r="T219" i="90"/>
  <c r="T12" i="92"/>
  <c r="T215" i="85"/>
  <c r="T199" i="80"/>
  <c r="T207" i="87"/>
  <c r="T191" i="74"/>
  <c r="T171" i="78"/>
  <c r="T82" i="92"/>
  <c r="T205" i="86"/>
  <c r="T212" i="76"/>
  <c r="T218" i="75"/>
  <c r="T191" i="86"/>
  <c r="T197" i="77"/>
  <c r="T163" i="92"/>
  <c r="T205" i="79"/>
  <c r="T203" i="80"/>
  <c r="T217" i="92"/>
  <c r="T202" i="77"/>
  <c r="T202" i="74"/>
  <c r="T204" i="77"/>
  <c r="T217" i="76"/>
  <c r="T218" i="81"/>
  <c r="T216" i="74"/>
  <c r="T119" i="92"/>
  <c r="T209" i="88"/>
  <c r="T218" i="90"/>
  <c r="T211" i="81"/>
  <c r="T204" i="90"/>
  <c r="T193" i="73"/>
  <c r="T207" i="78"/>
  <c r="T216" i="83"/>
  <c r="T202" i="76"/>
  <c r="T203" i="78"/>
  <c r="T51" i="92"/>
  <c r="T32" i="92"/>
  <c r="T187" i="85"/>
  <c r="T27" i="92"/>
  <c r="T211" i="84"/>
  <c r="T202" i="86"/>
  <c r="T203" i="73"/>
  <c r="T201" i="76"/>
  <c r="T220" i="91"/>
  <c r="T24" i="92"/>
  <c r="T211" i="91"/>
  <c r="T139" i="92"/>
  <c r="T190" i="80"/>
  <c r="T48" i="90"/>
  <c r="T198" i="76"/>
  <c r="T175" i="79"/>
  <c r="T181" i="86"/>
  <c r="T218" i="85"/>
  <c r="T208" i="73"/>
  <c r="T22" i="92"/>
  <c r="T199" i="91"/>
  <c r="T219" i="83"/>
  <c r="T210" i="83"/>
  <c r="T192" i="79"/>
  <c r="T188" i="78"/>
  <c r="T208" i="86"/>
  <c r="T177" i="78"/>
  <c r="T218" i="84"/>
  <c r="T199" i="81"/>
  <c r="T178" i="79"/>
  <c r="T195" i="87"/>
  <c r="T184" i="92"/>
  <c r="T203" i="90"/>
  <c r="T209" i="87"/>
  <c r="T193" i="75"/>
  <c r="T65" i="92"/>
  <c r="T207" i="92"/>
  <c r="T198" i="81"/>
  <c r="T42" i="92"/>
  <c r="T90" i="92"/>
  <c r="T193" i="78"/>
  <c r="T205" i="78"/>
  <c r="T204" i="76"/>
  <c r="T213" i="81"/>
  <c r="T184" i="86"/>
  <c r="T193" i="74"/>
  <c r="T115" i="92"/>
  <c r="T33" i="92"/>
  <c r="T25" i="92"/>
  <c r="T209" i="92"/>
  <c r="T196" i="86"/>
  <c r="T217" i="91"/>
  <c r="T206" i="92"/>
  <c r="T188" i="86"/>
  <c r="T173" i="92"/>
  <c r="T218" i="86"/>
  <c r="T211" i="86"/>
  <c r="T201" i="83"/>
  <c r="T212" i="79"/>
  <c r="T111" i="92"/>
  <c r="T124" i="90"/>
  <c r="T185" i="73"/>
  <c r="T95" i="92"/>
  <c r="T185" i="92"/>
  <c r="T211" i="79"/>
  <c r="T210" i="79"/>
  <c r="T191" i="77"/>
  <c r="T187" i="86"/>
  <c r="T49" i="92"/>
  <c r="T207" i="73"/>
  <c r="T182" i="92"/>
  <c r="T200" i="86"/>
  <c r="T181" i="85"/>
  <c r="T176" i="79"/>
  <c r="T220" i="83"/>
  <c r="T108" i="92"/>
  <c r="T194" i="74"/>
  <c r="T28" i="92"/>
  <c r="T207" i="91"/>
  <c r="T201" i="80"/>
  <c r="T194" i="91"/>
  <c r="T203" i="74"/>
  <c r="T216" i="87"/>
  <c r="T69" i="92"/>
  <c r="T219" i="78"/>
  <c r="T207" i="76"/>
  <c r="T215" i="90"/>
  <c r="T199" i="83"/>
  <c r="T31" i="92"/>
  <c r="T196" i="92"/>
  <c r="T172" i="92"/>
  <c r="T142" i="92"/>
  <c r="T214" i="73"/>
  <c r="T218" i="79"/>
  <c r="T102" i="92"/>
  <c r="T207" i="77"/>
  <c r="T180" i="79"/>
  <c r="T214" i="92"/>
  <c r="T204" i="78"/>
  <c r="T167" i="78"/>
  <c r="T220" i="80"/>
  <c r="T203" i="91"/>
  <c r="T62" i="92"/>
  <c r="T197" i="86"/>
  <c r="T213" i="74"/>
  <c r="T54" i="92"/>
  <c r="T74" i="92"/>
  <c r="T118" i="92"/>
  <c r="T53" i="92"/>
  <c r="T198" i="80"/>
  <c r="T214" i="84"/>
  <c r="T205" i="87"/>
  <c r="T203" i="87"/>
  <c r="T81" i="92"/>
  <c r="T125" i="92"/>
  <c r="T6" i="92"/>
  <c r="T208" i="80"/>
  <c r="T196" i="81"/>
  <c r="T188" i="85"/>
  <c r="T184" i="73"/>
  <c r="T209" i="86"/>
  <c r="T196" i="85"/>
  <c r="T201" i="91"/>
  <c r="T178" i="85"/>
  <c r="T182" i="85"/>
  <c r="T112" i="92"/>
  <c r="T207" i="83"/>
  <c r="T196" i="87"/>
  <c r="T220" i="74"/>
  <c r="T213" i="92"/>
  <c r="T196" i="79"/>
  <c r="T103" i="92"/>
  <c r="T197" i="80"/>
  <c r="T152" i="92"/>
  <c r="T210" i="77"/>
  <c r="T190" i="77"/>
  <c r="T187" i="79"/>
  <c r="T196" i="78"/>
  <c r="T76" i="92"/>
  <c r="T214" i="79"/>
  <c r="T186" i="76"/>
  <c r="T134" i="92"/>
  <c r="T199" i="78"/>
  <c r="T196" i="77"/>
  <c r="T189" i="75"/>
  <c r="T218" i="82"/>
  <c r="T157" i="92"/>
  <c r="T128" i="92"/>
  <c r="T218" i="73"/>
  <c r="T179" i="86"/>
  <c r="T192" i="92"/>
  <c r="T185" i="86"/>
  <c r="T202" i="92"/>
  <c r="T41" i="84"/>
  <c r="T45" i="84"/>
  <c r="C272" i="92"/>
  <c r="C271" i="92"/>
  <c r="B271" i="92"/>
  <c r="C269" i="92"/>
  <c r="D268" i="92"/>
  <c r="B267" i="92"/>
  <c r="D266" i="92"/>
  <c r="B266" i="92"/>
  <c r="C264" i="92"/>
  <c r="D271" i="92"/>
  <c r="C270" i="92"/>
  <c r="D269" i="92"/>
  <c r="C268" i="92"/>
  <c r="C267" i="92"/>
  <c r="C266" i="92"/>
  <c r="D265" i="92"/>
  <c r="D264" i="92"/>
  <c r="D272" i="92"/>
  <c r="D270" i="92"/>
  <c r="B270" i="92"/>
  <c r="B269" i="92"/>
  <c r="B268" i="92"/>
  <c r="B233" i="92"/>
  <c r="D232" i="92"/>
  <c r="G231" i="92"/>
  <c r="C231" i="92"/>
  <c r="G230" i="92"/>
  <c r="C230" i="92"/>
  <c r="G229" i="92"/>
  <c r="D229" i="92"/>
  <c r="H228" i="92"/>
  <c r="B228" i="92"/>
  <c r="G227" i="92"/>
  <c r="C227" i="92"/>
  <c r="D273" i="92"/>
  <c r="C265" i="92"/>
  <c r="E235" i="92"/>
  <c r="G234" i="92"/>
  <c r="H233" i="92"/>
  <c r="H232" i="92"/>
  <c r="B232" i="92"/>
  <c r="B231" i="92"/>
  <c r="B230" i="92"/>
  <c r="B229" i="92"/>
  <c r="D228" i="92"/>
  <c r="B227" i="92"/>
  <c r="B272" i="92"/>
  <c r="D234" i="92"/>
  <c r="D233" i="92"/>
  <c r="C232" i="92"/>
  <c r="E231" i="92"/>
  <c r="E230" i="92"/>
  <c r="E229" i="92"/>
  <c r="F228" i="92"/>
  <c r="E227" i="92"/>
  <c r="C273" i="92"/>
  <c r="D267" i="92"/>
  <c r="B265" i="92"/>
  <c r="E265" i="92" s="1"/>
  <c r="H235" i="92"/>
  <c r="G235" i="92"/>
  <c r="C235" i="92"/>
  <c r="H234" i="92"/>
  <c r="C234" i="92"/>
  <c r="E233" i="92"/>
  <c r="F232" i="92"/>
  <c r="F231" i="92"/>
  <c r="F230" i="92"/>
  <c r="F229" i="92"/>
  <c r="E228" i="92"/>
  <c r="F227" i="92"/>
  <c r="B273" i="92"/>
  <c r="E273" i="92" s="1"/>
  <c r="B264" i="92"/>
  <c r="E264" i="92" s="1"/>
  <c r="F235" i="92"/>
  <c r="D235" i="92"/>
  <c r="B235" i="92"/>
  <c r="F234" i="92"/>
  <c r="E234" i="92"/>
  <c r="B234" i="92"/>
  <c r="G233" i="92"/>
  <c r="F233" i="92"/>
  <c r="C233" i="92"/>
  <c r="G232" i="92"/>
  <c r="E232" i="92"/>
  <c r="H231" i="92"/>
  <c r="D231" i="92"/>
  <c r="H230" i="92"/>
  <c r="D230" i="92"/>
  <c r="H229" i="92"/>
  <c r="C229" i="92"/>
  <c r="G228" i="92"/>
  <c r="C228" i="92"/>
  <c r="H227" i="92"/>
  <c r="D227" i="92"/>
  <c r="F235" i="91"/>
  <c r="C235" i="91"/>
  <c r="G234" i="91"/>
  <c r="D234" i="91"/>
  <c r="B234" i="91"/>
  <c r="F233" i="91"/>
  <c r="H232" i="91"/>
  <c r="C232" i="91"/>
  <c r="F231" i="91"/>
  <c r="B231" i="91"/>
  <c r="E230" i="91"/>
  <c r="B230" i="91"/>
  <c r="C229" i="91"/>
  <c r="H228" i="91"/>
  <c r="B228" i="91"/>
  <c r="D227" i="91"/>
  <c r="H235" i="91"/>
  <c r="G235" i="91"/>
  <c r="E235" i="91"/>
  <c r="D235" i="91"/>
  <c r="B235" i="91"/>
  <c r="H234" i="91"/>
  <c r="E234" i="91"/>
  <c r="H233" i="91"/>
  <c r="E233" i="91"/>
  <c r="F232" i="91"/>
  <c r="B232" i="91"/>
  <c r="E231" i="91"/>
  <c r="G230" i="91"/>
  <c r="D230" i="91"/>
  <c r="G229" i="91"/>
  <c r="E229" i="91"/>
  <c r="F228" i="91"/>
  <c r="C228" i="91"/>
  <c r="C227" i="91"/>
  <c r="F234" i="91"/>
  <c r="C234" i="91"/>
  <c r="G233" i="91"/>
  <c r="D233" i="91"/>
  <c r="C233" i="91"/>
  <c r="B233" i="91"/>
  <c r="G232" i="91"/>
  <c r="E232" i="91"/>
  <c r="D232" i="91"/>
  <c r="H231" i="91"/>
  <c r="G231" i="91"/>
  <c r="D231" i="91"/>
  <c r="C231" i="91"/>
  <c r="H230" i="91"/>
  <c r="F230" i="91"/>
  <c r="C230" i="91"/>
  <c r="H229" i="91"/>
  <c r="F229" i="91"/>
  <c r="D229" i="91"/>
  <c r="B229" i="91"/>
  <c r="G228" i="91"/>
  <c r="E228" i="91"/>
  <c r="D228" i="91"/>
  <c r="H227" i="91"/>
  <c r="G227" i="91"/>
  <c r="F227" i="91"/>
  <c r="E227" i="91"/>
  <c r="B227" i="91"/>
  <c r="F235" i="90"/>
  <c r="E235" i="90"/>
  <c r="C235" i="90"/>
  <c r="H234" i="90"/>
  <c r="F234" i="90"/>
  <c r="D234" i="90"/>
  <c r="C234" i="90"/>
  <c r="H233" i="90"/>
  <c r="F233" i="90"/>
  <c r="D233" i="90"/>
  <c r="B233" i="90"/>
  <c r="G232" i="90"/>
  <c r="D232" i="90"/>
  <c r="B232" i="90"/>
  <c r="G231" i="90"/>
  <c r="D231" i="90"/>
  <c r="B231" i="90"/>
  <c r="G230" i="90"/>
  <c r="E230" i="90"/>
  <c r="C230" i="90"/>
  <c r="B230" i="90"/>
  <c r="G229" i="90"/>
  <c r="D229" i="90"/>
  <c r="B229" i="90"/>
  <c r="G228" i="90"/>
  <c r="F228" i="90"/>
  <c r="D228" i="90"/>
  <c r="B228" i="90"/>
  <c r="F227" i="90"/>
  <c r="D227" i="90"/>
  <c r="B227" i="90"/>
  <c r="H235" i="90"/>
  <c r="G235" i="90"/>
  <c r="D235" i="90"/>
  <c r="B235" i="90"/>
  <c r="G234" i="90"/>
  <c r="E234" i="90"/>
  <c r="B234" i="90"/>
  <c r="G233" i="90"/>
  <c r="E233" i="90"/>
  <c r="C233" i="90"/>
  <c r="H232" i="90"/>
  <c r="F232" i="90"/>
  <c r="C232" i="90"/>
  <c r="H231" i="90"/>
  <c r="F231" i="90"/>
  <c r="E231" i="90"/>
  <c r="C231" i="90"/>
  <c r="H230" i="90"/>
  <c r="F230" i="90"/>
  <c r="D230" i="90"/>
  <c r="H229" i="90"/>
  <c r="F229" i="90"/>
  <c r="E229" i="90"/>
  <c r="C229" i="90"/>
  <c r="H228" i="90"/>
  <c r="E228" i="90"/>
  <c r="C228" i="90"/>
  <c r="H227" i="90"/>
  <c r="G227" i="90"/>
  <c r="E227" i="90"/>
  <c r="C227" i="90"/>
  <c r="E232" i="90"/>
  <c r="D234" i="89"/>
  <c r="E233" i="89"/>
  <c r="F232" i="89"/>
  <c r="H231" i="89"/>
  <c r="C231" i="89"/>
  <c r="D230" i="89"/>
  <c r="F229" i="89"/>
  <c r="G227" i="89"/>
  <c r="F235" i="89"/>
  <c r="C234" i="89"/>
  <c r="B233" i="89"/>
  <c r="E232" i="89"/>
  <c r="B232" i="89"/>
  <c r="D231" i="89"/>
  <c r="F230" i="89"/>
  <c r="E229" i="89"/>
  <c r="C228" i="89"/>
  <c r="D227" i="89"/>
  <c r="E235" i="89"/>
  <c r="C235" i="89"/>
  <c r="G234" i="89"/>
  <c r="G233" i="89"/>
  <c r="D233" i="89"/>
  <c r="G232" i="89"/>
  <c r="C232" i="89"/>
  <c r="E231" i="89"/>
  <c r="H230" i="89"/>
  <c r="C230" i="89"/>
  <c r="G229" i="89"/>
  <c r="B229" i="89"/>
  <c r="G228" i="89"/>
  <c r="D228" i="89"/>
  <c r="H227" i="89"/>
  <c r="E227" i="89"/>
  <c r="B227" i="89"/>
  <c r="H235" i="89"/>
  <c r="G235" i="89"/>
  <c r="D235" i="89"/>
  <c r="B235" i="89"/>
  <c r="H234" i="89"/>
  <c r="E234" i="89"/>
  <c r="H233" i="89"/>
  <c r="F233" i="89"/>
  <c r="D232" i="89"/>
  <c r="G231" i="89"/>
  <c r="B231" i="89"/>
  <c r="E230" i="89"/>
  <c r="H229" i="89"/>
  <c r="C229" i="89"/>
  <c r="H228" i="89"/>
  <c r="F228" i="89"/>
  <c r="B228" i="89"/>
  <c r="C227" i="89"/>
  <c r="F234" i="89"/>
  <c r="B234" i="89"/>
  <c r="C233" i="89"/>
  <c r="H232" i="89"/>
  <c r="F231" i="89"/>
  <c r="G230" i="89"/>
  <c r="B230" i="89"/>
  <c r="D229" i="89"/>
  <c r="E228" i="89"/>
  <c r="F227" i="89"/>
  <c r="C235" i="88"/>
  <c r="H234" i="88"/>
  <c r="E234" i="88"/>
  <c r="B234" i="88"/>
  <c r="E233" i="88"/>
  <c r="B233" i="88"/>
  <c r="F232" i="88"/>
  <c r="C232" i="88"/>
  <c r="H231" i="88"/>
  <c r="E231" i="88"/>
  <c r="C231" i="88"/>
  <c r="G230" i="88"/>
  <c r="D230" i="88"/>
  <c r="H229" i="88"/>
  <c r="C229" i="88"/>
  <c r="G228" i="88"/>
  <c r="D228" i="88"/>
  <c r="B228" i="88"/>
  <c r="E227" i="88"/>
  <c r="B227" i="88"/>
  <c r="G227" i="88"/>
  <c r="D235" i="88"/>
  <c r="G234" i="88"/>
  <c r="C234" i="88"/>
  <c r="G233" i="88"/>
  <c r="D233" i="88"/>
  <c r="H232" i="88"/>
  <c r="E232" i="88"/>
  <c r="B232" i="88"/>
  <c r="F231" i="88"/>
  <c r="B231" i="88"/>
  <c r="F230" i="88"/>
  <c r="C230" i="88"/>
  <c r="G229" i="88"/>
  <c r="E229" i="88"/>
  <c r="B229" i="88"/>
  <c r="F228" i="88"/>
  <c r="H227" i="88"/>
  <c r="D227" i="88"/>
  <c r="H235" i="88"/>
  <c r="G235" i="88"/>
  <c r="F235" i="88"/>
  <c r="E235" i="88"/>
  <c r="B235" i="88"/>
  <c r="F234" i="88"/>
  <c r="D234" i="88"/>
  <c r="H233" i="88"/>
  <c r="F233" i="88"/>
  <c r="C233" i="88"/>
  <c r="G232" i="88"/>
  <c r="D232" i="88"/>
  <c r="G231" i="88"/>
  <c r="D231" i="88"/>
  <c r="H230" i="88"/>
  <c r="E230" i="88"/>
  <c r="B230" i="88"/>
  <c r="F229" i="88"/>
  <c r="D229" i="88"/>
  <c r="H228" i="88"/>
  <c r="E228" i="88"/>
  <c r="C228" i="88"/>
  <c r="F227" i="88"/>
  <c r="C227" i="88"/>
  <c r="C235" i="87"/>
  <c r="E234" i="87"/>
  <c r="C234" i="87"/>
  <c r="F233" i="87"/>
  <c r="B233" i="87"/>
  <c r="D232" i="87"/>
  <c r="F231" i="87"/>
  <c r="H230" i="87"/>
  <c r="D230" i="87"/>
  <c r="G229" i="87"/>
  <c r="C229" i="87"/>
  <c r="F228" i="87"/>
  <c r="F227" i="87"/>
  <c r="H234" i="87"/>
  <c r="D234" i="87"/>
  <c r="H233" i="87"/>
  <c r="E233" i="87"/>
  <c r="G232" i="87"/>
  <c r="C232" i="87"/>
  <c r="E231" i="87"/>
  <c r="C231" i="87"/>
  <c r="G230" i="87"/>
  <c r="B230" i="87"/>
  <c r="E229" i="87"/>
  <c r="H228" i="87"/>
  <c r="D228" i="87"/>
  <c r="B228" i="87"/>
  <c r="C227" i="87"/>
  <c r="B227" i="87"/>
  <c r="H235" i="87"/>
  <c r="G235" i="87"/>
  <c r="F235" i="87"/>
  <c r="B235" i="87"/>
  <c r="G234" i="87"/>
  <c r="B234" i="87"/>
  <c r="D233" i="87"/>
  <c r="H232" i="87"/>
  <c r="E232" i="87"/>
  <c r="B232" i="87"/>
  <c r="G231" i="87"/>
  <c r="B231" i="87"/>
  <c r="F230" i="87"/>
  <c r="C230" i="87"/>
  <c r="F229" i="87"/>
  <c r="B229" i="87"/>
  <c r="G228" i="87"/>
  <c r="C228" i="87"/>
  <c r="H227" i="87"/>
  <c r="D227" i="87"/>
  <c r="G227" i="87"/>
  <c r="E235" i="87"/>
  <c r="D235" i="87"/>
  <c r="F234" i="87"/>
  <c r="G233" i="87"/>
  <c r="C233" i="87"/>
  <c r="F232" i="87"/>
  <c r="H231" i="87"/>
  <c r="D231" i="87"/>
  <c r="E230" i="87"/>
  <c r="H229" i="87"/>
  <c r="D229" i="87"/>
  <c r="E228" i="87"/>
  <c r="E227" i="87"/>
  <c r="G233" i="86"/>
  <c r="G232" i="86"/>
  <c r="D232" i="86"/>
  <c r="E231" i="86"/>
  <c r="G230" i="86"/>
  <c r="B230" i="86"/>
  <c r="D229" i="86"/>
  <c r="G228" i="86"/>
  <c r="D228" i="86"/>
  <c r="D227" i="86"/>
  <c r="D235" i="86"/>
  <c r="E234" i="86"/>
  <c r="F233" i="86"/>
  <c r="B233" i="86"/>
  <c r="C232" i="86"/>
  <c r="F231" i="86"/>
  <c r="B231" i="86"/>
  <c r="C230" i="86"/>
  <c r="H229" i="86"/>
  <c r="B229" i="86"/>
  <c r="F228" i="86"/>
  <c r="F227" i="86"/>
  <c r="H235" i="86"/>
  <c r="G235" i="86"/>
  <c r="E235" i="86"/>
  <c r="B235" i="86"/>
  <c r="G234" i="86"/>
  <c r="D234" i="86"/>
  <c r="B234" i="86"/>
  <c r="D233" i="86"/>
  <c r="H232" i="86"/>
  <c r="E232" i="86"/>
  <c r="B232" i="86"/>
  <c r="G231" i="86"/>
  <c r="C231" i="86"/>
  <c r="H230" i="86"/>
  <c r="D230" i="86"/>
  <c r="F229" i="86"/>
  <c r="E228" i="86"/>
  <c r="C228" i="86"/>
  <c r="H227" i="86"/>
  <c r="C227" i="86"/>
  <c r="F235" i="86"/>
  <c r="C235" i="86"/>
  <c r="H234" i="86"/>
  <c r="F234" i="86"/>
  <c r="C234" i="86"/>
  <c r="H233" i="86"/>
  <c r="E233" i="86"/>
  <c r="C233" i="86"/>
  <c r="F232" i="86"/>
  <c r="H231" i="86"/>
  <c r="D231" i="86"/>
  <c r="F230" i="86"/>
  <c r="E230" i="86"/>
  <c r="G229" i="86"/>
  <c r="E229" i="86"/>
  <c r="C229" i="86"/>
  <c r="H228" i="86"/>
  <c r="B228" i="86"/>
  <c r="G227" i="86"/>
  <c r="E227" i="86"/>
  <c r="B227" i="86"/>
  <c r="G234" i="85"/>
  <c r="D234" i="85"/>
  <c r="G233" i="85"/>
  <c r="C233" i="85"/>
  <c r="H232" i="85"/>
  <c r="C232" i="85"/>
  <c r="G231" i="85"/>
  <c r="D231" i="85"/>
  <c r="G230" i="85"/>
  <c r="D230" i="85"/>
  <c r="G229" i="85"/>
  <c r="D229" i="85"/>
  <c r="B229" i="85"/>
  <c r="E228" i="85"/>
  <c r="B228" i="85"/>
  <c r="G227" i="85"/>
  <c r="C227" i="85"/>
  <c r="B235" i="85"/>
  <c r="C234" i="85"/>
  <c r="D233" i="85"/>
  <c r="D232" i="85"/>
  <c r="C231" i="85"/>
  <c r="C230" i="85"/>
  <c r="F229" i="85"/>
  <c r="F228" i="85"/>
  <c r="E227" i="85"/>
  <c r="H235" i="85"/>
  <c r="G235" i="85"/>
  <c r="F235" i="85"/>
  <c r="D235" i="85"/>
  <c r="H234" i="85"/>
  <c r="E234" i="85"/>
  <c r="H233" i="85"/>
  <c r="F233" i="85"/>
  <c r="B233" i="85"/>
  <c r="F232" i="85"/>
  <c r="E232" i="85"/>
  <c r="H231" i="85"/>
  <c r="E231" i="85"/>
  <c r="H230" i="85"/>
  <c r="E230" i="85"/>
  <c r="H229" i="85"/>
  <c r="C229" i="85"/>
  <c r="H228" i="85"/>
  <c r="D228" i="85"/>
  <c r="H227" i="85"/>
  <c r="D227" i="85"/>
  <c r="E235" i="85"/>
  <c r="C235" i="85"/>
  <c r="F234" i="85"/>
  <c r="B234" i="85"/>
  <c r="E233" i="85"/>
  <c r="G232" i="85"/>
  <c r="B232" i="85"/>
  <c r="F231" i="85"/>
  <c r="B231" i="85"/>
  <c r="F230" i="85"/>
  <c r="B230" i="85"/>
  <c r="E229" i="85"/>
  <c r="G228" i="85"/>
  <c r="C228" i="85"/>
  <c r="F227" i="85"/>
  <c r="B227" i="85"/>
  <c r="H227" i="84"/>
  <c r="D227" i="84"/>
  <c r="G226" i="84"/>
  <c r="E226" i="84"/>
  <c r="B226" i="84"/>
  <c r="G234" i="84"/>
  <c r="B227" i="84"/>
  <c r="C226" i="84"/>
  <c r="H234" i="84"/>
  <c r="F234" i="84"/>
  <c r="E234" i="84"/>
  <c r="D234" i="84"/>
  <c r="C234" i="84"/>
  <c r="B234" i="84"/>
  <c r="H233" i="84"/>
  <c r="G233" i="84"/>
  <c r="F233" i="84"/>
  <c r="E233" i="84"/>
  <c r="D233" i="84"/>
  <c r="C233" i="84"/>
  <c r="B233" i="84"/>
  <c r="H232" i="84"/>
  <c r="G232" i="84"/>
  <c r="F232" i="84"/>
  <c r="E232" i="84"/>
  <c r="D232" i="84"/>
  <c r="C232" i="84"/>
  <c r="B232" i="84"/>
  <c r="H231" i="84"/>
  <c r="G231" i="84"/>
  <c r="F231" i="84"/>
  <c r="E231" i="84"/>
  <c r="D231" i="84"/>
  <c r="C231" i="84"/>
  <c r="B231" i="84"/>
  <c r="H230" i="84"/>
  <c r="G230" i="84"/>
  <c r="F230" i="84"/>
  <c r="E230" i="84"/>
  <c r="D230" i="84"/>
  <c r="C230" i="84"/>
  <c r="B230" i="84"/>
  <c r="H229" i="84"/>
  <c r="G229" i="84"/>
  <c r="F229" i="84"/>
  <c r="E229" i="84"/>
  <c r="D229" i="84"/>
  <c r="C229" i="84"/>
  <c r="B229" i="84"/>
  <c r="H228" i="84"/>
  <c r="G228" i="84"/>
  <c r="F228" i="84"/>
  <c r="E228" i="84"/>
  <c r="D228" i="84"/>
  <c r="C228" i="84"/>
  <c r="B228" i="84"/>
  <c r="G227" i="84"/>
  <c r="F227" i="84"/>
  <c r="E227" i="84"/>
  <c r="C227" i="84"/>
  <c r="H226" i="84"/>
  <c r="F226" i="84"/>
  <c r="D226" i="84"/>
  <c r="D192" i="32" a="1"/>
  <c r="T202" i="89" s="1"/>
  <c r="F235" i="83"/>
  <c r="G234" i="83"/>
  <c r="H233" i="83"/>
  <c r="B233" i="83"/>
  <c r="C232" i="83"/>
  <c r="D231" i="83"/>
  <c r="F230" i="83"/>
  <c r="F229" i="83"/>
  <c r="H228" i="83"/>
  <c r="C228" i="83"/>
  <c r="D227" i="83"/>
  <c r="H235" i="83"/>
  <c r="D235" i="83"/>
  <c r="B235" i="83"/>
  <c r="F234" i="83"/>
  <c r="D234" i="83"/>
  <c r="B234" i="83"/>
  <c r="F233" i="83"/>
  <c r="D233" i="83"/>
  <c r="H232" i="83"/>
  <c r="F232" i="83"/>
  <c r="D232" i="83"/>
  <c r="H231" i="83"/>
  <c r="F231" i="83"/>
  <c r="E231" i="83"/>
  <c r="B231" i="83"/>
  <c r="G230" i="83"/>
  <c r="D230" i="83"/>
  <c r="B230" i="83"/>
  <c r="G229" i="83"/>
  <c r="D229" i="83"/>
  <c r="B229" i="83"/>
  <c r="F228" i="83"/>
  <c r="E228" i="83"/>
  <c r="H227" i="83"/>
  <c r="F227" i="83"/>
  <c r="C227" i="83"/>
  <c r="G235" i="83"/>
  <c r="E235" i="83"/>
  <c r="C235" i="83"/>
  <c r="H234" i="83"/>
  <c r="E234" i="83"/>
  <c r="C234" i="83"/>
  <c r="G233" i="83"/>
  <c r="E233" i="83"/>
  <c r="C233" i="83"/>
  <c r="G232" i="83"/>
  <c r="E232" i="83"/>
  <c r="B232" i="83"/>
  <c r="G231" i="83"/>
  <c r="C231" i="83"/>
  <c r="H230" i="83"/>
  <c r="E230" i="83"/>
  <c r="C230" i="83"/>
  <c r="H229" i="83"/>
  <c r="E229" i="83"/>
  <c r="C229" i="83"/>
  <c r="G228" i="83"/>
  <c r="D228" i="83"/>
  <c r="B228" i="83"/>
  <c r="G227" i="83"/>
  <c r="E227" i="83"/>
  <c r="B227" i="83"/>
  <c r="B234" i="82"/>
  <c r="D230" i="82"/>
  <c r="E229" i="82"/>
  <c r="G228" i="82"/>
  <c r="B228" i="82"/>
  <c r="D227" i="82"/>
  <c r="H235" i="82"/>
  <c r="G235" i="82"/>
  <c r="F235" i="82"/>
  <c r="E235" i="82"/>
  <c r="D235" i="82"/>
  <c r="C235" i="82"/>
  <c r="B235" i="82"/>
  <c r="H234" i="82"/>
  <c r="G234" i="82"/>
  <c r="F234" i="82"/>
  <c r="E234" i="82"/>
  <c r="D234" i="82"/>
  <c r="C234" i="82"/>
  <c r="H233" i="82"/>
  <c r="G233" i="82"/>
  <c r="F233" i="82"/>
  <c r="E233" i="82"/>
  <c r="D233" i="82"/>
  <c r="C233" i="82"/>
  <c r="B233" i="82"/>
  <c r="H232" i="82"/>
  <c r="G232" i="82"/>
  <c r="F232" i="82"/>
  <c r="E232" i="82"/>
  <c r="D232" i="82"/>
  <c r="C232" i="82"/>
  <c r="B232" i="82"/>
  <c r="H231" i="82"/>
  <c r="G231" i="82"/>
  <c r="F231" i="82"/>
  <c r="E231" i="82"/>
  <c r="D231" i="82"/>
  <c r="C231" i="82"/>
  <c r="H230" i="82"/>
  <c r="G230" i="82"/>
  <c r="F230" i="82"/>
  <c r="E230" i="82"/>
  <c r="C230" i="82"/>
  <c r="B230" i="82"/>
  <c r="H229" i="82"/>
  <c r="G229" i="82"/>
  <c r="F229" i="82"/>
  <c r="D229" i="82"/>
  <c r="C229" i="82"/>
  <c r="B229" i="82"/>
  <c r="H228" i="82"/>
  <c r="F228" i="82"/>
  <c r="E228" i="82"/>
  <c r="C228" i="82"/>
  <c r="H227" i="82"/>
  <c r="G227" i="82"/>
  <c r="E227" i="82"/>
  <c r="C227" i="82"/>
  <c r="B231" i="82"/>
  <c r="D228" i="82"/>
  <c r="F227" i="82"/>
  <c r="B227" i="82"/>
  <c r="H235" i="81"/>
  <c r="G235" i="81"/>
  <c r="E235" i="81"/>
  <c r="C235" i="81"/>
  <c r="H234" i="81"/>
  <c r="F234" i="81"/>
  <c r="D234" i="81"/>
  <c r="B234" i="81"/>
  <c r="G233" i="81"/>
  <c r="E233" i="81"/>
  <c r="C233" i="81"/>
  <c r="H232" i="81"/>
  <c r="F232" i="81"/>
  <c r="D232" i="81"/>
  <c r="B232" i="81"/>
  <c r="G231" i="81"/>
  <c r="E231" i="81"/>
  <c r="C231" i="81"/>
  <c r="H230" i="81"/>
  <c r="F230" i="81"/>
  <c r="D230" i="81"/>
  <c r="C230" i="81"/>
  <c r="H229" i="81"/>
  <c r="F229" i="81"/>
  <c r="D229" i="81"/>
  <c r="B229" i="81"/>
  <c r="G228" i="81"/>
  <c r="E228" i="81"/>
  <c r="C228" i="81"/>
  <c r="H227" i="81"/>
  <c r="F227" i="81"/>
  <c r="D227" i="81"/>
  <c r="B227" i="81"/>
  <c r="F235" i="81"/>
  <c r="D235" i="81"/>
  <c r="B235" i="81"/>
  <c r="G234" i="81"/>
  <c r="E234" i="81"/>
  <c r="C234" i="81"/>
  <c r="H233" i="81"/>
  <c r="F233" i="81"/>
  <c r="D233" i="81"/>
  <c r="B233" i="81"/>
  <c r="G232" i="81"/>
  <c r="E232" i="81"/>
  <c r="C232" i="81"/>
  <c r="H231" i="81"/>
  <c r="F231" i="81"/>
  <c r="D231" i="81"/>
  <c r="B231" i="81"/>
  <c r="G230" i="81"/>
  <c r="E230" i="81"/>
  <c r="B230" i="81"/>
  <c r="G229" i="81"/>
  <c r="E229" i="81"/>
  <c r="C229" i="81"/>
  <c r="H228" i="81"/>
  <c r="F228" i="81"/>
  <c r="D228" i="81"/>
  <c r="B228" i="81"/>
  <c r="G227" i="81"/>
  <c r="E227" i="81"/>
  <c r="C227" i="81"/>
  <c r="H235" i="80"/>
  <c r="G235" i="80"/>
  <c r="E235" i="80"/>
  <c r="H234" i="80"/>
  <c r="D234" i="80"/>
  <c r="H233" i="80"/>
  <c r="D233" i="80"/>
  <c r="G232" i="80"/>
  <c r="C232" i="80"/>
  <c r="F231" i="80"/>
  <c r="B231" i="80"/>
  <c r="E230" i="80"/>
  <c r="H229" i="80"/>
  <c r="D229" i="80"/>
  <c r="G228" i="80"/>
  <c r="C228" i="80"/>
  <c r="F227" i="80"/>
  <c r="C227" i="80"/>
  <c r="D235" i="80"/>
  <c r="G234" i="80"/>
  <c r="C234" i="80"/>
  <c r="F233" i="80"/>
  <c r="B233" i="80"/>
  <c r="E232" i="80"/>
  <c r="H231" i="80"/>
  <c r="D231" i="80"/>
  <c r="G230" i="80"/>
  <c r="C230" i="80"/>
  <c r="F229" i="80"/>
  <c r="B229" i="80"/>
  <c r="E228" i="80"/>
  <c r="H227" i="80"/>
  <c r="D227" i="80"/>
  <c r="B235" i="80"/>
  <c r="E234" i="80"/>
  <c r="G233" i="80"/>
  <c r="C233" i="80"/>
  <c r="F232" i="80"/>
  <c r="B232" i="80"/>
  <c r="E231" i="80"/>
  <c r="H230" i="80"/>
  <c r="D230" i="80"/>
  <c r="G229" i="80"/>
  <c r="C229" i="80"/>
  <c r="F228" i="80"/>
  <c r="B228" i="80"/>
  <c r="E227" i="80"/>
  <c r="F235" i="80"/>
  <c r="C235" i="80"/>
  <c r="F234" i="80"/>
  <c r="B234" i="80"/>
  <c r="E233" i="80"/>
  <c r="H232" i="80"/>
  <c r="D232" i="80"/>
  <c r="G231" i="80"/>
  <c r="C231" i="80"/>
  <c r="F230" i="80"/>
  <c r="B230" i="80"/>
  <c r="E229" i="80"/>
  <c r="H228" i="80"/>
  <c r="D228" i="80"/>
  <c r="G227" i="80"/>
  <c r="B227" i="80"/>
  <c r="C234" i="79"/>
  <c r="F233" i="79"/>
  <c r="B233" i="79"/>
  <c r="E232" i="79"/>
  <c r="H231" i="79"/>
  <c r="B231" i="79"/>
  <c r="G230" i="79"/>
  <c r="D230" i="79"/>
  <c r="B230" i="79"/>
  <c r="E229" i="79"/>
  <c r="B229" i="79"/>
  <c r="E228" i="79"/>
  <c r="H227" i="79"/>
  <c r="E227" i="79"/>
  <c r="B227" i="79"/>
  <c r="G235" i="79"/>
  <c r="D235" i="79"/>
  <c r="B235" i="79"/>
  <c r="F234" i="79"/>
  <c r="B234" i="79"/>
  <c r="E233" i="79"/>
  <c r="H232" i="79"/>
  <c r="B232" i="79"/>
  <c r="F231" i="79"/>
  <c r="C231" i="79"/>
  <c r="H230" i="79"/>
  <c r="C230" i="79"/>
  <c r="G229" i="79"/>
  <c r="D229" i="79"/>
  <c r="H228" i="79"/>
  <c r="B228" i="79"/>
  <c r="F227" i="79"/>
  <c r="G228" i="79"/>
  <c r="H235" i="79"/>
  <c r="F235" i="79"/>
  <c r="C235" i="79"/>
  <c r="G234" i="79"/>
  <c r="D234" i="79"/>
  <c r="H233" i="79"/>
  <c r="D233" i="79"/>
  <c r="G232" i="79"/>
  <c r="C232" i="79"/>
  <c r="G231" i="79"/>
  <c r="D231" i="79"/>
  <c r="F230" i="79"/>
  <c r="E230" i="79"/>
  <c r="H229" i="79"/>
  <c r="F229" i="79"/>
  <c r="C229" i="79"/>
  <c r="F228" i="79"/>
  <c r="C228" i="79"/>
  <c r="G227" i="79"/>
  <c r="D227" i="79"/>
  <c r="E235" i="79"/>
  <c r="H234" i="79"/>
  <c r="E234" i="79"/>
  <c r="G233" i="79"/>
  <c r="C233" i="79"/>
  <c r="F232" i="79"/>
  <c r="D232" i="79"/>
  <c r="E231" i="79"/>
  <c r="C227" i="79"/>
  <c r="D228" i="79"/>
  <c r="F234" i="78"/>
  <c r="B234" i="78"/>
  <c r="G233" i="78"/>
  <c r="G232" i="78"/>
  <c r="G231" i="78"/>
  <c r="B231" i="78"/>
  <c r="H229" i="78"/>
  <c r="D229" i="78"/>
  <c r="G228" i="78"/>
  <c r="D227" i="78"/>
  <c r="C272" i="78"/>
  <c r="G235" i="78"/>
  <c r="D235" i="78"/>
  <c r="E234" i="78"/>
  <c r="F233" i="78"/>
  <c r="D232" i="78"/>
  <c r="C231" i="78"/>
  <c r="E230" i="78"/>
  <c r="C229" i="78"/>
  <c r="B228" i="78"/>
  <c r="F232" i="78"/>
  <c r="D231" i="78"/>
  <c r="F230" i="78"/>
  <c r="B229" i="78"/>
  <c r="E227" i="78"/>
  <c r="H233" i="78"/>
  <c r="H232" i="78"/>
  <c r="E231" i="78"/>
  <c r="D230" i="78"/>
  <c r="F229" i="78"/>
  <c r="H228" i="78"/>
  <c r="H227" i="78"/>
  <c r="B272" i="78"/>
  <c r="C235" i="78"/>
  <c r="H234" i="78"/>
  <c r="C234" i="78"/>
  <c r="B233" i="78"/>
  <c r="F231" i="78"/>
  <c r="B230" i="78"/>
  <c r="F228" i="78"/>
  <c r="G227" i="78"/>
  <c r="E235" i="78"/>
  <c r="G234" i="78"/>
  <c r="C233" i="78"/>
  <c r="C232" i="78"/>
  <c r="H230" i="78"/>
  <c r="E229" i="78"/>
  <c r="C228" i="78"/>
  <c r="B227" i="78"/>
  <c r="H235" i="78"/>
  <c r="F235" i="78"/>
  <c r="B235" i="78"/>
  <c r="D234" i="78"/>
  <c r="E233" i="78"/>
  <c r="E232" i="78"/>
  <c r="H231" i="78"/>
  <c r="G230" i="78"/>
  <c r="G229" i="78"/>
  <c r="E228" i="78"/>
  <c r="F227" i="78"/>
  <c r="D272" i="78"/>
  <c r="D233" i="78"/>
  <c r="B232" i="78"/>
  <c r="C230" i="78"/>
  <c r="D228" i="78"/>
  <c r="C227" i="78"/>
  <c r="H234" i="77"/>
  <c r="B234" i="77"/>
  <c r="D233" i="77"/>
  <c r="F232" i="77"/>
  <c r="D232" i="77"/>
  <c r="F231" i="77"/>
  <c r="H230" i="77"/>
  <c r="B230" i="77"/>
  <c r="G229" i="77"/>
  <c r="E228" i="77"/>
  <c r="G227" i="77"/>
  <c r="B235" i="77"/>
  <c r="E234" i="77"/>
  <c r="G233" i="77"/>
  <c r="B233" i="77"/>
  <c r="B232" i="77"/>
  <c r="B231" i="77"/>
  <c r="C230" i="77"/>
  <c r="F229" i="77"/>
  <c r="G228" i="77"/>
  <c r="C228" i="77"/>
  <c r="D227" i="77"/>
  <c r="F235" i="77"/>
  <c r="F234" i="77"/>
  <c r="C233" i="77"/>
  <c r="H231" i="77"/>
  <c r="F230" i="77"/>
  <c r="C229" i="77"/>
  <c r="F227" i="77"/>
  <c r="E231" i="77"/>
  <c r="B229" i="77"/>
  <c r="E227" i="77"/>
  <c r="D235" i="77"/>
  <c r="G234" i="77"/>
  <c r="H233" i="77"/>
  <c r="E232" i="77"/>
  <c r="G230" i="77"/>
  <c r="H229" i="77"/>
  <c r="D228" i="77"/>
  <c r="H235" i="77"/>
  <c r="G235" i="77"/>
  <c r="E235" i="77"/>
  <c r="C235" i="77"/>
  <c r="C234" i="77"/>
  <c r="F233" i="77"/>
  <c r="H232" i="77"/>
  <c r="C232" i="77"/>
  <c r="C231" i="77"/>
  <c r="D230" i="77"/>
  <c r="D229" i="77"/>
  <c r="F228" i="77"/>
  <c r="B228" i="77"/>
  <c r="C227" i="77"/>
  <c r="D234" i="77"/>
  <c r="E233" i="77"/>
  <c r="G232" i="77"/>
  <c r="G231" i="77"/>
  <c r="D231" i="77"/>
  <c r="E230" i="77"/>
  <c r="E229" i="77"/>
  <c r="H228" i="77"/>
  <c r="H227" i="77"/>
  <c r="B227" i="77"/>
  <c r="E233" i="76"/>
  <c r="G235" i="76"/>
  <c r="C235" i="76"/>
  <c r="E234" i="76"/>
  <c r="F232" i="76"/>
  <c r="E230" i="76"/>
  <c r="E228" i="76"/>
  <c r="D234" i="76"/>
  <c r="G233" i="76"/>
  <c r="C233" i="76"/>
  <c r="C232" i="76"/>
  <c r="E231" i="76"/>
  <c r="G230" i="76"/>
  <c r="B230" i="76"/>
  <c r="E229" i="76"/>
  <c r="B229" i="76"/>
  <c r="D228" i="76"/>
  <c r="G227" i="76"/>
  <c r="B227" i="76"/>
  <c r="D235" i="76"/>
  <c r="G234" i="76"/>
  <c r="B234" i="76"/>
  <c r="B233" i="76"/>
  <c r="D232" i="76"/>
  <c r="G231" i="76"/>
  <c r="D230" i="76"/>
  <c r="F229" i="76"/>
  <c r="F228" i="76"/>
  <c r="B228" i="76"/>
  <c r="D227" i="76"/>
  <c r="C234" i="76"/>
  <c r="F233" i="76"/>
  <c r="H232" i="76"/>
  <c r="B232" i="76"/>
  <c r="F231" i="76"/>
  <c r="C231" i="76"/>
  <c r="F230" i="76"/>
  <c r="H229" i="76"/>
  <c r="D229" i="76"/>
  <c r="G228" i="76"/>
  <c r="C228" i="76"/>
  <c r="E227" i="76"/>
  <c r="F234" i="76"/>
  <c r="G232" i="76"/>
  <c r="B231" i="76"/>
  <c r="C229" i="76"/>
  <c r="F227" i="76"/>
  <c r="H235" i="76"/>
  <c r="F235" i="76"/>
  <c r="E235" i="76"/>
  <c r="B235" i="76"/>
  <c r="H234" i="76"/>
  <c r="H233" i="76"/>
  <c r="D233" i="76"/>
  <c r="E232" i="76"/>
  <c r="H231" i="76"/>
  <c r="D231" i="76"/>
  <c r="H230" i="76"/>
  <c r="C230" i="76"/>
  <c r="G229" i="76"/>
  <c r="H228" i="76"/>
  <c r="H227" i="76"/>
  <c r="C227" i="76"/>
  <c r="D220" i="32" a="1"/>
  <c r="H234" i="75"/>
  <c r="C234" i="75"/>
  <c r="F233" i="75"/>
  <c r="H232" i="75"/>
  <c r="D232" i="75"/>
  <c r="H231" i="75"/>
  <c r="E231" i="75"/>
  <c r="E230" i="75"/>
  <c r="G229" i="75"/>
  <c r="D229" i="75"/>
  <c r="G228" i="75"/>
  <c r="C228" i="75"/>
  <c r="G227" i="75"/>
  <c r="B227" i="75"/>
  <c r="H233" i="75"/>
  <c r="C232" i="75"/>
  <c r="H230" i="75"/>
  <c r="B229" i="75"/>
  <c r="C227" i="75"/>
  <c r="F235" i="75"/>
  <c r="D235" i="75"/>
  <c r="B235" i="75"/>
  <c r="G234" i="75"/>
  <c r="B234" i="75"/>
  <c r="D233" i="75"/>
  <c r="G232" i="75"/>
  <c r="B232" i="75"/>
  <c r="F231" i="75"/>
  <c r="B231" i="75"/>
  <c r="F230" i="75"/>
  <c r="H229" i="75"/>
  <c r="C229" i="75"/>
  <c r="E228" i="75"/>
  <c r="H227" i="75"/>
  <c r="D227" i="75"/>
  <c r="E234" i="75"/>
  <c r="C233" i="75"/>
  <c r="F232" i="75"/>
  <c r="C231" i="75"/>
  <c r="G230" i="75"/>
  <c r="C230" i="75"/>
  <c r="F229" i="75"/>
  <c r="F228" i="75"/>
  <c r="B228" i="75"/>
  <c r="E227" i="75"/>
  <c r="G235" i="75"/>
  <c r="F234" i="75"/>
  <c r="E233" i="75"/>
  <c r="H235" i="75"/>
  <c r="E235" i="75"/>
  <c r="C235" i="75"/>
  <c r="D234" i="75"/>
  <c r="G233" i="75"/>
  <c r="B233" i="75"/>
  <c r="E232" i="75"/>
  <c r="G231" i="75"/>
  <c r="D231" i="75"/>
  <c r="D230" i="75"/>
  <c r="B230" i="75"/>
  <c r="E229" i="75"/>
  <c r="H228" i="75"/>
  <c r="D228" i="75"/>
  <c r="F227" i="75"/>
  <c r="H235" i="74"/>
  <c r="F235" i="74"/>
  <c r="C235" i="74"/>
  <c r="H234" i="74"/>
  <c r="D234" i="74"/>
  <c r="G233" i="74"/>
  <c r="H232" i="74"/>
  <c r="D232" i="74"/>
  <c r="H231" i="74"/>
  <c r="E231" i="74"/>
  <c r="G230" i="74"/>
  <c r="B230" i="74"/>
  <c r="E229" i="74"/>
  <c r="F228" i="74"/>
  <c r="B228" i="74"/>
  <c r="F227" i="74"/>
  <c r="B227" i="74"/>
  <c r="G235" i="74"/>
  <c r="E235" i="74"/>
  <c r="D235" i="74"/>
  <c r="B235" i="74"/>
  <c r="F234" i="74"/>
  <c r="C234" i="74"/>
  <c r="H233" i="74"/>
  <c r="D233" i="74"/>
  <c r="F232" i="74"/>
  <c r="C232" i="74"/>
  <c r="F231" i="74"/>
  <c r="B231" i="74"/>
  <c r="D230" i="74"/>
  <c r="H229" i="74"/>
  <c r="D229" i="74"/>
  <c r="G228" i="74"/>
  <c r="C228" i="74"/>
  <c r="E227" i="74"/>
  <c r="C233" i="74"/>
  <c r="E230" i="74"/>
  <c r="E228" i="74"/>
  <c r="G234" i="74"/>
  <c r="E234" i="74"/>
  <c r="B234" i="74"/>
  <c r="F233" i="74"/>
  <c r="B233" i="74"/>
  <c r="E232" i="74"/>
  <c r="G231" i="74"/>
  <c r="C231" i="74"/>
  <c r="F230" i="74"/>
  <c r="G229" i="74"/>
  <c r="C229" i="74"/>
  <c r="H228" i="74"/>
  <c r="G227" i="74"/>
  <c r="D227" i="74"/>
  <c r="E233" i="74"/>
  <c r="G232" i="74"/>
  <c r="B232" i="74"/>
  <c r="D231" i="74"/>
  <c r="H230" i="74"/>
  <c r="C230" i="74"/>
  <c r="F229" i="74"/>
  <c r="B229" i="74"/>
  <c r="D228" i="74"/>
  <c r="H227" i="74"/>
  <c r="C227" i="74"/>
  <c r="E235" i="73"/>
  <c r="C234" i="73"/>
  <c r="G232" i="73"/>
  <c r="G231" i="73"/>
  <c r="H230" i="73"/>
  <c r="C230" i="73"/>
  <c r="G228" i="73"/>
  <c r="G227" i="73"/>
  <c r="B229" i="73"/>
  <c r="B227" i="73"/>
  <c r="F235" i="73"/>
  <c r="C235" i="73"/>
  <c r="H234" i="73"/>
  <c r="D234" i="73"/>
  <c r="G233" i="73"/>
  <c r="C233" i="73"/>
  <c r="F232" i="73"/>
  <c r="D232" i="73"/>
  <c r="F231" i="73"/>
  <c r="B231" i="73"/>
  <c r="E230" i="73"/>
  <c r="H229" i="73"/>
  <c r="E229" i="73"/>
  <c r="H228" i="73"/>
  <c r="H227" i="73"/>
  <c r="E227" i="73"/>
  <c r="H235" i="73"/>
  <c r="D235" i="73"/>
  <c r="B235" i="73"/>
  <c r="G234" i="73"/>
  <c r="B234" i="73"/>
  <c r="F233" i="73"/>
  <c r="E233" i="73"/>
  <c r="H232" i="73"/>
  <c r="B232" i="73"/>
  <c r="C231" i="73"/>
  <c r="F230" i="73"/>
  <c r="G229" i="73"/>
  <c r="D229" i="73"/>
  <c r="E228" i="73"/>
  <c r="C228" i="73"/>
  <c r="F227" i="73"/>
  <c r="E234" i="73"/>
  <c r="H233" i="73"/>
  <c r="B233" i="73"/>
  <c r="E232" i="73"/>
  <c r="H231" i="73"/>
  <c r="D231" i="73"/>
  <c r="G230" i="73"/>
  <c r="B230" i="73"/>
  <c r="F229" i="73"/>
  <c r="F228" i="73"/>
  <c r="B228" i="73"/>
  <c r="D227" i="73"/>
  <c r="G235" i="73"/>
  <c r="F234" i="73"/>
  <c r="D233" i="73"/>
  <c r="C232" i="73"/>
  <c r="E231" i="73"/>
  <c r="D230" i="73"/>
  <c r="C229" i="73"/>
  <c r="D228" i="73"/>
  <c r="C227" i="73"/>
  <c r="D207" i="32" a="1"/>
  <c r="D191" i="32" a="1"/>
  <c r="I232" i="93" l="1"/>
  <c r="E272" i="94"/>
  <c r="I235" i="94"/>
  <c r="E267" i="94"/>
  <c r="I231" i="94"/>
  <c r="E265" i="94"/>
  <c r="I229" i="94"/>
  <c r="I227" i="94"/>
  <c r="I233" i="94"/>
  <c r="E270" i="94"/>
  <c r="E273" i="94"/>
  <c r="I232" i="94"/>
  <c r="E269" i="94"/>
  <c r="E271" i="94"/>
  <c r="I228" i="94"/>
  <c r="E270" i="93"/>
  <c r="E271" i="93"/>
  <c r="E266" i="93"/>
  <c r="I228" i="93"/>
  <c r="E272" i="93"/>
  <c r="E273" i="93"/>
  <c r="E264" i="93"/>
  <c r="I233" i="93"/>
  <c r="E265" i="93"/>
  <c r="I229" i="93"/>
  <c r="I235" i="93"/>
  <c r="I230" i="93"/>
  <c r="I227" i="93"/>
  <c r="I231" i="93"/>
  <c r="E267" i="93"/>
  <c r="E272" i="92"/>
  <c r="I230" i="89"/>
  <c r="T34" i="75"/>
  <c r="T141" i="73"/>
  <c r="T121" i="87"/>
  <c r="T159" i="88"/>
  <c r="T104" i="78"/>
  <c r="T47" i="80"/>
  <c r="T46" i="86"/>
  <c r="T29" i="75"/>
  <c r="T107" i="73"/>
  <c r="T46" i="77"/>
  <c r="T40" i="77"/>
  <c r="T37" i="82"/>
  <c r="T154" i="80"/>
  <c r="T52" i="84"/>
  <c r="T40" i="79"/>
  <c r="E268" i="92"/>
  <c r="I235" i="92"/>
  <c r="I235" i="89"/>
  <c r="E270" i="92"/>
  <c r="E269" i="92"/>
  <c r="I230" i="88"/>
  <c r="I227" i="91"/>
  <c r="I235" i="90"/>
  <c r="I234" i="89"/>
  <c r="I232" i="92"/>
  <c r="E271" i="92"/>
  <c r="E266" i="92"/>
  <c r="I233" i="92"/>
  <c r="I231" i="92"/>
  <c r="I230" i="92"/>
  <c r="E267" i="92"/>
  <c r="I228" i="92"/>
  <c r="I229" i="92"/>
  <c r="I227" i="92"/>
  <c r="I234" i="92"/>
  <c r="I234" i="91"/>
  <c r="I228" i="91"/>
  <c r="I232" i="91"/>
  <c r="I233" i="91"/>
  <c r="I229" i="91"/>
  <c r="I231" i="91"/>
  <c r="I230" i="91"/>
  <c r="I235" i="91"/>
  <c r="I231" i="90"/>
  <c r="I233" i="90"/>
  <c r="I230" i="90"/>
  <c r="I228" i="90"/>
  <c r="I232" i="90"/>
  <c r="I227" i="90"/>
  <c r="I229" i="90"/>
  <c r="I234" i="90"/>
  <c r="I229" i="89"/>
  <c r="I227" i="89"/>
  <c r="I232" i="89"/>
  <c r="I228" i="89"/>
  <c r="I233" i="89"/>
  <c r="I231" i="89"/>
  <c r="I228" i="88"/>
  <c r="I235" i="88"/>
  <c r="I227" i="88"/>
  <c r="I231" i="88"/>
  <c r="I234" i="88"/>
  <c r="I233" i="88"/>
  <c r="I232" i="88"/>
  <c r="I229" i="88"/>
  <c r="I233" i="87"/>
  <c r="I227" i="87"/>
  <c r="I235" i="87"/>
  <c r="I232" i="87"/>
  <c r="I228" i="87"/>
  <c r="I231" i="87"/>
  <c r="I234" i="87"/>
  <c r="I229" i="87"/>
  <c r="I230" i="87"/>
  <c r="I232" i="85"/>
  <c r="I227" i="85"/>
  <c r="I228" i="86"/>
  <c r="I227" i="83"/>
  <c r="I227" i="86"/>
  <c r="I231" i="82"/>
  <c r="I231" i="85"/>
  <c r="I230" i="85"/>
  <c r="I230" i="84"/>
  <c r="I231" i="86"/>
  <c r="I235" i="86"/>
  <c r="I234" i="86"/>
  <c r="I232" i="86"/>
  <c r="I230" i="86"/>
  <c r="I233" i="86"/>
  <c r="I229" i="86"/>
  <c r="I229" i="85"/>
  <c r="I233" i="85"/>
  <c r="I235" i="85"/>
  <c r="I228" i="85"/>
  <c r="I234" i="85"/>
  <c r="I228" i="84"/>
  <c r="I226" i="84"/>
  <c r="I227" i="84"/>
  <c r="I234" i="84"/>
  <c r="I233" i="84"/>
  <c r="I232" i="84"/>
  <c r="I231" i="84"/>
  <c r="I229" i="84"/>
  <c r="I230" i="82"/>
  <c r="I228" i="83"/>
  <c r="I233" i="83"/>
  <c r="I229" i="82"/>
  <c r="I230" i="81"/>
  <c r="I228" i="81"/>
  <c r="I232" i="82"/>
  <c r="I235" i="82"/>
  <c r="I227" i="82"/>
  <c r="I234" i="83"/>
  <c r="I232" i="83"/>
  <c r="I235" i="83"/>
  <c r="I231" i="83"/>
  <c r="I230" i="83"/>
  <c r="I229" i="83"/>
  <c r="I228" i="82"/>
  <c r="I234" i="82"/>
  <c r="I233" i="82"/>
  <c r="I231" i="81"/>
  <c r="I234" i="81"/>
  <c r="I227" i="81"/>
  <c r="I229" i="81"/>
  <c r="I235" i="81"/>
  <c r="I232" i="81"/>
  <c r="I233" i="81"/>
  <c r="I227" i="80"/>
  <c r="I230" i="80"/>
  <c r="I232" i="80"/>
  <c r="I229" i="80"/>
  <c r="I228" i="80"/>
  <c r="I235" i="80"/>
  <c r="I234" i="80"/>
  <c r="I231" i="80"/>
  <c r="I233" i="80"/>
  <c r="I234" i="79"/>
  <c r="I235" i="79"/>
  <c r="I231" i="79"/>
  <c r="I230" i="79"/>
  <c r="I232" i="79"/>
  <c r="I227" i="79"/>
  <c r="I233" i="79"/>
  <c r="I229" i="79"/>
  <c r="I228" i="79"/>
  <c r="I227" i="77"/>
  <c r="I231" i="78"/>
  <c r="I229" i="78"/>
  <c r="E272" i="78"/>
  <c r="I233" i="78"/>
  <c r="I230" i="78"/>
  <c r="I227" i="78"/>
  <c r="I228" i="78"/>
  <c r="I234" i="78"/>
  <c r="I235" i="78"/>
  <c r="I232" i="78"/>
  <c r="I231" i="77"/>
  <c r="I235" i="77"/>
  <c r="I233" i="77"/>
  <c r="I230" i="77"/>
  <c r="I232" i="77"/>
  <c r="I228" i="77"/>
  <c r="I234" i="77"/>
  <c r="I229" i="77"/>
  <c r="I235" i="76"/>
  <c r="I233" i="75"/>
  <c r="I230" i="75"/>
  <c r="I229" i="76"/>
  <c r="I233" i="76"/>
  <c r="I232" i="76"/>
  <c r="I228" i="76"/>
  <c r="I234" i="76"/>
  <c r="I231" i="76"/>
  <c r="I230" i="76"/>
  <c r="I227" i="76"/>
  <c r="I231" i="75"/>
  <c r="I232" i="75"/>
  <c r="I228" i="75"/>
  <c r="I227" i="75"/>
  <c r="I234" i="75"/>
  <c r="I229" i="75"/>
  <c r="I235" i="75"/>
  <c r="I234" i="74"/>
  <c r="I231" i="74"/>
  <c r="I228" i="74"/>
  <c r="I233" i="74"/>
  <c r="I235" i="74"/>
  <c r="I230" i="74"/>
  <c r="I229" i="74"/>
  <c r="I227" i="74"/>
  <c r="I232" i="74"/>
  <c r="I227" i="73"/>
  <c r="I235" i="73"/>
  <c r="I230" i="73"/>
  <c r="I228" i="73"/>
  <c r="I232" i="73"/>
  <c r="I233" i="73"/>
  <c r="I231" i="73"/>
  <c r="I229" i="73"/>
  <c r="I234" i="73"/>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T21" i="91" s="1"/>
  <c r="C170" i="32" a="1"/>
  <c r="D170" i="32" s="1" a="1"/>
  <c r="C169" i="32" a="1"/>
  <c r="D169" i="32" s="1" a="1"/>
  <c r="C168" i="32" a="1"/>
  <c r="D168" i="32" s="1" a="1"/>
  <c r="C167" i="32" a="1"/>
  <c r="D167" i="32" s="1" a="1"/>
  <c r="C166" i="32" a="1"/>
  <c r="D166" i="32" s="1" a="1"/>
  <c r="C165" i="32" a="1"/>
  <c r="D165" i="32" s="1" a="1"/>
  <c r="C164" i="32" a="1"/>
  <c r="D164" i="32" s="1" a="1"/>
  <c r="C163" i="32" a="1"/>
  <c r="D163" i="32" s="1" a="1"/>
  <c r="T83" i="87" s="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T66" i="80" s="1"/>
  <c r="C130" i="32" a="1"/>
  <c r="D130" i="32" s="1" a="1"/>
  <c r="C129" i="32" a="1"/>
  <c r="D129" i="32" s="1" a="1"/>
  <c r="C128" i="32" a="1"/>
  <c r="D128" i="32" s="1" a="1"/>
  <c r="T8" i="87" s="1"/>
  <c r="C127" i="32" a="1"/>
  <c r="D127" i="32" s="1" a="1"/>
  <c r="C126" i="32" a="1"/>
  <c r="C125" i="32" a="1"/>
  <c r="D125" i="32" s="1" a="1"/>
  <c r="C124" i="32" a="1"/>
  <c r="C123" i="32" a="1"/>
  <c r="C122" i="32" a="1"/>
  <c r="C121" i="32" a="1"/>
  <c r="C120" i="32" a="1"/>
  <c r="C119" i="32" a="1"/>
  <c r="D119" i="32" s="1" a="1"/>
  <c r="C118" i="32" a="1"/>
  <c r="D118" i="32" s="1" a="1"/>
  <c r="C117" i="32" a="1"/>
  <c r="C116" i="32" a="1"/>
  <c r="D116" i="32" s="1" a="1"/>
  <c r="C115" i="32" a="1"/>
  <c r="D115" i="32" s="1" a="1"/>
  <c r="T81" i="90" s="1"/>
  <c r="C114" i="32" a="1"/>
  <c r="D114" i="32" s="1" a="1"/>
  <c r="C113" i="32" a="1"/>
  <c r="D113" i="32" s="1" a="1"/>
  <c r="C112" i="32" a="1"/>
  <c r="D112" i="32" s="1" a="1"/>
  <c r="C111" i="32" a="1"/>
  <c r="C110" i="32" a="1"/>
  <c r="D110" i="32" s="1" a="1"/>
  <c r="T189" i="89" s="1"/>
  <c r="C109" i="32" a="1"/>
  <c r="D109" i="32" s="1" a="1"/>
  <c r="C108" i="32" a="1"/>
  <c r="D108" i="32" s="1" a="1"/>
  <c r="C107" i="32" a="1"/>
  <c r="D107" i="32" s="1" a="1"/>
  <c r="T199" i="90" s="1"/>
  <c r="C106" i="32" a="1"/>
  <c r="D106" i="32" s="1" a="1"/>
  <c r="C105" i="32" a="1"/>
  <c r="D105" i="32" s="1" a="1"/>
  <c r="C104" i="32" a="1"/>
  <c r="D104" i="32" s="1" a="1"/>
  <c r="C103" i="32" a="1"/>
  <c r="D103" i="32" s="1" a="1"/>
  <c r="C102" i="32" a="1"/>
  <c r="D102" i="32" s="1" a="1"/>
  <c r="T3" i="90" s="1"/>
  <c r="C101" i="32" a="1"/>
  <c r="D101" i="32" s="1" a="1"/>
  <c r="C100" i="32" a="1"/>
  <c r="D100" i="32" s="1" a="1"/>
  <c r="C99" i="32" a="1"/>
  <c r="D99" i="32" s="1" a="1"/>
  <c r="T163" i="90" s="1"/>
  <c r="C98" i="32" a="1"/>
  <c r="D98" i="32" s="1" a="1"/>
  <c r="C97" i="32" a="1"/>
  <c r="C96" i="32" a="1"/>
  <c r="D96" i="32" s="1" a="1"/>
  <c r="T75" i="89" s="1"/>
  <c r="C95" i="32" a="1"/>
  <c r="D95" i="32" s="1" a="1"/>
  <c r="C94" i="32" a="1"/>
  <c r="C93" i="32" a="1"/>
  <c r="D93" i="32" s="1" a="1"/>
  <c r="C92" i="32" a="1"/>
  <c r="C91" i="32" a="1"/>
  <c r="R35" i="75" s="1"/>
  <c r="C90" i="32" a="1"/>
  <c r="C89" i="32" a="1"/>
  <c r="D89" i="32" s="1" a="1"/>
  <c r="C88" i="32" a="1"/>
  <c r="C87" i="32" a="1"/>
  <c r="D87" i="32" s="1" a="1"/>
  <c r="C86" i="32" a="1"/>
  <c r="D86" i="32" s="1" a="1"/>
  <c r="T23" i="90" s="1"/>
  <c r="C85" i="32" a="1"/>
  <c r="D85" i="32" s="1" a="1"/>
  <c r="C84" i="32" a="1"/>
  <c r="D84" i="32" s="1" a="1"/>
  <c r="C83" i="32" a="1"/>
  <c r="D83" i="32" s="1" a="1"/>
  <c r="T185" i="90" s="1"/>
  <c r="C82" i="32" a="1"/>
  <c r="C81" i="32" a="1"/>
  <c r="C80" i="32" a="1"/>
  <c r="D80" i="32" s="1" a="1"/>
  <c r="C79" i="32" a="1"/>
  <c r="D79" i="32" s="1" a="1"/>
  <c r="C78" i="32" a="1"/>
  <c r="D78" i="32" s="1" a="1"/>
  <c r="C77" i="32" a="1"/>
  <c r="D77" i="32" s="1" a="1"/>
  <c r="C76" i="32" a="1"/>
  <c r="D76" i="32" s="1" a="1"/>
  <c r="T82" i="90" s="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C47" i="32" a="1"/>
  <c r="D47" i="32" s="1" a="1"/>
  <c r="C46" i="32" a="1"/>
  <c r="D46" i="32" s="1" a="1"/>
  <c r="T9" i="91" s="1"/>
  <c r="C45" i="32" a="1"/>
  <c r="R15" i="75" s="1"/>
  <c r="C44" i="32" a="1"/>
  <c r="D44" i="32" s="1" a="1"/>
  <c r="T127" i="89" s="1"/>
  <c r="C43" i="32" a="1"/>
  <c r="C42" i="32" a="1"/>
  <c r="D42" i="32" s="1" a="1"/>
  <c r="C41" i="32" a="1"/>
  <c r="D41" i="32" s="1" a="1"/>
  <c r="C40" i="32" a="1"/>
  <c r="R32" i="75" s="1"/>
  <c r="C39" i="32" a="1"/>
  <c r="R26" i="75" s="1"/>
  <c r="C38" i="32" a="1"/>
  <c r="D38" i="32" s="1" a="1"/>
  <c r="C37" i="32" a="1"/>
  <c r="D37" i="32" s="1" a="1"/>
  <c r="C36" i="32" a="1"/>
  <c r="C35" i="32" a="1"/>
  <c r="C34" i="32" a="1"/>
  <c r="D34" i="32" s="1" a="1"/>
  <c r="C33" i="32" a="1"/>
  <c r="D33" i="32" s="1" a="1"/>
  <c r="C32" i="32" a="1"/>
  <c r="D32" i="32" s="1" a="1"/>
  <c r="C31" i="32" a="1"/>
  <c r="D31" i="32" s="1" a="1"/>
  <c r="T97" i="89" s="1"/>
  <c r="C30" i="32" a="1"/>
  <c r="R31" i="75" s="1"/>
  <c r="C29" i="32" a="1"/>
  <c r="C28" i="32" a="1"/>
  <c r="C27" i="32" a="1"/>
  <c r="D27" i="32" s="1" a="1"/>
  <c r="C26" i="32" a="1"/>
  <c r="C25" i="32" a="1"/>
  <c r="D25" i="32" s="1" a="1"/>
  <c r="C24" i="32" a="1"/>
  <c r="D24" i="32" s="1" a="1"/>
  <c r="T134" i="90" s="1"/>
  <c r="C23" i="32" a="1"/>
  <c r="C22" i="32" a="1"/>
  <c r="D22" i="32" s="1" a="1"/>
  <c r="C21" i="32" a="1"/>
  <c r="C20" i="32" a="1"/>
  <c r="C19" i="32" a="1"/>
  <c r="C18" i="32" a="1"/>
  <c r="C17" i="32" a="1"/>
  <c r="C16" i="32" a="1"/>
  <c r="C15" i="32" a="1"/>
  <c r="C14" i="32" a="1"/>
  <c r="D14" i="32" s="1" a="1"/>
  <c r="C13" i="32" a="1"/>
  <c r="R22" i="75" s="1"/>
  <c r="C12" i="32" a="1"/>
  <c r="C11" i="32" a="1"/>
  <c r="R36" i="75" s="1"/>
  <c r="C10" i="32" a="1"/>
  <c r="R27" i="75" s="1"/>
  <c r="C9" i="32" a="1"/>
  <c r="C8" i="32" a="1"/>
  <c r="R37" i="75" s="1"/>
  <c r="C7" i="32" a="1"/>
  <c r="C6" i="32" a="1"/>
  <c r="C5" i="32" a="1"/>
  <c r="C4" i="32" a="1"/>
  <c r="C3" i="32" a="1"/>
  <c r="C2" i="32" a="1"/>
  <c r="T116" i="89" l="1"/>
  <c r="T174" i="90"/>
  <c r="T174" i="91"/>
  <c r="T12" i="91"/>
  <c r="T8" i="91"/>
  <c r="T201" i="89"/>
  <c r="T185" i="91"/>
  <c r="T89" i="91"/>
  <c r="T142" i="90"/>
  <c r="T123" i="89"/>
  <c r="T86" i="91"/>
  <c r="T96" i="90"/>
  <c r="T106" i="89"/>
  <c r="T95" i="90"/>
  <c r="T94" i="91"/>
  <c r="T106" i="90"/>
  <c r="T91" i="89"/>
  <c r="T95" i="91"/>
  <c r="T94" i="90"/>
  <c r="T19" i="91"/>
  <c r="T80" i="90"/>
  <c r="T198" i="89"/>
  <c r="T89" i="90"/>
  <c r="T127" i="91"/>
  <c r="T13" i="89"/>
  <c r="T16" i="90"/>
  <c r="T57" i="90"/>
  <c r="T132" i="91"/>
  <c r="T130" i="90"/>
  <c r="T65" i="91"/>
  <c r="T140" i="89"/>
  <c r="T116" i="90"/>
  <c r="T97" i="91"/>
  <c r="T170" i="90"/>
  <c r="T111" i="90"/>
  <c r="T162" i="91"/>
  <c r="T107" i="89"/>
  <c r="T88" i="91"/>
  <c r="T103" i="90"/>
  <c r="T81" i="91"/>
  <c r="T73" i="90"/>
  <c r="T156" i="90"/>
  <c r="T66" i="91"/>
  <c r="T192" i="89"/>
  <c r="T163" i="89"/>
  <c r="T121" i="89"/>
  <c r="T77" i="89"/>
  <c r="T9" i="86"/>
  <c r="T16" i="89"/>
  <c r="T65" i="89"/>
  <c r="T96" i="89"/>
  <c r="T57" i="89"/>
  <c r="T178" i="89"/>
  <c r="T143" i="89"/>
  <c r="T196" i="89"/>
  <c r="T179" i="89"/>
  <c r="T195" i="89"/>
  <c r="T67" i="89"/>
  <c r="T100" i="89"/>
  <c r="T191" i="82"/>
  <c r="T39" i="87"/>
  <c r="T79" i="84"/>
  <c r="T69" i="86"/>
  <c r="T38" i="73"/>
  <c r="T30" i="77"/>
  <c r="T43" i="77"/>
  <c r="T65" i="74"/>
  <c r="T108" i="85"/>
  <c r="T51" i="81"/>
  <c r="T34" i="80"/>
  <c r="T41" i="78"/>
  <c r="T40" i="86"/>
  <c r="T36" i="73"/>
  <c r="T2" i="81"/>
  <c r="T49" i="74"/>
  <c r="T41" i="80"/>
  <c r="T53" i="87"/>
  <c r="T190" i="81"/>
  <c r="T157" i="74"/>
  <c r="T182" i="88"/>
  <c r="T21" i="88"/>
  <c r="T21" i="81"/>
  <c r="T20" i="74"/>
  <c r="T85" i="78"/>
  <c r="T74" i="73"/>
  <c r="T78" i="83"/>
  <c r="T79" i="87"/>
  <c r="T76" i="80"/>
  <c r="T162" i="84"/>
  <c r="T41" i="75"/>
  <c r="T155" i="76"/>
  <c r="T177" i="87"/>
  <c r="T163" i="83"/>
  <c r="T167" i="74"/>
  <c r="T177" i="81"/>
  <c r="T98" i="75"/>
  <c r="T161" i="73"/>
  <c r="T115" i="82"/>
  <c r="T167" i="77"/>
  <c r="T186" i="88"/>
  <c r="T185" i="80"/>
  <c r="T185" i="84"/>
  <c r="T199" i="82"/>
  <c r="T171" i="75"/>
  <c r="T32" i="77"/>
  <c r="T162" i="82"/>
  <c r="T78" i="78"/>
  <c r="T188" i="82"/>
  <c r="T166" i="86"/>
  <c r="T158" i="79"/>
  <c r="T183" i="76"/>
  <c r="T194" i="82"/>
  <c r="T170" i="75"/>
  <c r="T141" i="75"/>
  <c r="T10" i="77"/>
  <c r="T9" i="84"/>
  <c r="T14" i="77"/>
  <c r="T14" i="84"/>
  <c r="T215" i="82"/>
  <c r="T17" i="76"/>
  <c r="T5" i="79"/>
  <c r="T4" i="86"/>
  <c r="T3" i="85"/>
  <c r="T193" i="83"/>
  <c r="T76" i="74"/>
  <c r="T173" i="73"/>
  <c r="T79" i="81"/>
  <c r="T167" i="85"/>
  <c r="T187" i="87"/>
  <c r="T124" i="88"/>
  <c r="T145" i="76"/>
  <c r="T167" i="88"/>
  <c r="T68" i="78"/>
  <c r="T141" i="79"/>
  <c r="T154" i="83"/>
  <c r="T149" i="74"/>
  <c r="T156" i="81"/>
  <c r="T147" i="86"/>
  <c r="T95" i="75"/>
  <c r="T96" i="82"/>
  <c r="T62" i="85"/>
  <c r="T60" i="78"/>
  <c r="T2" i="84"/>
  <c r="T5" i="88"/>
  <c r="T4" i="74"/>
  <c r="T2" i="79"/>
  <c r="T175" i="85"/>
  <c r="T25" i="83"/>
  <c r="T23" i="76"/>
  <c r="T9" i="79"/>
  <c r="T14" i="86"/>
  <c r="T155" i="79"/>
  <c r="T191" i="83"/>
  <c r="T173" i="76"/>
  <c r="T162" i="86"/>
  <c r="T88" i="73"/>
  <c r="T111" i="88"/>
  <c r="T102" i="87"/>
  <c r="T136" i="85"/>
  <c r="T63" i="75"/>
  <c r="T106" i="75"/>
  <c r="T101" i="81"/>
  <c r="T127" i="79"/>
  <c r="T78" i="82"/>
  <c r="T106" i="84"/>
  <c r="T160" i="86"/>
  <c r="T139" i="83"/>
  <c r="T93" i="77"/>
  <c r="T124" i="80"/>
  <c r="T162" i="78"/>
  <c r="T103" i="74"/>
  <c r="T132" i="76"/>
  <c r="T121" i="82"/>
  <c r="T97" i="84"/>
  <c r="T97" i="88"/>
  <c r="T87" i="83"/>
  <c r="T83" i="75"/>
  <c r="T94" i="74"/>
  <c r="T79" i="73"/>
  <c r="T85" i="76"/>
  <c r="T99" i="81"/>
  <c r="T93" i="87"/>
  <c r="T102" i="82"/>
  <c r="T89" i="80"/>
  <c r="T85" i="77"/>
  <c r="T76" i="76"/>
  <c r="T82" i="83"/>
  <c r="T141" i="84"/>
  <c r="T109" i="82"/>
  <c r="T92" i="87"/>
  <c r="T104" i="74"/>
  <c r="T102" i="84"/>
  <c r="T114" i="76"/>
  <c r="T57" i="82"/>
  <c r="T98" i="80"/>
  <c r="T110" i="78"/>
  <c r="T94" i="77"/>
  <c r="T93" i="75"/>
  <c r="T95" i="83"/>
  <c r="T91" i="85"/>
  <c r="T117" i="73"/>
  <c r="T100" i="81"/>
  <c r="T99" i="88"/>
  <c r="T83" i="77"/>
  <c r="T89" i="79"/>
  <c r="T99" i="78"/>
  <c r="T89" i="86"/>
  <c r="T96" i="84"/>
  <c r="T63" i="85"/>
  <c r="T90" i="75"/>
  <c r="T82" i="76"/>
  <c r="T105" i="74"/>
  <c r="T98" i="88"/>
  <c r="T117" i="82"/>
  <c r="T87" i="73"/>
  <c r="T88" i="85"/>
  <c r="T87" i="80"/>
  <c r="T86" i="87"/>
  <c r="T86" i="83"/>
  <c r="T116" i="81"/>
  <c r="T71" i="76"/>
  <c r="T80" i="83"/>
  <c r="T21" i="84"/>
  <c r="T21" i="77"/>
  <c r="T113" i="75"/>
  <c r="T148" i="82"/>
  <c r="T134" i="87"/>
  <c r="T193" i="82"/>
  <c r="T141" i="88"/>
  <c r="T168" i="75"/>
  <c r="T81" i="76"/>
  <c r="T108" i="73"/>
  <c r="T134" i="80"/>
  <c r="T126" i="83"/>
  <c r="T124" i="77"/>
  <c r="T120" i="74"/>
  <c r="T149" i="81"/>
  <c r="T169" i="84"/>
  <c r="T13" i="83"/>
  <c r="T100" i="85"/>
  <c r="T95" i="78"/>
  <c r="T14" i="82"/>
  <c r="T68" i="81"/>
  <c r="T64" i="86"/>
  <c r="T182" i="83"/>
  <c r="T59" i="87"/>
  <c r="T138" i="80"/>
  <c r="T152" i="84"/>
  <c r="T69" i="82"/>
  <c r="T131" i="87"/>
  <c r="T129" i="77"/>
  <c r="T115" i="79"/>
  <c r="T82" i="75"/>
  <c r="T103" i="85"/>
  <c r="T107" i="78"/>
  <c r="T65" i="82"/>
  <c r="T47" i="75"/>
  <c r="T146" i="81"/>
  <c r="T133" i="74"/>
  <c r="T117" i="76"/>
  <c r="T119" i="73"/>
  <c r="T64" i="88"/>
  <c r="T105" i="86"/>
  <c r="T86" i="85"/>
  <c r="T58" i="84"/>
  <c r="T145" i="88"/>
  <c r="T101" i="82"/>
  <c r="T53" i="80"/>
  <c r="T58" i="83"/>
  <c r="T92" i="86"/>
  <c r="T114" i="81"/>
  <c r="T108" i="84"/>
  <c r="T86" i="73"/>
  <c r="T92" i="77"/>
  <c r="T106" i="74"/>
  <c r="T78" i="79"/>
  <c r="T106" i="76"/>
  <c r="T91" i="78"/>
  <c r="T152" i="82"/>
  <c r="T99" i="87"/>
  <c r="T116" i="83"/>
  <c r="T105" i="80"/>
  <c r="T104" i="88"/>
  <c r="T93" i="85"/>
  <c r="T127" i="75"/>
  <c r="T155" i="86"/>
  <c r="T166" i="80"/>
  <c r="T148" i="79"/>
  <c r="T121" i="75"/>
  <c r="T166" i="81"/>
  <c r="T104" i="83"/>
  <c r="T99" i="76"/>
  <c r="T170" i="76"/>
  <c r="T158" i="77"/>
  <c r="T177" i="84"/>
  <c r="T191" i="88"/>
  <c r="T180" i="82"/>
  <c r="T174" i="83"/>
  <c r="T135" i="82"/>
  <c r="T163" i="87"/>
  <c r="T148" i="73"/>
  <c r="T88" i="75"/>
  <c r="T105" i="82"/>
  <c r="T80" i="79"/>
  <c r="T104" i="80"/>
  <c r="T89" i="85"/>
  <c r="T98" i="77"/>
  <c r="T129" i="76"/>
  <c r="T101" i="83"/>
  <c r="T95" i="86"/>
  <c r="T92" i="75"/>
  <c r="T103" i="82"/>
  <c r="T102" i="81"/>
  <c r="T96" i="74"/>
  <c r="T94" i="78"/>
  <c r="T97" i="87"/>
  <c r="T103" i="84"/>
  <c r="T105" i="88"/>
  <c r="T83" i="73"/>
  <c r="T129" i="87"/>
  <c r="T132" i="83"/>
  <c r="T120" i="80"/>
  <c r="T116" i="73"/>
  <c r="T122" i="76"/>
  <c r="T198" i="82"/>
  <c r="T177" i="74"/>
  <c r="T186" i="80"/>
  <c r="T174" i="75"/>
  <c r="T175" i="73"/>
  <c r="T185" i="81"/>
  <c r="T181" i="87"/>
  <c r="T185" i="87"/>
  <c r="T187" i="80"/>
  <c r="T197" i="82"/>
  <c r="T188" i="88"/>
  <c r="T169" i="73"/>
  <c r="T175" i="75"/>
  <c r="T62" i="88"/>
  <c r="T81" i="85"/>
  <c r="T81" i="87"/>
  <c r="T58" i="87"/>
  <c r="T57" i="77"/>
  <c r="T61" i="83"/>
  <c r="T92" i="81"/>
  <c r="T90" i="82"/>
  <c r="T101" i="75"/>
  <c r="T129" i="83"/>
  <c r="T73" i="73"/>
  <c r="T60" i="84"/>
  <c r="T79" i="76"/>
  <c r="T92" i="80"/>
  <c r="T87" i="74"/>
  <c r="T85" i="86"/>
  <c r="T96" i="88"/>
  <c r="T72" i="79"/>
  <c r="T54" i="80"/>
  <c r="T98" i="84"/>
  <c r="T81" i="78"/>
  <c r="T91" i="82"/>
  <c r="T79" i="77"/>
  <c r="T67" i="81"/>
  <c r="R23" i="75"/>
  <c r="R30" i="75"/>
  <c r="R28" i="75"/>
  <c r="R24" i="75"/>
  <c r="R25" i="75"/>
  <c r="R33" i="75"/>
  <c r="R38" i="75"/>
  <c r="D91" i="32" a="1"/>
  <c r="T41" i="89" s="1"/>
  <c r="D30" i="32" a="1"/>
  <c r="D124" i="32" a="1"/>
  <c r="T165" i="89" s="1"/>
  <c r="D117" i="32" a="1"/>
  <c r="D111" i="32" a="1"/>
  <c r="T164" i="89" s="1"/>
  <c r="D48" i="32" a="1"/>
  <c r="T162" i="89" s="1"/>
  <c r="D62" i="32" a="1"/>
  <c r="D94" i="32" a="1"/>
  <c r="D6" i="32" a="1"/>
  <c r="D3" i="32" a="1"/>
  <c r="D11" i="32" a="1"/>
  <c r="D2" i="32" a="1"/>
  <c r="D10" i="32" a="1"/>
  <c r="D18" i="32" a="1"/>
  <c r="D26" i="32" a="1"/>
  <c r="D58" i="32" a="1"/>
  <c r="D122" i="32" a="1"/>
  <c r="D123" i="32" a="1"/>
  <c r="T77" i="90" s="1"/>
  <c r="D52" i="32" a="1"/>
  <c r="D92" i="32" a="1"/>
  <c r="D51" i="32" a="1"/>
  <c r="D4" i="32" a="1"/>
  <c r="D12" i="32" a="1"/>
  <c r="D20" i="32" a="1"/>
  <c r="D5" i="32" a="1"/>
  <c r="D13" i="32" a="1"/>
  <c r="D45" i="32" a="1"/>
  <c r="D61" i="32" a="1"/>
  <c r="D36" i="32" a="1"/>
  <c r="D82" i="32" a="1"/>
  <c r="D126" i="32" a="1"/>
  <c r="D66" i="32" a="1"/>
  <c r="D162" i="32" a="1"/>
  <c r="D90" i="32" a="1"/>
  <c r="D28" i="32" a="1"/>
  <c r="D54" i="32" a="1"/>
  <c r="D19" i="32" a="1"/>
  <c r="T88" i="90" s="1"/>
  <c r="D35" i="32" a="1"/>
  <c r="D43" i="32" a="1"/>
  <c r="D67" i="32" a="1"/>
  <c r="D180" i="32" a="1"/>
  <c r="T147" i="80" s="1"/>
  <c r="D21" i="32" a="1"/>
  <c r="T145" i="90" s="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 r="T35" i="89" l="1"/>
  <c r="T24" i="91"/>
  <c r="T31" i="91"/>
  <c r="T31" i="90"/>
  <c r="T119" i="90"/>
  <c r="T90" i="91"/>
  <c r="T15" i="90"/>
  <c r="T112" i="91"/>
  <c r="T190" i="89"/>
  <c r="T182" i="90"/>
  <c r="T176" i="91"/>
  <c r="T158" i="91"/>
  <c r="T79" i="90"/>
  <c r="T122" i="91"/>
  <c r="T153" i="90"/>
  <c r="T43" i="90"/>
  <c r="T59" i="91"/>
  <c r="T142" i="91"/>
  <c r="T36" i="91"/>
  <c r="T186" i="90"/>
  <c r="T46" i="91"/>
  <c r="T133" i="90"/>
  <c r="T35" i="90"/>
  <c r="T55" i="90"/>
  <c r="T53" i="90"/>
  <c r="T99" i="91"/>
  <c r="T8" i="90"/>
  <c r="T11" i="91"/>
  <c r="T113" i="90"/>
  <c r="T4" i="91"/>
  <c r="T112" i="90"/>
  <c r="T67" i="91"/>
  <c r="T18" i="90"/>
  <c r="T7" i="90"/>
  <c r="T104" i="91"/>
  <c r="T58" i="90"/>
  <c r="T57" i="91"/>
  <c r="T109" i="90"/>
  <c r="T183" i="91"/>
  <c r="T193" i="90"/>
  <c r="T101" i="91"/>
  <c r="T144" i="90"/>
  <c r="T136" i="91"/>
  <c r="T36" i="90"/>
  <c r="T41" i="91"/>
  <c r="T114" i="90"/>
  <c r="T109" i="91"/>
  <c r="T154" i="91"/>
  <c r="T33" i="90"/>
  <c r="T30" i="90"/>
  <c r="T61" i="91"/>
  <c r="T137" i="91"/>
  <c r="T182" i="91"/>
  <c r="T154" i="90"/>
  <c r="T10" i="90"/>
  <c r="T42" i="90"/>
  <c r="T146" i="90"/>
  <c r="T135" i="91"/>
  <c r="T164" i="90"/>
  <c r="T25" i="91"/>
  <c r="T11" i="90"/>
  <c r="T60" i="91"/>
  <c r="T28" i="91"/>
  <c r="T194" i="90"/>
  <c r="T98" i="90"/>
  <c r="T5" i="91"/>
  <c r="T97" i="90"/>
  <c r="T190" i="91"/>
  <c r="T26" i="90"/>
  <c r="T7" i="91"/>
  <c r="T21" i="90"/>
  <c r="T83" i="90"/>
  <c r="T46" i="90"/>
  <c r="T14" i="91"/>
  <c r="T39" i="91"/>
  <c r="T20" i="91"/>
  <c r="T149" i="90"/>
  <c r="T26" i="91"/>
  <c r="T68" i="90"/>
  <c r="T44" i="91"/>
  <c r="T82" i="91"/>
  <c r="T38" i="90"/>
  <c r="T22" i="90"/>
  <c r="T144" i="91"/>
  <c r="T34" i="91"/>
  <c r="T25" i="90"/>
  <c r="T27" i="90"/>
  <c r="T155" i="90"/>
  <c r="T56" i="90"/>
  <c r="T16" i="91"/>
  <c r="T51" i="90"/>
  <c r="T107" i="91"/>
  <c r="T15" i="91"/>
  <c r="T140" i="91"/>
  <c r="T32" i="91"/>
  <c r="T172" i="91"/>
  <c r="T45" i="90"/>
  <c r="T66" i="90"/>
  <c r="T118" i="90"/>
  <c r="T29" i="90"/>
  <c r="T52" i="91"/>
  <c r="T51" i="91"/>
  <c r="T73" i="91"/>
  <c r="T147" i="90"/>
  <c r="T183" i="90"/>
  <c r="T190" i="90"/>
  <c r="T131" i="91"/>
  <c r="T196" i="90"/>
  <c r="T138" i="91"/>
  <c r="T161" i="90"/>
  <c r="T92" i="91"/>
  <c r="T152" i="91"/>
  <c r="T135" i="90"/>
  <c r="T41" i="90"/>
  <c r="T117" i="90"/>
  <c r="T108" i="90"/>
  <c r="T45" i="91"/>
  <c r="T171" i="89"/>
  <c r="T5" i="90"/>
  <c r="T166" i="90"/>
  <c r="T189" i="91"/>
  <c r="T157" i="91"/>
  <c r="T80" i="91"/>
  <c r="T29" i="91"/>
  <c r="T136" i="90"/>
  <c r="T115" i="91"/>
  <c r="T85" i="90"/>
  <c r="T133" i="91"/>
  <c r="T70" i="91"/>
  <c r="T61" i="90"/>
  <c r="T141" i="91"/>
  <c r="T151" i="90"/>
  <c r="T141" i="90"/>
  <c r="T138" i="89"/>
  <c r="T192" i="90"/>
  <c r="T132" i="90"/>
  <c r="T128" i="91"/>
  <c r="T127" i="90"/>
  <c r="T98" i="91"/>
  <c r="T99" i="90"/>
  <c r="T30" i="91"/>
  <c r="T187" i="91"/>
  <c r="T172" i="90"/>
  <c r="T189" i="90"/>
  <c r="T84" i="91"/>
  <c r="T14" i="90"/>
  <c r="T75" i="91"/>
  <c r="T4" i="90"/>
  <c r="T101" i="90"/>
  <c r="T3" i="91"/>
  <c r="T160" i="91"/>
  <c r="T19" i="90"/>
  <c r="T100" i="91"/>
  <c r="T44" i="90"/>
  <c r="T139" i="90"/>
  <c r="T33" i="91"/>
  <c r="T56" i="91"/>
  <c r="T32" i="90"/>
  <c r="T52" i="90"/>
  <c r="T48" i="91"/>
  <c r="T123" i="91"/>
  <c r="T63" i="91"/>
  <c r="T18" i="91"/>
  <c r="T175" i="91"/>
  <c r="T70" i="90"/>
  <c r="T110" i="91"/>
  <c r="T108" i="91"/>
  <c r="T72" i="90"/>
  <c r="T107" i="90"/>
  <c r="T47" i="91"/>
  <c r="T76" i="91"/>
  <c r="T156" i="91"/>
  <c r="T169" i="90"/>
  <c r="T120" i="91"/>
  <c r="T175" i="90"/>
  <c r="T128" i="90"/>
  <c r="T159" i="91"/>
  <c r="T53" i="91"/>
  <c r="T17" i="91"/>
  <c r="T143" i="90"/>
  <c r="T54" i="90"/>
  <c r="T50" i="91"/>
  <c r="T110" i="90"/>
  <c r="T164" i="91"/>
  <c r="T167" i="91"/>
  <c r="T49" i="91"/>
  <c r="T23" i="91"/>
  <c r="T159" i="90"/>
  <c r="T143" i="91"/>
  <c r="T47" i="90"/>
  <c r="T146" i="91"/>
  <c r="T105" i="90"/>
  <c r="T54" i="91"/>
  <c r="T49" i="90"/>
  <c r="T169" i="91"/>
  <c r="T2" i="91"/>
  <c r="T22" i="91"/>
  <c r="T58" i="91"/>
  <c r="T13" i="90"/>
  <c r="T180" i="90"/>
  <c r="T93" i="90"/>
  <c r="T83" i="91"/>
  <c r="T10" i="91"/>
  <c r="T9" i="90"/>
  <c r="T37" i="91"/>
  <c r="T91" i="90"/>
  <c r="T148" i="91"/>
  <c r="T184" i="91"/>
  <c r="T162" i="90"/>
  <c r="T200" i="89"/>
  <c r="T195" i="90"/>
  <c r="T181" i="89"/>
  <c r="T173" i="91"/>
  <c r="T179" i="90"/>
  <c r="T15" i="89"/>
  <c r="T17" i="90"/>
  <c r="T65" i="90"/>
  <c r="T115" i="89"/>
  <c r="T115" i="90"/>
  <c r="T105" i="91"/>
  <c r="T111" i="91"/>
  <c r="T160" i="90"/>
  <c r="T145" i="91"/>
  <c r="T121" i="90"/>
  <c r="T165" i="91"/>
  <c r="T69" i="91"/>
  <c r="T59" i="90"/>
  <c r="T171" i="90"/>
  <c r="T157" i="90"/>
  <c r="T150" i="91"/>
  <c r="T78" i="90"/>
  <c r="T74" i="89"/>
  <c r="T60" i="90"/>
  <c r="T184" i="89"/>
  <c r="T173" i="90"/>
  <c r="T166" i="91"/>
  <c r="T85" i="91"/>
  <c r="T129" i="90"/>
  <c r="T74" i="91"/>
  <c r="T75" i="90"/>
  <c r="T34" i="89"/>
  <c r="T188" i="91"/>
  <c r="T152" i="90"/>
  <c r="T64" i="90"/>
  <c r="T176" i="90"/>
  <c r="T151" i="91"/>
  <c r="T50" i="90"/>
  <c r="T55" i="91"/>
  <c r="T92" i="90"/>
  <c r="T155" i="91"/>
  <c r="T79" i="91"/>
  <c r="T148" i="90"/>
  <c r="T96" i="91"/>
  <c r="T100" i="90"/>
  <c r="T137" i="90"/>
  <c r="T134" i="91"/>
  <c r="T104" i="90"/>
  <c r="T168" i="90"/>
  <c r="T161" i="91"/>
  <c r="T87" i="91"/>
  <c r="T86" i="90"/>
  <c r="T20" i="90"/>
  <c r="T177" i="91"/>
  <c r="T13" i="91"/>
  <c r="T200" i="90"/>
  <c r="T188" i="90"/>
  <c r="T102" i="91"/>
  <c r="T30" i="89"/>
  <c r="T2" i="90"/>
  <c r="T119" i="91"/>
  <c r="T27" i="91"/>
  <c r="T28" i="90"/>
  <c r="T136" i="89"/>
  <c r="T131" i="90"/>
  <c r="T116" i="91"/>
  <c r="T129" i="91"/>
  <c r="T37" i="90"/>
  <c r="T138" i="90"/>
  <c r="T40" i="91"/>
  <c r="T113" i="91"/>
  <c r="T87" i="90"/>
  <c r="T122" i="90"/>
  <c r="T149" i="91"/>
  <c r="T158" i="90"/>
  <c r="T76" i="90"/>
  <c r="T93" i="91"/>
  <c r="T118" i="91"/>
  <c r="T78" i="91"/>
  <c r="T126" i="90"/>
  <c r="T178" i="91"/>
  <c r="T69" i="90"/>
  <c r="T34" i="90"/>
  <c r="T181" i="90"/>
  <c r="T114" i="91"/>
  <c r="T125" i="90"/>
  <c r="T71" i="90"/>
  <c r="T68" i="91"/>
  <c r="T35" i="91"/>
  <c r="T62" i="90"/>
  <c r="T77" i="91"/>
  <c r="T8" i="89"/>
  <c r="T12" i="90"/>
  <c r="T171" i="91"/>
  <c r="T6" i="91"/>
  <c r="T167" i="90"/>
  <c r="T181" i="91"/>
  <c r="T187" i="90"/>
  <c r="T163" i="91"/>
  <c r="T150" i="90"/>
  <c r="T179" i="91"/>
  <c r="T124" i="91"/>
  <c r="T184" i="90"/>
  <c r="T67" i="90"/>
  <c r="T62" i="91"/>
  <c r="T186" i="91"/>
  <c r="T130" i="91"/>
  <c r="T6" i="90"/>
  <c r="T140" i="90"/>
  <c r="T170" i="91"/>
  <c r="T198" i="90"/>
  <c r="T177" i="90"/>
  <c r="T102" i="90"/>
  <c r="T201" i="90"/>
  <c r="T126" i="91"/>
  <c r="T103" i="91"/>
  <c r="T153" i="91"/>
  <c r="T40" i="90"/>
  <c r="T165" i="90"/>
  <c r="T42" i="91"/>
  <c r="T5" i="89"/>
  <c r="T197" i="90"/>
  <c r="T24" i="90"/>
  <c r="T82" i="89"/>
  <c r="T84" i="90"/>
  <c r="T74" i="90"/>
  <c r="T168" i="91"/>
  <c r="T178" i="90"/>
  <c r="T70" i="89"/>
  <c r="T63" i="90"/>
  <c r="T123" i="90"/>
  <c r="T117" i="91"/>
  <c r="T72" i="91"/>
  <c r="T126" i="89"/>
  <c r="T121" i="91"/>
  <c r="T120" i="90"/>
  <c r="T90" i="89"/>
  <c r="T120" i="89"/>
  <c r="T205" i="89"/>
  <c r="T39" i="89"/>
  <c r="T80" i="89"/>
  <c r="T154" i="89"/>
  <c r="T172" i="89"/>
  <c r="T48" i="89"/>
  <c r="T157" i="89"/>
  <c r="T132" i="89"/>
  <c r="T114" i="89"/>
  <c r="T21" i="89"/>
  <c r="T61" i="89"/>
  <c r="T14" i="89"/>
  <c r="T71" i="89"/>
  <c r="T117" i="89"/>
  <c r="T9" i="89"/>
  <c r="T203" i="89"/>
  <c r="T110" i="89"/>
  <c r="T122" i="89"/>
  <c r="T43" i="89"/>
  <c r="T204" i="89"/>
  <c r="T150" i="89"/>
  <c r="T60" i="89"/>
  <c r="T24" i="89"/>
  <c r="T158" i="89"/>
  <c r="T36" i="89"/>
  <c r="T28" i="89"/>
  <c r="T31" i="89"/>
  <c r="T76" i="89"/>
  <c r="T145" i="89"/>
  <c r="T197" i="89"/>
  <c r="T42" i="89"/>
  <c r="T64" i="89"/>
  <c r="T99" i="89"/>
  <c r="T46" i="89"/>
  <c r="T161" i="89"/>
  <c r="T210" i="89"/>
  <c r="T23" i="89"/>
  <c r="T29" i="89"/>
  <c r="T6" i="89"/>
  <c r="T33" i="89"/>
  <c r="T2" i="89"/>
  <c r="T10" i="89"/>
  <c r="T53" i="89"/>
  <c r="T54" i="89"/>
  <c r="T118" i="89"/>
  <c r="T149" i="89"/>
  <c r="T32" i="89"/>
  <c r="T177" i="89"/>
  <c r="T22" i="89"/>
  <c r="T72" i="89"/>
  <c r="T191" i="89"/>
  <c r="T151" i="89"/>
  <c r="T153" i="89"/>
  <c r="T108" i="89"/>
  <c r="T183" i="89"/>
  <c r="T131" i="89"/>
  <c r="T62" i="89"/>
  <c r="T50" i="89"/>
  <c r="T17" i="89"/>
  <c r="T88" i="89"/>
  <c r="T93" i="89"/>
  <c r="T105" i="89"/>
  <c r="T86" i="89"/>
  <c r="T133" i="89"/>
  <c r="T152" i="89"/>
  <c r="T73" i="89"/>
  <c r="T199" i="89"/>
  <c r="T194" i="89"/>
  <c r="T112" i="89"/>
  <c r="T38" i="89"/>
  <c r="T49" i="89"/>
  <c r="T141" i="89"/>
  <c r="T51" i="89"/>
  <c r="T4" i="89"/>
  <c r="T66" i="89"/>
  <c r="T87" i="89"/>
  <c r="T47" i="89"/>
  <c r="T113" i="89"/>
  <c r="T92" i="89"/>
  <c r="T78" i="89"/>
  <c r="T159" i="89"/>
  <c r="T137" i="89"/>
  <c r="T174" i="89"/>
  <c r="T98" i="89"/>
  <c r="T142" i="89"/>
  <c r="T186" i="89"/>
  <c r="T58" i="89"/>
  <c r="T25" i="89"/>
  <c r="T52" i="89"/>
  <c r="T185" i="89"/>
  <c r="T12" i="89"/>
  <c r="T26" i="89"/>
  <c r="T160" i="89"/>
  <c r="T103" i="89"/>
  <c r="T56" i="89"/>
  <c r="T102" i="89"/>
  <c r="T7" i="89"/>
  <c r="T20" i="89"/>
  <c r="T19" i="89"/>
  <c r="T11" i="89"/>
  <c r="T208" i="89"/>
  <c r="T101" i="89"/>
  <c r="T135" i="89"/>
  <c r="T168" i="89"/>
  <c r="T69" i="89"/>
  <c r="T182" i="89"/>
  <c r="T95" i="89"/>
  <c r="T130" i="89"/>
  <c r="T175" i="89"/>
  <c r="T111" i="89"/>
  <c r="T148" i="89"/>
  <c r="T89" i="89"/>
  <c r="T104" i="89"/>
  <c r="T81" i="89"/>
  <c r="T156" i="89"/>
  <c r="T55" i="89"/>
  <c r="T173" i="89"/>
  <c r="T146" i="89"/>
  <c r="T188" i="89"/>
  <c r="T119" i="89"/>
  <c r="T206" i="89"/>
  <c r="T124" i="89"/>
  <c r="T27" i="89"/>
  <c r="T63" i="89"/>
  <c r="T40" i="89"/>
  <c r="T169" i="89"/>
  <c r="T94" i="89"/>
  <c r="T128" i="89"/>
  <c r="T144" i="89"/>
  <c r="T85" i="89"/>
  <c r="T134" i="89"/>
  <c r="T166" i="89"/>
  <c r="T83" i="89"/>
  <c r="T187" i="89"/>
  <c r="T125" i="89"/>
  <c r="T79" i="89"/>
  <c r="T37" i="89"/>
  <c r="T68" i="89"/>
  <c r="T170" i="89"/>
  <c r="T193" i="89"/>
  <c r="T129" i="89"/>
  <c r="T84" i="89"/>
  <c r="T176" i="89"/>
  <c r="T139" i="89"/>
  <c r="T18" i="89"/>
  <c r="T209" i="89"/>
  <c r="T207" i="89"/>
  <c r="T109" i="89"/>
  <c r="T147" i="89"/>
  <c r="T45" i="89"/>
  <c r="T180" i="89"/>
  <c r="T35" i="75"/>
  <c r="T34" i="78"/>
  <c r="T34" i="85"/>
  <c r="T40" i="82"/>
  <c r="T27" i="86"/>
  <c r="T29" i="87"/>
  <c r="T33" i="82"/>
  <c r="T33" i="76"/>
  <c r="T26" i="80"/>
  <c r="T21" i="87"/>
  <c r="T27" i="73"/>
  <c r="T32" i="85"/>
  <c r="T31" i="75"/>
  <c r="T106" i="83"/>
  <c r="T35" i="88"/>
  <c r="T29" i="81"/>
  <c r="T31" i="78"/>
  <c r="T30" i="79"/>
  <c r="T29" i="84"/>
  <c r="T31" i="77"/>
  <c r="T33" i="74"/>
  <c r="T140" i="78"/>
  <c r="T173" i="87"/>
  <c r="T138" i="73"/>
  <c r="T152" i="75"/>
  <c r="T169" i="82"/>
  <c r="T163" i="80"/>
  <c r="T141" i="85"/>
  <c r="T150" i="79"/>
  <c r="T154" i="86"/>
  <c r="T161" i="82"/>
  <c r="T138" i="75"/>
  <c r="T171" i="82"/>
  <c r="T146" i="75"/>
  <c r="T124" i="83"/>
  <c r="T167" i="79"/>
  <c r="T83" i="84"/>
  <c r="T105" i="78"/>
  <c r="T83" i="74"/>
  <c r="T13" i="79"/>
  <c r="T44" i="83"/>
  <c r="T119" i="74"/>
  <c r="T209" i="82"/>
  <c r="T179" i="73"/>
  <c r="T93" i="79"/>
  <c r="T128" i="80"/>
  <c r="T12" i="74"/>
  <c r="T189" i="74"/>
  <c r="T108" i="75"/>
  <c r="T204" i="84"/>
  <c r="T84" i="82"/>
  <c r="T125" i="88"/>
  <c r="T89" i="81"/>
  <c r="T201" i="88"/>
  <c r="T8" i="73"/>
  <c r="T101" i="85"/>
  <c r="T103" i="77"/>
  <c r="T121" i="84"/>
  <c r="T71" i="75"/>
  <c r="T171" i="85"/>
  <c r="T94" i="88"/>
  <c r="T114" i="73"/>
  <c r="T75" i="86"/>
  <c r="T74" i="77"/>
  <c r="T7" i="75"/>
  <c r="T110" i="81"/>
  <c r="T14" i="78"/>
  <c r="T2" i="78"/>
  <c r="T7" i="87"/>
  <c r="T12" i="88"/>
  <c r="T183" i="75"/>
  <c r="T192" i="87"/>
  <c r="T68" i="79"/>
  <c r="T109" i="87"/>
  <c r="T9" i="81"/>
  <c r="T13" i="85"/>
  <c r="T8" i="80"/>
  <c r="T126" i="82"/>
  <c r="T191" i="81"/>
  <c r="T104" i="86"/>
  <c r="T10" i="86"/>
  <c r="T14" i="76"/>
  <c r="T115" i="76"/>
  <c r="T19" i="87"/>
  <c r="T109" i="81"/>
  <c r="T190" i="84"/>
  <c r="T171" i="80"/>
  <c r="T182" i="74"/>
  <c r="T178" i="81"/>
  <c r="T16" i="86"/>
  <c r="T165" i="86"/>
  <c r="T175" i="76"/>
  <c r="T180" i="83"/>
  <c r="T22" i="85"/>
  <c r="T13" i="73"/>
  <c r="T13" i="80"/>
  <c r="T18" i="79"/>
  <c r="T19" i="88"/>
  <c r="T157" i="73"/>
  <c r="T171" i="77"/>
  <c r="T165" i="87"/>
  <c r="T15" i="74"/>
  <c r="T14" i="81"/>
  <c r="T157" i="78"/>
  <c r="T199" i="88"/>
  <c r="T14" i="87"/>
  <c r="T22" i="78"/>
  <c r="T159" i="85"/>
  <c r="T213" i="82"/>
  <c r="T169" i="75"/>
  <c r="T158" i="80"/>
  <c r="T107" i="85"/>
  <c r="T55" i="86"/>
  <c r="T54" i="77"/>
  <c r="T163" i="88"/>
  <c r="T137" i="77"/>
  <c r="T53" i="76"/>
  <c r="T90" i="81"/>
  <c r="T114" i="87"/>
  <c r="T77" i="85"/>
  <c r="T157" i="84"/>
  <c r="T176" i="84"/>
  <c r="T62" i="74"/>
  <c r="T59" i="82"/>
  <c r="T132" i="78"/>
  <c r="T141" i="87"/>
  <c r="T47" i="74"/>
  <c r="T43" i="87"/>
  <c r="T60" i="80"/>
  <c r="T157" i="75"/>
  <c r="T30" i="80"/>
  <c r="T179" i="81"/>
  <c r="T76" i="87"/>
  <c r="T128" i="77"/>
  <c r="T87" i="75"/>
  <c r="T120" i="88"/>
  <c r="T176" i="82"/>
  <c r="T110" i="83"/>
  <c r="T34" i="81"/>
  <c r="T59" i="83"/>
  <c r="T173" i="75"/>
  <c r="T64" i="78"/>
  <c r="T166" i="77"/>
  <c r="T79" i="75"/>
  <c r="T83" i="76"/>
  <c r="T122" i="75"/>
  <c r="T81" i="84"/>
  <c r="T137" i="73"/>
  <c r="T73" i="84"/>
  <c r="T40" i="80"/>
  <c r="T82" i="80"/>
  <c r="T44" i="84"/>
  <c r="T144" i="80"/>
  <c r="T122" i="84"/>
  <c r="T113" i="73"/>
  <c r="T67" i="79"/>
  <c r="T170" i="82"/>
  <c r="T32" i="87"/>
  <c r="T125" i="79"/>
  <c r="T74" i="78"/>
  <c r="T34" i="83"/>
  <c r="T113" i="78"/>
  <c r="T37" i="85"/>
  <c r="T56" i="87"/>
  <c r="T160" i="81"/>
  <c r="T112" i="76"/>
  <c r="T135" i="74"/>
  <c r="T73" i="86"/>
  <c r="T64" i="82"/>
  <c r="T49" i="81"/>
  <c r="T135" i="86"/>
  <c r="T73" i="77"/>
  <c r="T180" i="80"/>
  <c r="T56" i="85"/>
  <c r="T36" i="82"/>
  <c r="T32" i="79"/>
  <c r="T37" i="78"/>
  <c r="T159" i="82"/>
  <c r="T77" i="83"/>
  <c r="T42" i="88"/>
  <c r="T174" i="88"/>
  <c r="T86" i="88"/>
  <c r="T52" i="88"/>
  <c r="T121" i="73"/>
  <c r="T30" i="86"/>
  <c r="T158" i="83"/>
  <c r="T145" i="79"/>
  <c r="T50" i="73"/>
  <c r="T60" i="88"/>
  <c r="T112" i="86"/>
  <c r="T87" i="81"/>
  <c r="T161" i="76"/>
  <c r="T83" i="82"/>
  <c r="T135" i="76"/>
  <c r="T84" i="74"/>
  <c r="T95" i="79"/>
  <c r="T141" i="83"/>
  <c r="T34" i="84"/>
  <c r="T144" i="81"/>
  <c r="T48" i="83"/>
  <c r="T159" i="87"/>
  <c r="T151" i="74"/>
  <c r="T131" i="85"/>
  <c r="T17" i="88"/>
  <c r="T106" i="87"/>
  <c r="T50" i="79"/>
  <c r="T18" i="86"/>
  <c r="T66" i="75"/>
  <c r="T109" i="83"/>
  <c r="T124" i="84"/>
  <c r="T48" i="73"/>
  <c r="T58" i="85"/>
  <c r="T182" i="81"/>
  <c r="T12" i="73"/>
  <c r="T78" i="87"/>
  <c r="T63" i="82"/>
  <c r="T115" i="88"/>
  <c r="T10" i="87"/>
  <c r="T69" i="74"/>
  <c r="T98" i="78"/>
  <c r="T18" i="83"/>
  <c r="T5" i="78"/>
  <c r="T72" i="81"/>
  <c r="T127" i="78"/>
  <c r="T98" i="73"/>
  <c r="T81" i="80"/>
  <c r="T97" i="77"/>
  <c r="T20" i="83"/>
  <c r="T6" i="86"/>
  <c r="T57" i="84"/>
  <c r="T85" i="88"/>
  <c r="T51" i="80"/>
  <c r="T59" i="79"/>
  <c r="T13" i="74"/>
  <c r="T6" i="83"/>
  <c r="T11" i="84"/>
  <c r="T60" i="74"/>
  <c r="T102" i="88"/>
  <c r="T120" i="75"/>
  <c r="T8" i="76"/>
  <c r="T58" i="80"/>
  <c r="T53" i="85"/>
  <c r="T107" i="83"/>
  <c r="T56" i="83"/>
  <c r="T69" i="83"/>
  <c r="T12" i="81"/>
  <c r="T65" i="77"/>
  <c r="T116" i="84"/>
  <c r="T52" i="77"/>
  <c r="T18" i="76"/>
  <c r="T51" i="73"/>
  <c r="T13" i="77"/>
  <c r="T14" i="79"/>
  <c r="T50" i="86"/>
  <c r="T67" i="87"/>
  <c r="T99" i="85"/>
  <c r="T17" i="82"/>
  <c r="T91" i="79"/>
  <c r="T47" i="73"/>
  <c r="T95" i="85"/>
  <c r="T55" i="87"/>
  <c r="T104" i="75"/>
  <c r="T101" i="86"/>
  <c r="T25" i="85"/>
  <c r="T59" i="86"/>
  <c r="T54" i="75"/>
  <c r="T99" i="77"/>
  <c r="T112" i="82"/>
  <c r="T51" i="86"/>
  <c r="T15" i="85"/>
  <c r="T206" i="82"/>
  <c r="T6" i="76"/>
  <c r="T59" i="78"/>
  <c r="T55" i="76"/>
  <c r="T110" i="74"/>
  <c r="T59" i="76"/>
  <c r="T45" i="79"/>
  <c r="T100" i="76"/>
  <c r="T54" i="78"/>
  <c r="T125" i="82"/>
  <c r="T63" i="81"/>
  <c r="T127" i="76"/>
  <c r="T63" i="84"/>
  <c r="T93" i="82"/>
  <c r="T102" i="74"/>
  <c r="T170" i="74"/>
  <c r="T106" i="80"/>
  <c r="T102" i="86"/>
  <c r="T108" i="81"/>
  <c r="T15" i="78"/>
  <c r="T58" i="88"/>
  <c r="T17" i="75"/>
  <c r="T111" i="81"/>
  <c r="T83" i="79"/>
  <c r="T9" i="80"/>
  <c r="T130" i="77"/>
  <c r="T35" i="87"/>
  <c r="T32" i="73"/>
  <c r="T35" i="77"/>
  <c r="T108" i="88"/>
  <c r="T35" i="84"/>
  <c r="T151" i="83"/>
  <c r="T72" i="80"/>
  <c r="T103" i="75"/>
  <c r="T105" i="85"/>
  <c r="T163" i="78"/>
  <c r="T140" i="81"/>
  <c r="T153" i="82"/>
  <c r="T108" i="77"/>
  <c r="T166" i="85"/>
  <c r="T36" i="75"/>
  <c r="T96" i="78"/>
  <c r="T38" i="85"/>
  <c r="T40" i="81"/>
  <c r="T93" i="73"/>
  <c r="T119" i="84"/>
  <c r="T110" i="82"/>
  <c r="T170" i="73"/>
  <c r="T136" i="75"/>
  <c r="T9" i="77"/>
  <c r="T127" i="74"/>
  <c r="T182" i="80"/>
  <c r="T41" i="82"/>
  <c r="T183" i="81"/>
  <c r="T33" i="79"/>
  <c r="T173" i="86"/>
  <c r="T106" i="85"/>
  <c r="T117" i="79"/>
  <c r="T177" i="77"/>
  <c r="T129" i="81"/>
  <c r="T104" i="81"/>
  <c r="T110" i="87"/>
  <c r="T104" i="76"/>
  <c r="T37" i="76"/>
  <c r="T101" i="74"/>
  <c r="T31" i="86"/>
  <c r="T99" i="73"/>
  <c r="T44" i="88"/>
  <c r="T129" i="86"/>
  <c r="T193" i="84"/>
  <c r="T108" i="80"/>
  <c r="T151" i="88"/>
  <c r="T99" i="86"/>
  <c r="T179" i="87"/>
  <c r="T177" i="76"/>
  <c r="T161" i="79"/>
  <c r="T40" i="83"/>
  <c r="T100" i="83"/>
  <c r="T103" i="87"/>
  <c r="T190" i="88"/>
  <c r="T201" i="82"/>
  <c r="T40" i="74"/>
  <c r="T125" i="85"/>
  <c r="T137" i="80"/>
  <c r="T153" i="84"/>
  <c r="T132" i="75"/>
  <c r="T124" i="73"/>
  <c r="T126" i="78"/>
  <c r="T111" i="84"/>
  <c r="T109" i="74"/>
  <c r="T106" i="86"/>
  <c r="T102" i="80"/>
  <c r="T172" i="74"/>
  <c r="T102" i="78"/>
  <c r="T134" i="76"/>
  <c r="T143" i="78"/>
  <c r="T185" i="83"/>
  <c r="T82" i="79"/>
  <c r="T117" i="83"/>
  <c r="T137" i="88"/>
  <c r="T13" i="76"/>
  <c r="T92" i="76"/>
  <c r="T197" i="84"/>
  <c r="T38" i="78"/>
  <c r="T131" i="82"/>
  <c r="T94" i="79"/>
  <c r="T95" i="77"/>
  <c r="T135" i="87"/>
  <c r="T144" i="75"/>
  <c r="T51" i="75"/>
  <c r="T24" i="83"/>
  <c r="T65" i="75"/>
  <c r="T42" i="82"/>
  <c r="T75" i="83"/>
  <c r="T63" i="87"/>
  <c r="T52" i="85"/>
  <c r="T24" i="85"/>
  <c r="T23" i="77"/>
  <c r="T16" i="79"/>
  <c r="T178" i="76"/>
  <c r="T39" i="83"/>
  <c r="T153" i="88"/>
  <c r="T15" i="81"/>
  <c r="T144" i="88"/>
  <c r="T78" i="81"/>
  <c r="T48" i="82"/>
  <c r="T133" i="75"/>
  <c r="T32" i="78"/>
  <c r="T68" i="77"/>
  <c r="T29" i="76"/>
  <c r="T39" i="79"/>
  <c r="T24" i="79"/>
  <c r="T38" i="84"/>
  <c r="T6" i="84"/>
  <c r="T71" i="73"/>
  <c r="T165" i="85"/>
  <c r="T47" i="84"/>
  <c r="T10" i="79"/>
  <c r="T86" i="79"/>
  <c r="T24" i="81"/>
  <c r="T20" i="85"/>
  <c r="T55" i="78"/>
  <c r="T39" i="74"/>
  <c r="T66" i="88"/>
  <c r="T64" i="81"/>
  <c r="T45" i="73"/>
  <c r="T22" i="87"/>
  <c r="T45" i="76"/>
  <c r="T20" i="76"/>
  <c r="T27" i="77"/>
  <c r="T39" i="78"/>
  <c r="T183" i="77"/>
  <c r="T202" i="82"/>
  <c r="T34" i="77"/>
  <c r="T77" i="84"/>
  <c r="T46" i="83"/>
  <c r="T8" i="78"/>
  <c r="T22" i="84"/>
  <c r="T6" i="87"/>
  <c r="T181" i="77"/>
  <c r="T10" i="78"/>
  <c r="T134" i="83"/>
  <c r="T24" i="86"/>
  <c r="T5" i="76"/>
  <c r="T67" i="86"/>
  <c r="T34" i="88"/>
  <c r="T37" i="88"/>
  <c r="T74" i="88"/>
  <c r="T18" i="81"/>
  <c r="T30" i="78"/>
  <c r="T35" i="85"/>
  <c r="T16" i="75"/>
  <c r="T134" i="73"/>
  <c r="T144" i="73"/>
  <c r="T52" i="86"/>
  <c r="T13" i="81"/>
  <c r="T32" i="81"/>
  <c r="T22" i="73"/>
  <c r="T32" i="86"/>
  <c r="T9" i="82"/>
  <c r="T147" i="87"/>
  <c r="T11" i="80"/>
  <c r="T85" i="75"/>
  <c r="T80" i="77"/>
  <c r="T156" i="83"/>
  <c r="T190" i="87"/>
  <c r="T22" i="82"/>
  <c r="T160" i="73"/>
  <c r="T80" i="73"/>
  <c r="T7" i="81"/>
  <c r="T193" i="88"/>
  <c r="T21" i="83"/>
  <c r="T20" i="80"/>
  <c r="T28" i="81"/>
  <c r="T24" i="73"/>
  <c r="T16" i="77"/>
  <c r="T30" i="85"/>
  <c r="T60" i="82"/>
  <c r="T142" i="83"/>
  <c r="T24" i="76"/>
  <c r="T136" i="74"/>
  <c r="T49" i="78"/>
  <c r="T26" i="82"/>
  <c r="T8" i="74"/>
  <c r="T27" i="85"/>
  <c r="T98" i="82"/>
  <c r="T22" i="86"/>
  <c r="T148" i="83"/>
  <c r="T18" i="75"/>
  <c r="T21" i="73"/>
  <c r="T26" i="78"/>
  <c r="T75" i="80"/>
  <c r="T149" i="77"/>
  <c r="T54" i="86"/>
  <c r="T29" i="80"/>
  <c r="T26" i="81"/>
  <c r="T24" i="75"/>
  <c r="T6" i="85"/>
  <c r="T17" i="87"/>
  <c r="T144" i="87"/>
  <c r="T26" i="77"/>
  <c r="T18" i="80"/>
  <c r="T43" i="85"/>
  <c r="T53" i="79"/>
  <c r="T22" i="80"/>
  <c r="T126" i="73"/>
  <c r="T128" i="86"/>
  <c r="T136" i="78"/>
  <c r="T149" i="76"/>
  <c r="T9" i="88"/>
  <c r="T55" i="80"/>
  <c r="T47" i="88"/>
  <c r="T50" i="88"/>
  <c r="T35" i="82"/>
  <c r="T56" i="84"/>
  <c r="T9" i="75"/>
  <c r="T132" i="79"/>
  <c r="T173" i="74"/>
  <c r="T122" i="78"/>
  <c r="T2" i="74"/>
  <c r="T6" i="80"/>
  <c r="T150" i="85"/>
  <c r="T146" i="87"/>
  <c r="T17" i="79"/>
  <c r="T40" i="87"/>
  <c r="T69" i="81"/>
  <c r="T39" i="86"/>
  <c r="T27" i="74"/>
  <c r="T42" i="81"/>
  <c r="T17" i="80"/>
  <c r="T17" i="86"/>
  <c r="T183" i="83"/>
  <c r="T21" i="79"/>
  <c r="T164" i="82"/>
  <c r="T5" i="80"/>
  <c r="T42" i="79"/>
  <c r="T196" i="84"/>
  <c r="T29" i="82"/>
  <c r="T84" i="76"/>
  <c r="T30" i="74"/>
  <c r="T85" i="85"/>
  <c r="T49" i="83"/>
  <c r="T134" i="77"/>
  <c r="T27" i="83"/>
  <c r="T145" i="77"/>
  <c r="T29" i="74"/>
  <c r="T193" i="81"/>
  <c r="T7" i="73"/>
  <c r="T35" i="79"/>
  <c r="T44" i="87"/>
  <c r="T37" i="77"/>
  <c r="T172" i="84"/>
  <c r="T25" i="75"/>
  <c r="T19" i="80"/>
  <c r="T133" i="76"/>
  <c r="T139" i="80"/>
  <c r="T33" i="84"/>
  <c r="T154" i="84"/>
  <c r="T22" i="88"/>
  <c r="T182" i="87"/>
  <c r="T5" i="75"/>
  <c r="T52" i="82"/>
  <c r="T23" i="79"/>
  <c r="T42" i="77"/>
  <c r="T140" i="88"/>
  <c r="T47" i="81"/>
  <c r="T143" i="86"/>
  <c r="T39" i="76"/>
  <c r="T122" i="79"/>
  <c r="T32" i="80"/>
  <c r="T20" i="86"/>
  <c r="T212" i="82"/>
  <c r="T25" i="87"/>
  <c r="T18" i="87"/>
  <c r="T13" i="87"/>
  <c r="T31" i="79"/>
  <c r="T188" i="74"/>
  <c r="T17" i="74"/>
  <c r="T42" i="84"/>
  <c r="T144" i="74"/>
  <c r="T20" i="82"/>
  <c r="T208" i="84"/>
  <c r="T177" i="75"/>
  <c r="T35" i="76"/>
  <c r="T83" i="78"/>
  <c r="T26" i="76"/>
  <c r="T14" i="83"/>
  <c r="T136" i="87"/>
  <c r="T36" i="74"/>
  <c r="T146" i="85"/>
  <c r="T7" i="77"/>
  <c r="T30" i="83"/>
  <c r="T29" i="73"/>
  <c r="T167" i="84"/>
  <c r="T30" i="88"/>
  <c r="T134" i="81"/>
  <c r="T91" i="80"/>
  <c r="T71" i="78"/>
  <c r="T129" i="74"/>
  <c r="T30" i="76"/>
  <c r="T23" i="74"/>
  <c r="T94" i="86"/>
  <c r="T48" i="85"/>
  <c r="T150" i="80"/>
  <c r="T26" i="74"/>
  <c r="T20" i="88"/>
  <c r="T21" i="78"/>
  <c r="T25" i="84"/>
  <c r="T9" i="76"/>
  <c r="T17" i="77"/>
  <c r="T15" i="73"/>
  <c r="T147" i="82"/>
  <c r="T44" i="74"/>
  <c r="T20" i="73"/>
  <c r="T172" i="73"/>
  <c r="T66" i="76"/>
  <c r="T172" i="79"/>
  <c r="T81" i="74"/>
  <c r="T34" i="73"/>
  <c r="T15" i="84"/>
  <c r="T186" i="81"/>
  <c r="T16" i="84"/>
  <c r="T44" i="78"/>
  <c r="T28" i="85"/>
  <c r="T11" i="79"/>
  <c r="T23" i="87"/>
  <c r="T34" i="86"/>
  <c r="T27" i="78"/>
  <c r="T62" i="83"/>
  <c r="T91" i="83"/>
  <c r="T145" i="80"/>
  <c r="T28" i="88"/>
  <c r="T93" i="74"/>
  <c r="T22" i="79"/>
  <c r="T55" i="88"/>
  <c r="T33" i="75"/>
  <c r="T153" i="76"/>
  <c r="T26" i="84"/>
  <c r="T10" i="74"/>
  <c r="T7" i="86"/>
  <c r="T18" i="78"/>
  <c r="T8" i="86"/>
  <c r="T151" i="81"/>
  <c r="T164" i="81"/>
  <c r="T68" i="85"/>
  <c r="T77" i="82"/>
  <c r="T36" i="80"/>
  <c r="T146" i="84"/>
  <c r="T40" i="85"/>
  <c r="T16" i="88"/>
  <c r="T14" i="73"/>
  <c r="T110" i="79"/>
  <c r="T15" i="86"/>
  <c r="T130" i="75"/>
  <c r="T32" i="82"/>
  <c r="T34" i="87"/>
  <c r="T10" i="73"/>
  <c r="T64" i="79"/>
  <c r="T15" i="82"/>
  <c r="T28" i="75"/>
  <c r="T48" i="76"/>
  <c r="T162" i="79"/>
  <c r="T93" i="78"/>
  <c r="T29" i="88"/>
  <c r="T127" i="77"/>
  <c r="T53" i="77"/>
  <c r="T174" i="85"/>
  <c r="T37" i="73"/>
  <c r="T44" i="80"/>
  <c r="T154" i="81"/>
  <c r="T133" i="78"/>
  <c r="T19" i="75"/>
  <c r="T120" i="73"/>
  <c r="T22" i="76"/>
  <c r="T26" i="73"/>
  <c r="T33" i="87"/>
  <c r="T136" i="86"/>
  <c r="T165" i="88"/>
  <c r="T58" i="74"/>
  <c r="T54" i="73"/>
  <c r="T120" i="85"/>
  <c r="T28" i="82"/>
  <c r="T10" i="76"/>
  <c r="T21" i="86"/>
  <c r="T94" i="81"/>
  <c r="T154" i="87"/>
  <c r="T42" i="75"/>
  <c r="T15" i="87"/>
  <c r="T19" i="85"/>
  <c r="T52" i="76"/>
  <c r="T70" i="87"/>
  <c r="T33" i="83"/>
  <c r="T166" i="88"/>
  <c r="T24" i="84"/>
  <c r="T23" i="81"/>
  <c r="T95" i="88"/>
  <c r="T132" i="80"/>
  <c r="T128" i="76"/>
  <c r="T151" i="82"/>
  <c r="T12" i="83"/>
  <c r="T22" i="77"/>
  <c r="T51" i="74"/>
  <c r="T95" i="84"/>
  <c r="T26" i="83"/>
  <c r="T39" i="75"/>
  <c r="T6" i="77"/>
  <c r="T35" i="78"/>
  <c r="T38" i="75"/>
  <c r="T5" i="84"/>
  <c r="T2" i="73"/>
  <c r="T8" i="85"/>
  <c r="T28" i="83"/>
  <c r="T153" i="86"/>
  <c r="T126" i="88"/>
  <c r="T165" i="81"/>
  <c r="T54" i="74"/>
  <c r="T143" i="87"/>
  <c r="T111" i="74"/>
  <c r="T47" i="87"/>
  <c r="T49" i="84"/>
  <c r="T109" i="75"/>
  <c r="T58" i="82"/>
  <c r="T64" i="84"/>
  <c r="T107" i="76"/>
  <c r="T28" i="76"/>
  <c r="T169" i="88"/>
  <c r="T108" i="87"/>
  <c r="T29" i="78"/>
  <c r="T152" i="79"/>
  <c r="T106" i="78"/>
  <c r="T25" i="88"/>
  <c r="T37" i="83"/>
  <c r="T123" i="79"/>
  <c r="T141" i="80"/>
  <c r="T54" i="83"/>
  <c r="T27" i="81"/>
  <c r="T64" i="83"/>
  <c r="T137" i="75"/>
  <c r="T48" i="84"/>
  <c r="T31" i="85"/>
  <c r="T26" i="86"/>
  <c r="T156" i="79"/>
  <c r="T48" i="80"/>
  <c r="T16" i="81"/>
  <c r="T50" i="87"/>
  <c r="T47" i="79"/>
  <c r="T59" i="74"/>
  <c r="T166" i="73"/>
  <c r="T56" i="86"/>
  <c r="T53" i="82"/>
  <c r="T59" i="88"/>
  <c r="T40" i="73"/>
  <c r="T19" i="77"/>
  <c r="T203" i="84"/>
  <c r="T113" i="80"/>
  <c r="T113" i="81"/>
  <c r="T147" i="83"/>
  <c r="T53" i="78"/>
  <c r="T48" i="77"/>
  <c r="T61" i="79"/>
  <c r="T43" i="73"/>
  <c r="T48" i="79"/>
  <c r="T58" i="78"/>
  <c r="T123" i="84"/>
  <c r="T151" i="85"/>
  <c r="T50" i="76"/>
  <c r="T55" i="81"/>
  <c r="T52" i="75"/>
  <c r="T33" i="88"/>
  <c r="T66" i="82"/>
  <c r="T27" i="75"/>
  <c r="T73" i="88"/>
  <c r="T131" i="74"/>
  <c r="T71" i="74"/>
  <c r="T71" i="81"/>
  <c r="T60" i="87"/>
  <c r="T70" i="80"/>
  <c r="T47" i="76"/>
  <c r="T21" i="82"/>
  <c r="T138" i="86"/>
  <c r="T137" i="76"/>
  <c r="T126" i="85"/>
  <c r="T102" i="73"/>
  <c r="T157" i="82"/>
  <c r="T152" i="78"/>
  <c r="T129" i="73"/>
  <c r="T46" i="80"/>
  <c r="T142" i="81"/>
  <c r="T20" i="75"/>
  <c r="T43" i="75"/>
  <c r="T20" i="84"/>
  <c r="T83" i="81"/>
  <c r="T48" i="86"/>
  <c r="T52" i="83"/>
  <c r="T63" i="77"/>
  <c r="T172" i="83"/>
  <c r="T165" i="80"/>
  <c r="T165" i="76"/>
  <c r="T165" i="75"/>
  <c r="T26" i="87"/>
  <c r="T59" i="80"/>
  <c r="T163" i="74"/>
  <c r="T7" i="83"/>
  <c r="T49" i="85"/>
  <c r="T130" i="78"/>
  <c r="T138" i="77"/>
  <c r="T25" i="77"/>
  <c r="T114" i="83"/>
  <c r="T155" i="84"/>
  <c r="T170" i="87"/>
  <c r="T49" i="77"/>
  <c r="T28" i="84"/>
  <c r="T26" i="79"/>
  <c r="T61" i="73"/>
  <c r="T46" i="75"/>
  <c r="T57" i="85"/>
  <c r="T130" i="82"/>
  <c r="T23" i="80"/>
  <c r="T162" i="77"/>
  <c r="T104" i="77"/>
  <c r="T31" i="74"/>
  <c r="T103" i="86"/>
  <c r="T25" i="73"/>
  <c r="T60" i="81"/>
  <c r="T18" i="74"/>
  <c r="T77" i="88"/>
  <c r="T56" i="76"/>
  <c r="T104" i="85"/>
  <c r="T42" i="86"/>
  <c r="T152" i="88"/>
  <c r="T31" i="82"/>
  <c r="T123" i="82"/>
  <c r="T135" i="81"/>
  <c r="T147" i="84"/>
  <c r="T137" i="87"/>
  <c r="T135" i="83"/>
  <c r="T134" i="88"/>
  <c r="T129" i="80"/>
  <c r="T181" i="82"/>
  <c r="T129" i="75"/>
  <c r="T146" i="77"/>
  <c r="T70" i="79"/>
  <c r="T137" i="81"/>
  <c r="T77" i="77"/>
  <c r="T122" i="73"/>
  <c r="T144" i="86"/>
  <c r="T152" i="80"/>
  <c r="T74" i="85"/>
  <c r="T133" i="87"/>
  <c r="T79" i="80"/>
  <c r="T100" i="84"/>
  <c r="T173" i="82"/>
  <c r="T180" i="74"/>
  <c r="T102" i="83"/>
  <c r="T88" i="88"/>
  <c r="T149" i="84"/>
  <c r="T144" i="82"/>
  <c r="T85" i="74"/>
  <c r="T105" i="81"/>
  <c r="T168" i="84"/>
  <c r="T130" i="76"/>
  <c r="T121" i="85"/>
  <c r="T79" i="78"/>
  <c r="T74" i="76"/>
  <c r="T176" i="83"/>
  <c r="T164" i="88"/>
  <c r="T152" i="87"/>
  <c r="T120" i="86"/>
  <c r="T165" i="83"/>
  <c r="T142" i="78"/>
  <c r="T152" i="76"/>
  <c r="T140" i="73"/>
  <c r="T119" i="79"/>
  <c r="T138" i="88"/>
  <c r="T137" i="85"/>
  <c r="T85" i="82"/>
  <c r="T82" i="86"/>
  <c r="T123" i="78"/>
  <c r="T150" i="75"/>
  <c r="T80" i="87"/>
  <c r="T131" i="75"/>
  <c r="T74" i="75"/>
  <c r="T131" i="77"/>
  <c r="T155" i="80"/>
  <c r="T150" i="82"/>
  <c r="T126" i="74"/>
  <c r="T69" i="73"/>
  <c r="T139" i="79"/>
  <c r="T181" i="81"/>
  <c r="T166" i="78"/>
  <c r="T80" i="76"/>
  <c r="T15" i="83"/>
  <c r="T17" i="83"/>
  <c r="T138" i="87"/>
  <c r="T151" i="87"/>
  <c r="T10" i="80"/>
  <c r="T123" i="75"/>
  <c r="T14" i="85"/>
  <c r="T46" i="74"/>
  <c r="T168" i="86"/>
  <c r="T9" i="87"/>
  <c r="T13" i="78"/>
  <c r="T139" i="81"/>
  <c r="T109" i="78"/>
  <c r="T45" i="83"/>
  <c r="T13" i="86"/>
  <c r="T13" i="88"/>
  <c r="T25" i="74"/>
  <c r="T5" i="85"/>
  <c r="T40" i="76"/>
  <c r="T141" i="77"/>
  <c r="T11" i="81"/>
  <c r="T11" i="73"/>
  <c r="T69" i="78"/>
  <c r="T11" i="82"/>
  <c r="T14" i="74"/>
  <c r="T135" i="88"/>
  <c r="T41" i="85"/>
  <c r="T15" i="79"/>
  <c r="T190" i="83"/>
  <c r="T154" i="76"/>
  <c r="T173" i="84"/>
  <c r="T184" i="77"/>
  <c r="T2" i="86"/>
  <c r="T172" i="80"/>
  <c r="T2" i="75"/>
  <c r="T3" i="74"/>
  <c r="T156" i="87"/>
  <c r="T171" i="88"/>
  <c r="T2" i="83"/>
  <c r="T175" i="82"/>
  <c r="T4" i="79"/>
  <c r="T148" i="86"/>
  <c r="T143" i="85"/>
  <c r="T159" i="77"/>
  <c r="T2" i="80"/>
  <c r="T209" i="84"/>
  <c r="T143" i="73"/>
  <c r="T161" i="83"/>
  <c r="T149" i="78"/>
  <c r="T153" i="75"/>
  <c r="T140" i="79"/>
  <c r="T202" i="88"/>
  <c r="T186" i="75"/>
  <c r="T2" i="88"/>
  <c r="T195" i="81"/>
  <c r="T159" i="81"/>
  <c r="T135" i="77"/>
  <c r="T172" i="87"/>
  <c r="T72" i="77"/>
  <c r="T86" i="84"/>
  <c r="T125" i="77"/>
  <c r="T162" i="76"/>
  <c r="T38" i="82"/>
  <c r="T88" i="81"/>
  <c r="T87" i="88"/>
  <c r="T147" i="76"/>
  <c r="T77" i="87"/>
  <c r="T109" i="86"/>
  <c r="T134" i="78"/>
  <c r="T125" i="87"/>
  <c r="T143" i="77"/>
  <c r="T87" i="82"/>
  <c r="T132" i="82"/>
  <c r="T92" i="84"/>
  <c r="T123" i="85"/>
  <c r="T76" i="86"/>
  <c r="T77" i="80"/>
  <c r="T4" i="77"/>
  <c r="T131" i="73"/>
  <c r="T43" i="74"/>
  <c r="T79" i="83"/>
  <c r="T143" i="75"/>
  <c r="T63" i="88"/>
  <c r="T151" i="84"/>
  <c r="T46" i="82"/>
  <c r="T136" i="83"/>
  <c r="T122" i="81"/>
  <c r="T119" i="80"/>
  <c r="T75" i="85"/>
  <c r="T117" i="88"/>
  <c r="T129" i="79"/>
  <c r="T132" i="74"/>
  <c r="T172" i="85"/>
  <c r="T111" i="83"/>
  <c r="T131" i="78"/>
  <c r="T143" i="83"/>
  <c r="T144" i="76"/>
  <c r="T139" i="74"/>
  <c r="T154" i="82"/>
  <c r="T127" i="73"/>
  <c r="T158" i="84"/>
  <c r="T142" i="88"/>
  <c r="T70" i="84"/>
  <c r="T118" i="73"/>
  <c r="T120" i="79"/>
  <c r="T73" i="82"/>
  <c r="T68" i="74"/>
  <c r="T142" i="87"/>
  <c r="T64" i="77"/>
  <c r="T3" i="78"/>
  <c r="T134" i="86"/>
  <c r="T79" i="88"/>
  <c r="T137" i="83"/>
  <c r="T132" i="86"/>
  <c r="T124" i="78"/>
  <c r="T59" i="75"/>
  <c r="T126" i="77"/>
  <c r="T130" i="74"/>
  <c r="T73" i="81"/>
  <c r="T122" i="85"/>
  <c r="T154" i="88"/>
  <c r="T148" i="81"/>
  <c r="T133" i="80"/>
  <c r="T138" i="81"/>
  <c r="T114" i="79"/>
  <c r="T182" i="76"/>
  <c r="T68" i="76"/>
  <c r="T6" i="88"/>
  <c r="T129" i="85"/>
  <c r="T148" i="75"/>
  <c r="T145" i="84"/>
  <c r="T148" i="76"/>
  <c r="T130" i="87"/>
  <c r="T116" i="85"/>
  <c r="T180" i="76"/>
  <c r="T122" i="80"/>
  <c r="T124" i="76"/>
  <c r="T175" i="77"/>
  <c r="T169" i="79"/>
  <c r="T130" i="83"/>
  <c r="T128" i="75"/>
  <c r="T192" i="88"/>
  <c r="T115" i="78"/>
  <c r="T195" i="84"/>
  <c r="T171" i="74"/>
  <c r="T150" i="88"/>
  <c r="T111" i="79"/>
  <c r="T113" i="77"/>
  <c r="T126" i="81"/>
  <c r="T141" i="82"/>
  <c r="T111" i="73"/>
  <c r="T140" i="84"/>
  <c r="T122" i="74"/>
  <c r="T171" i="86"/>
  <c r="T186" i="83"/>
  <c r="T184" i="81"/>
  <c r="T131" i="86"/>
  <c r="T121" i="77"/>
  <c r="T149" i="88"/>
  <c r="T14" i="75"/>
  <c r="T115" i="84"/>
  <c r="T114" i="85"/>
  <c r="T131" i="81"/>
  <c r="T167" i="73"/>
  <c r="T118" i="88"/>
  <c r="T91" i="87"/>
  <c r="T114" i="88"/>
  <c r="T124" i="81"/>
  <c r="T39" i="73"/>
  <c r="T107" i="80"/>
  <c r="T147" i="79"/>
  <c r="T61" i="81"/>
  <c r="T5" i="86"/>
  <c r="T70" i="88"/>
  <c r="T43" i="84"/>
  <c r="T88" i="79"/>
  <c r="T28" i="73"/>
  <c r="T4" i="87"/>
  <c r="T50" i="81"/>
  <c r="T61" i="86"/>
  <c r="T63" i="86"/>
  <c r="T161" i="74"/>
  <c r="T33" i="81"/>
  <c r="T38" i="80"/>
  <c r="T7" i="74"/>
  <c r="T53" i="84"/>
  <c r="T36" i="85"/>
  <c r="T126" i="75"/>
  <c r="T19" i="73"/>
  <c r="T25" i="78"/>
  <c r="T184" i="75"/>
  <c r="T46" i="85"/>
  <c r="T123" i="74"/>
  <c r="T130" i="79"/>
  <c r="T28" i="86"/>
  <c r="T151" i="86"/>
  <c r="T54" i="79"/>
  <c r="T79" i="79"/>
  <c r="T46" i="76"/>
  <c r="T90" i="76"/>
  <c r="T57" i="78"/>
  <c r="T50" i="78"/>
  <c r="T30" i="84"/>
  <c r="T92" i="85"/>
  <c r="T30" i="75"/>
  <c r="T120" i="77"/>
  <c r="T96" i="77"/>
  <c r="T131" i="76"/>
  <c r="T36" i="78"/>
  <c r="T165" i="73"/>
  <c r="T11" i="78"/>
  <c r="T164" i="74"/>
  <c r="T163" i="85"/>
  <c r="T85" i="73"/>
  <c r="T50" i="80"/>
  <c r="T147" i="74"/>
  <c r="T12" i="82"/>
  <c r="T58" i="75"/>
  <c r="T78" i="75"/>
  <c r="T45" i="77"/>
  <c r="T133" i="86"/>
  <c r="T6" i="74"/>
  <c r="T55" i="77"/>
  <c r="T28" i="77"/>
  <c r="T74" i="84"/>
  <c r="T138" i="83"/>
  <c r="T5" i="81"/>
  <c r="T81" i="77"/>
  <c r="T152" i="85"/>
  <c r="T8" i="84"/>
  <c r="T115" i="87"/>
  <c r="T12" i="77"/>
  <c r="T60" i="83"/>
  <c r="T73" i="74"/>
  <c r="T175" i="81"/>
  <c r="T56" i="81"/>
  <c r="T55" i="74"/>
  <c r="T4" i="84"/>
  <c r="T12" i="87"/>
  <c r="T112" i="88"/>
  <c r="T119" i="81"/>
  <c r="T8" i="83"/>
  <c r="T89" i="87"/>
  <c r="T123" i="73"/>
  <c r="T119" i="85"/>
  <c r="T31" i="83"/>
  <c r="T61" i="76"/>
  <c r="T24" i="80"/>
  <c r="T17" i="85"/>
  <c r="T87" i="85"/>
  <c r="T76" i="79"/>
  <c r="T75" i="82"/>
  <c r="T53" i="83"/>
  <c r="T211" i="82"/>
  <c r="T138" i="84"/>
  <c r="T89" i="77"/>
  <c r="T68" i="73"/>
  <c r="T123" i="87"/>
  <c r="T133" i="85"/>
  <c r="T165" i="77"/>
  <c r="T133" i="83"/>
  <c r="T86" i="76"/>
  <c r="T46" i="87"/>
  <c r="T139" i="82"/>
  <c r="T99" i="74"/>
  <c r="T73" i="83"/>
  <c r="T19" i="83"/>
  <c r="T58" i="73"/>
  <c r="T125" i="86"/>
  <c r="T10" i="88"/>
  <c r="T104" i="73"/>
  <c r="T185" i="88"/>
  <c r="T174" i="80"/>
  <c r="T99" i="75"/>
  <c r="T153" i="77"/>
  <c r="T200" i="88"/>
  <c r="T34" i="74"/>
  <c r="T47" i="83"/>
  <c r="T156" i="84"/>
  <c r="T28" i="79"/>
  <c r="T100" i="78"/>
  <c r="T198" i="88"/>
  <c r="T62" i="84"/>
  <c r="T164" i="83"/>
  <c r="T200" i="82"/>
  <c r="T48" i="74"/>
  <c r="T161" i="80"/>
  <c r="T93" i="88"/>
  <c r="T131" i="80"/>
  <c r="T18" i="77"/>
  <c r="T34" i="82"/>
  <c r="T179" i="80"/>
  <c r="T97" i="86"/>
  <c r="T25" i="81"/>
  <c r="T26" i="88"/>
  <c r="T93" i="83"/>
  <c r="T112" i="84"/>
  <c r="T110" i="88"/>
  <c r="T50" i="82"/>
  <c r="T61" i="74"/>
  <c r="T109" i="79"/>
  <c r="T176" i="81"/>
  <c r="T52" i="87"/>
  <c r="T41" i="86"/>
  <c r="T16" i="80"/>
  <c r="T62" i="80"/>
  <c r="T25" i="76"/>
  <c r="T8" i="81"/>
  <c r="T8" i="75"/>
  <c r="T12" i="85"/>
  <c r="T32" i="76"/>
  <c r="T40" i="75"/>
  <c r="T38" i="88"/>
  <c r="T87" i="78"/>
  <c r="T4" i="83"/>
  <c r="T180" i="75"/>
  <c r="T161" i="78"/>
  <c r="T51" i="85"/>
  <c r="T23" i="75"/>
  <c r="T120" i="78"/>
  <c r="T186" i="74"/>
  <c r="T6" i="82"/>
  <c r="T104" i="82"/>
  <c r="T12" i="84"/>
  <c r="T4" i="76"/>
  <c r="T7" i="76"/>
  <c r="T171" i="87"/>
  <c r="T98" i="76"/>
  <c r="T4" i="80"/>
  <c r="T90" i="86"/>
  <c r="T53" i="88"/>
  <c r="T24" i="74"/>
  <c r="T150" i="78"/>
  <c r="T161" i="85"/>
  <c r="T168" i="76"/>
  <c r="T8" i="88"/>
  <c r="T93" i="81"/>
  <c r="T128" i="78"/>
  <c r="T55" i="82"/>
  <c r="T41" i="79"/>
  <c r="T70" i="76"/>
  <c r="T183" i="84"/>
  <c r="T28" i="87"/>
  <c r="T4" i="73"/>
  <c r="T89" i="82"/>
  <c r="T48" i="75"/>
  <c r="T8" i="79"/>
  <c r="T101" i="77"/>
  <c r="T116" i="82"/>
  <c r="T66" i="73"/>
  <c r="T82" i="77"/>
  <c r="T103" i="80"/>
  <c r="T72" i="87"/>
  <c r="T110" i="84"/>
  <c r="T90" i="83"/>
  <c r="T101" i="78"/>
  <c r="T86" i="81"/>
  <c r="T96" i="79"/>
  <c r="T79" i="82"/>
  <c r="T122" i="82"/>
  <c r="T96" i="85"/>
  <c r="T80" i="84"/>
  <c r="T77" i="74"/>
  <c r="T71" i="80"/>
  <c r="T189" i="88"/>
  <c r="T138" i="74"/>
  <c r="T100" i="86"/>
  <c r="T70" i="85"/>
  <c r="T85" i="87"/>
  <c r="T62" i="79"/>
  <c r="T72" i="86"/>
  <c r="T86" i="80"/>
  <c r="T97" i="76"/>
  <c r="T106" i="88"/>
  <c r="T65" i="76"/>
  <c r="T118" i="84"/>
  <c r="T105" i="87"/>
  <c r="T113" i="83"/>
  <c r="T72" i="78"/>
  <c r="T76" i="75"/>
  <c r="T102" i="77"/>
  <c r="T83" i="88"/>
  <c r="T75" i="73"/>
  <c r="T95" i="73"/>
  <c r="T70" i="75"/>
  <c r="T102" i="75"/>
  <c r="T112" i="81"/>
  <c r="T131" i="84"/>
  <c r="T165" i="74"/>
  <c r="T146" i="76"/>
  <c r="T178" i="84"/>
  <c r="T101" i="79"/>
  <c r="T173" i="88"/>
  <c r="T157" i="81"/>
  <c r="T147" i="73"/>
  <c r="T166" i="87"/>
  <c r="T141" i="86"/>
  <c r="T118" i="75"/>
  <c r="T136" i="88"/>
  <c r="T168" i="81"/>
  <c r="T112" i="73"/>
  <c r="T160" i="80"/>
  <c r="T125" i="74"/>
  <c r="T112" i="78"/>
  <c r="T127" i="87"/>
  <c r="T140" i="82"/>
  <c r="T144" i="78"/>
  <c r="T131" i="79"/>
  <c r="T146" i="86"/>
  <c r="T86" i="82"/>
  <c r="T172" i="82"/>
  <c r="T151" i="77"/>
  <c r="T155" i="77"/>
  <c r="T44" i="79"/>
  <c r="T171" i="83"/>
  <c r="T127" i="81"/>
  <c r="T160" i="75"/>
  <c r="T111" i="85"/>
  <c r="T120" i="83"/>
  <c r="T69" i="75"/>
  <c r="T135" i="75"/>
  <c r="T171" i="84"/>
  <c r="T148" i="85"/>
  <c r="T140" i="85"/>
  <c r="T137" i="79"/>
  <c r="T139" i="78"/>
  <c r="T180" i="88"/>
  <c r="T123" i="80"/>
  <c r="T156" i="76"/>
  <c r="T155" i="73"/>
  <c r="T149" i="82"/>
  <c r="T162" i="83"/>
  <c r="T136" i="77"/>
  <c r="T119" i="76"/>
  <c r="T153" i="80"/>
  <c r="T180" i="87"/>
  <c r="T148" i="74"/>
  <c r="T122" i="86"/>
  <c r="T6" i="79"/>
  <c r="T54" i="81"/>
  <c r="T72" i="74"/>
  <c r="T31" i="76"/>
  <c r="T19" i="84"/>
  <c r="T51" i="87"/>
  <c r="T134" i="85"/>
  <c r="T101" i="76"/>
  <c r="T128" i="79"/>
  <c r="T9" i="73"/>
  <c r="T145" i="81"/>
  <c r="T5" i="77"/>
  <c r="T42" i="80"/>
  <c r="T27" i="87"/>
  <c r="T50" i="75"/>
  <c r="T142" i="75"/>
  <c r="T14" i="80"/>
  <c r="T59" i="73"/>
  <c r="T157" i="79"/>
  <c r="T145" i="83"/>
  <c r="T46" i="78"/>
  <c r="T51" i="83"/>
  <c r="T44" i="75"/>
  <c r="T168" i="80"/>
  <c r="T46" i="79"/>
  <c r="T46" i="84"/>
  <c r="T176" i="74"/>
  <c r="T18" i="82"/>
  <c r="T49" i="76"/>
  <c r="T137" i="86"/>
  <c r="T66" i="84"/>
  <c r="T150" i="84"/>
  <c r="T195" i="82"/>
  <c r="T60" i="75"/>
  <c r="T76" i="73"/>
  <c r="T58" i="81"/>
  <c r="T162" i="85"/>
  <c r="T21" i="85"/>
  <c r="T71" i="84"/>
  <c r="T3" i="87"/>
  <c r="T38" i="86"/>
  <c r="T139" i="77"/>
  <c r="T132" i="84"/>
  <c r="T143" i="79"/>
  <c r="T19" i="81"/>
  <c r="T16" i="73"/>
  <c r="T161" i="84"/>
  <c r="T23" i="82"/>
  <c r="T50" i="77"/>
  <c r="T145" i="87"/>
  <c r="T126" i="79"/>
  <c r="T135" i="78"/>
  <c r="T42" i="73"/>
  <c r="T51" i="78"/>
  <c r="T43" i="80"/>
  <c r="T140" i="75"/>
  <c r="T43" i="79"/>
  <c r="T187" i="74"/>
  <c r="T45" i="74"/>
  <c r="T79" i="85"/>
  <c r="T113" i="82"/>
  <c r="T50" i="83"/>
  <c r="T67" i="88"/>
  <c r="T24" i="88"/>
  <c r="T139" i="76"/>
  <c r="T163" i="82"/>
  <c r="T68" i="88"/>
  <c r="T16" i="87"/>
  <c r="T7" i="88"/>
  <c r="T184" i="74"/>
  <c r="T47" i="77"/>
  <c r="T151" i="76"/>
  <c r="T51" i="77"/>
  <c r="T50" i="74"/>
  <c r="T51" i="82"/>
  <c r="T50" i="84"/>
  <c r="T52" i="74"/>
  <c r="T39" i="80"/>
  <c r="T170" i="83"/>
  <c r="T29" i="77"/>
  <c r="T133" i="82"/>
  <c r="T192" i="83"/>
  <c r="T47" i="85"/>
  <c r="T22" i="74"/>
  <c r="T191" i="87"/>
  <c r="T45" i="87"/>
  <c r="T44" i="86"/>
  <c r="T23" i="78"/>
  <c r="T59" i="81"/>
  <c r="T134" i="74"/>
  <c r="T47" i="86"/>
  <c r="T155" i="88"/>
  <c r="T18" i="84"/>
  <c r="T142" i="80"/>
  <c r="T130" i="73"/>
  <c r="T186" i="87"/>
  <c r="T46" i="73"/>
  <c r="T128" i="87"/>
  <c r="T162" i="81"/>
  <c r="T2" i="85"/>
  <c r="T74" i="82"/>
  <c r="T100" i="82"/>
  <c r="T89" i="83"/>
  <c r="T52" i="80"/>
  <c r="T7" i="79"/>
  <c r="T169" i="76"/>
  <c r="T117" i="81"/>
  <c r="T83" i="80"/>
  <c r="T186" i="84"/>
  <c r="T17" i="73"/>
  <c r="T63" i="73"/>
  <c r="T44" i="73"/>
  <c r="T59" i="85"/>
  <c r="T100" i="74"/>
  <c r="T175" i="84"/>
  <c r="T19" i="79"/>
  <c r="T56" i="74"/>
  <c r="T23" i="84"/>
  <c r="T158" i="86"/>
  <c r="T22" i="81"/>
  <c r="T83" i="85"/>
  <c r="T157" i="77"/>
  <c r="T6" i="75"/>
  <c r="T24" i="78"/>
  <c r="T81" i="73"/>
  <c r="T168" i="87"/>
  <c r="T27" i="88"/>
  <c r="T19" i="86"/>
  <c r="T52" i="78"/>
  <c r="T109" i="84"/>
  <c r="T147" i="77"/>
  <c r="T159" i="86"/>
  <c r="T153" i="79"/>
  <c r="T97" i="75"/>
  <c r="T93" i="80"/>
  <c r="T155" i="87"/>
  <c r="T95" i="74"/>
  <c r="T90" i="79"/>
  <c r="T86" i="78"/>
  <c r="T153" i="74"/>
  <c r="T21" i="74"/>
  <c r="T184" i="88"/>
  <c r="T62" i="77"/>
  <c r="T176" i="80"/>
  <c r="T154" i="78"/>
  <c r="T132" i="88"/>
  <c r="T15" i="80"/>
  <c r="T3" i="86"/>
  <c r="T51" i="76"/>
  <c r="T114" i="84"/>
  <c r="T23" i="85"/>
  <c r="T68" i="75"/>
  <c r="T5" i="74"/>
  <c r="T56" i="77"/>
  <c r="T20" i="77"/>
  <c r="T189" i="82"/>
  <c r="T174" i="74"/>
  <c r="T167" i="82"/>
  <c r="T88" i="86"/>
  <c r="T2" i="87"/>
  <c r="T3" i="77"/>
  <c r="T60" i="79"/>
  <c r="T3" i="83"/>
  <c r="T4" i="88"/>
  <c r="T3" i="73"/>
  <c r="T51" i="84"/>
  <c r="T142" i="73"/>
  <c r="T3" i="84"/>
  <c r="T54" i="82"/>
  <c r="T2" i="76"/>
  <c r="T161" i="75"/>
  <c r="T66" i="85"/>
  <c r="T169" i="83"/>
  <c r="T88" i="76"/>
  <c r="T49" i="79"/>
  <c r="T49" i="86"/>
  <c r="T71" i="83"/>
  <c r="T65" i="81"/>
  <c r="T6" i="78"/>
  <c r="T4" i="81"/>
  <c r="T20" i="87"/>
  <c r="T7" i="78"/>
  <c r="T57" i="88"/>
  <c r="T3" i="80"/>
  <c r="T54" i="87"/>
  <c r="T75" i="88"/>
  <c r="T27" i="82"/>
  <c r="T57" i="83"/>
  <c r="T151" i="80"/>
  <c r="T174" i="81"/>
  <c r="T3" i="82"/>
  <c r="T22" i="75"/>
  <c r="T81" i="81"/>
  <c r="T68" i="87"/>
  <c r="T158" i="73"/>
  <c r="T45" i="75"/>
  <c r="T149" i="75"/>
  <c r="T95" i="87"/>
  <c r="T72" i="76"/>
  <c r="T154" i="85"/>
  <c r="T67" i="78"/>
  <c r="T38" i="76"/>
  <c r="T12" i="75"/>
  <c r="T10" i="83"/>
  <c r="T11" i="86"/>
  <c r="T16" i="82"/>
  <c r="T11" i="74"/>
  <c r="T10" i="81"/>
  <c r="T11" i="85"/>
  <c r="T12" i="76"/>
  <c r="T20" i="79"/>
  <c r="T10" i="84"/>
  <c r="T16" i="85"/>
  <c r="T13" i="75"/>
  <c r="T15" i="88"/>
  <c r="T8" i="82"/>
  <c r="T15" i="75"/>
  <c r="T11" i="77"/>
  <c r="T9" i="78"/>
  <c r="T16" i="78"/>
  <c r="T13" i="82"/>
  <c r="T92" i="79"/>
  <c r="T82" i="85"/>
  <c r="T39" i="81"/>
  <c r="T168" i="85"/>
  <c r="T96" i="76"/>
  <c r="T130" i="84"/>
  <c r="T87" i="77"/>
  <c r="T164" i="79"/>
  <c r="T207" i="82"/>
  <c r="T181" i="75"/>
  <c r="T92" i="74"/>
  <c r="T148" i="77"/>
  <c r="T128" i="83"/>
  <c r="T124" i="82"/>
  <c r="T107" i="87"/>
  <c r="T142" i="76"/>
  <c r="T38" i="74"/>
  <c r="T164" i="84"/>
  <c r="T187" i="81"/>
  <c r="T202" i="84"/>
  <c r="T4" i="85"/>
  <c r="T185" i="77"/>
  <c r="T161" i="88"/>
  <c r="T164" i="78"/>
  <c r="T36" i="77"/>
  <c r="T181" i="74"/>
  <c r="T119" i="86"/>
  <c r="T84" i="78"/>
  <c r="T107" i="86"/>
  <c r="T95" i="80"/>
  <c r="T175" i="86"/>
  <c r="T149" i="83"/>
  <c r="T197" i="88"/>
  <c r="T143" i="84"/>
  <c r="T142" i="74"/>
  <c r="T184" i="87"/>
  <c r="T100" i="75"/>
  <c r="T45" i="88"/>
  <c r="T4" i="82"/>
  <c r="T176" i="73"/>
  <c r="T36" i="84"/>
  <c r="T84" i="73"/>
  <c r="T153" i="81"/>
  <c r="T188" i="80"/>
  <c r="T188" i="81"/>
  <c r="T174" i="73"/>
  <c r="T174" i="86"/>
  <c r="T183" i="87"/>
  <c r="T184" i="76"/>
  <c r="T196" i="88"/>
  <c r="T182" i="75"/>
  <c r="T175" i="74"/>
  <c r="T200" i="84"/>
  <c r="T205" i="82"/>
  <c r="T164" i="85"/>
  <c r="T176" i="77"/>
  <c r="T163" i="79"/>
  <c r="T168" i="77"/>
  <c r="T158" i="87"/>
  <c r="T187" i="84"/>
  <c r="T169" i="80"/>
  <c r="T164" i="73"/>
  <c r="T147" i="85"/>
  <c r="T196" i="82"/>
  <c r="T171" i="76"/>
  <c r="T177" i="83"/>
  <c r="T148" i="78"/>
  <c r="T164" i="75"/>
  <c r="T16" i="76"/>
  <c r="T68" i="83"/>
  <c r="T10" i="85"/>
  <c r="T12" i="78"/>
  <c r="T10" i="75"/>
  <c r="T10" i="82"/>
  <c r="T69" i="87"/>
  <c r="T16" i="83"/>
  <c r="T6" i="73"/>
  <c r="T60" i="76"/>
  <c r="T60" i="73"/>
  <c r="T65" i="80"/>
  <c r="T53" i="81"/>
  <c r="T54" i="88"/>
  <c r="T99" i="83"/>
  <c r="T56" i="82"/>
  <c r="T105" i="83"/>
  <c r="T105" i="75"/>
  <c r="T128" i="88"/>
  <c r="T116" i="79"/>
  <c r="T167" i="80"/>
  <c r="T156" i="85"/>
  <c r="T105" i="77"/>
  <c r="T103" i="78"/>
  <c r="T102" i="76"/>
  <c r="T101" i="73"/>
  <c r="T120" i="87"/>
  <c r="T120" i="82"/>
  <c r="T128" i="74"/>
  <c r="T115" i="81"/>
  <c r="T148" i="84"/>
  <c r="T121" i="86"/>
  <c r="T133" i="73"/>
  <c r="T133" i="79"/>
  <c r="T140" i="86"/>
  <c r="T138" i="78"/>
  <c r="T118" i="79"/>
  <c r="T166" i="82"/>
  <c r="T94" i="75"/>
  <c r="T142" i="82"/>
  <c r="T111" i="75"/>
  <c r="T109" i="80"/>
  <c r="T118" i="83"/>
  <c r="T148" i="87"/>
  <c r="T140" i="74"/>
  <c r="T125" i="78"/>
  <c r="T116" i="88"/>
  <c r="T143" i="80"/>
  <c r="T111" i="87"/>
  <c r="T143" i="76"/>
  <c r="T138" i="85"/>
  <c r="T130" i="85"/>
  <c r="T150" i="81"/>
  <c r="T112" i="74"/>
  <c r="T147" i="75"/>
  <c r="T113" i="76"/>
  <c r="T126" i="86"/>
  <c r="T137" i="84"/>
  <c r="T97" i="73"/>
  <c r="T152" i="83"/>
  <c r="T163" i="84"/>
  <c r="T162" i="88"/>
  <c r="T116" i="77"/>
  <c r="T125" i="81"/>
  <c r="T156" i="77"/>
  <c r="T175" i="88"/>
  <c r="T62" i="87"/>
  <c r="T61" i="75"/>
  <c r="T171" i="81"/>
  <c r="T60" i="85"/>
  <c r="T164" i="80"/>
  <c r="T55" i="79"/>
  <c r="T57" i="76"/>
  <c r="T167" i="83"/>
  <c r="T164" i="87"/>
  <c r="T63" i="83"/>
  <c r="T78" i="88"/>
  <c r="T164" i="76"/>
  <c r="T55" i="73"/>
  <c r="T180" i="84"/>
  <c r="T71" i="82"/>
  <c r="T65" i="84"/>
  <c r="T69" i="80"/>
  <c r="T179" i="75"/>
  <c r="T70" i="81"/>
  <c r="T203" i="82"/>
  <c r="T58" i="86"/>
  <c r="T66" i="78"/>
  <c r="T67" i="74"/>
  <c r="T160" i="74"/>
  <c r="T153" i="73"/>
  <c r="T164" i="77"/>
  <c r="T58" i="77"/>
  <c r="T94" i="82"/>
  <c r="T106" i="81"/>
  <c r="T114" i="75"/>
  <c r="T73" i="79"/>
  <c r="T93" i="84"/>
  <c r="T83" i="86"/>
  <c r="T88" i="83"/>
  <c r="T86" i="77"/>
  <c r="T76" i="78"/>
  <c r="T85" i="80"/>
  <c r="T138" i="82"/>
  <c r="T86" i="75"/>
  <c r="T91" i="74"/>
  <c r="T87" i="76"/>
  <c r="T78" i="73"/>
  <c r="T170" i="88"/>
  <c r="T82" i="87"/>
  <c r="T97" i="80"/>
  <c r="T106" i="79"/>
  <c r="T149" i="87"/>
  <c r="T114" i="82"/>
  <c r="T147" i="81"/>
  <c r="T156" i="88"/>
  <c r="T92" i="83"/>
  <c r="T91" i="77"/>
  <c r="T166" i="84"/>
  <c r="T105" i="84"/>
  <c r="T162" i="80"/>
  <c r="T109" i="88"/>
  <c r="T135" i="73"/>
  <c r="T98" i="87"/>
  <c r="T107" i="74"/>
  <c r="T127" i="85"/>
  <c r="T91" i="75"/>
  <c r="T174" i="82"/>
  <c r="T140" i="76"/>
  <c r="T73" i="76"/>
  <c r="T144" i="83"/>
  <c r="T91" i="73"/>
  <c r="T119" i="78"/>
  <c r="T142" i="77"/>
  <c r="T124" i="86"/>
  <c r="T96" i="81"/>
  <c r="T152" i="74"/>
  <c r="T154" i="75"/>
  <c r="T65" i="78"/>
  <c r="T66" i="77"/>
  <c r="T53" i="73"/>
  <c r="T65" i="85"/>
  <c r="T68" i="86"/>
  <c r="T72" i="88"/>
  <c r="T75" i="81"/>
  <c r="T70" i="82"/>
  <c r="T71" i="79"/>
  <c r="T65" i="87"/>
  <c r="T56" i="75"/>
  <c r="T66" i="83"/>
  <c r="T62" i="76"/>
  <c r="T61" i="80"/>
  <c r="T66" i="74"/>
  <c r="T67" i="84"/>
  <c r="T173" i="83"/>
  <c r="T174" i="87"/>
  <c r="T182" i="84"/>
  <c r="T149" i="79"/>
  <c r="T149" i="85"/>
  <c r="T163" i="75"/>
  <c r="T175" i="80"/>
  <c r="T146" i="73"/>
  <c r="T161" i="77"/>
  <c r="T162" i="74"/>
  <c r="T159" i="76"/>
  <c r="T183" i="82"/>
  <c r="T179" i="88"/>
  <c r="T156" i="78"/>
  <c r="T152" i="86"/>
  <c r="T172" i="81"/>
  <c r="T93" i="86"/>
  <c r="T130" i="88"/>
  <c r="T65" i="73"/>
  <c r="T80" i="86"/>
  <c r="T75" i="79"/>
  <c r="T17" i="84"/>
  <c r="T90" i="88"/>
  <c r="T53" i="74"/>
  <c r="T80" i="75"/>
  <c r="T178" i="80"/>
  <c r="T86" i="74"/>
  <c r="T73" i="87"/>
  <c r="T55" i="84"/>
  <c r="T98" i="83"/>
  <c r="T82" i="73"/>
  <c r="T67" i="77"/>
  <c r="T62" i="73"/>
  <c r="T91" i="76"/>
  <c r="T74" i="74"/>
  <c r="T71" i="87"/>
  <c r="T67" i="80"/>
  <c r="T142" i="79"/>
  <c r="T158" i="78"/>
  <c r="T150" i="86"/>
  <c r="T84" i="81"/>
  <c r="T67" i="76"/>
  <c r="T75" i="84"/>
  <c r="T76" i="84"/>
  <c r="T136" i="82"/>
  <c r="T70" i="77"/>
  <c r="T74" i="83"/>
  <c r="T76" i="88"/>
  <c r="T77" i="81"/>
  <c r="T71" i="88"/>
  <c r="T74" i="80"/>
  <c r="T124" i="75"/>
  <c r="T61" i="84"/>
  <c r="T76" i="82"/>
  <c r="T145" i="85"/>
  <c r="T62" i="75"/>
  <c r="T84" i="80"/>
  <c r="T168" i="74"/>
  <c r="T178" i="83"/>
  <c r="T77" i="73"/>
  <c r="T41" i="83"/>
  <c r="T36" i="79"/>
  <c r="T37" i="74"/>
  <c r="T180" i="77"/>
  <c r="T48" i="88"/>
  <c r="T88" i="87"/>
  <c r="T170" i="86"/>
  <c r="T46" i="81"/>
  <c r="T187" i="88"/>
  <c r="T84" i="75"/>
  <c r="T97" i="82"/>
  <c r="T80" i="78"/>
  <c r="T125" i="76"/>
  <c r="T207" i="84"/>
  <c r="T151" i="79"/>
  <c r="T138" i="76"/>
  <c r="T172" i="88"/>
  <c r="T159" i="84"/>
  <c r="T90" i="77"/>
  <c r="T132" i="77"/>
  <c r="T128" i="85"/>
  <c r="T189" i="83"/>
  <c r="T89" i="84"/>
  <c r="T184" i="82"/>
  <c r="T89" i="88"/>
  <c r="T88" i="82"/>
  <c r="T80" i="80"/>
  <c r="T124" i="79"/>
  <c r="T96" i="80"/>
  <c r="T141" i="78"/>
  <c r="T140" i="80"/>
  <c r="T69" i="79"/>
  <c r="T50" i="85"/>
  <c r="T146" i="74"/>
  <c r="T155" i="75"/>
  <c r="T91" i="81"/>
  <c r="T129" i="78"/>
  <c r="T96" i="87"/>
  <c r="T144" i="77"/>
  <c r="T57" i="81"/>
  <c r="T77" i="79"/>
  <c r="T75" i="77"/>
  <c r="T56" i="88"/>
  <c r="T154" i="73"/>
  <c r="T88" i="78"/>
  <c r="T141" i="81"/>
  <c r="T169" i="81"/>
  <c r="T130" i="86"/>
  <c r="T90" i="85"/>
  <c r="T160" i="88"/>
  <c r="T139" i="87"/>
  <c r="T148" i="80"/>
  <c r="T82" i="74"/>
  <c r="T104" i="84"/>
  <c r="T73" i="75"/>
  <c r="T97" i="83"/>
  <c r="T149" i="86"/>
  <c r="T139" i="85"/>
  <c r="T163" i="76"/>
  <c r="T155" i="82"/>
  <c r="T54" i="84"/>
  <c r="T139" i="75"/>
  <c r="T100" i="88"/>
  <c r="T143" i="74"/>
  <c r="T98" i="86"/>
  <c r="T90" i="87"/>
  <c r="T73" i="85"/>
  <c r="T157" i="83"/>
  <c r="T77" i="76"/>
  <c r="T62" i="82"/>
  <c r="T153" i="87"/>
  <c r="T55" i="83"/>
  <c r="T70" i="73"/>
  <c r="T77" i="78"/>
  <c r="T170" i="84"/>
  <c r="T49" i="80"/>
  <c r="T49" i="87"/>
  <c r="T107" i="82"/>
  <c r="T81" i="83"/>
  <c r="T79" i="86"/>
  <c r="T107" i="81"/>
  <c r="T136" i="79"/>
  <c r="T66" i="86"/>
  <c r="T139" i="73"/>
  <c r="T118" i="85"/>
  <c r="T122" i="87"/>
  <c r="T194" i="84"/>
  <c r="T154" i="74"/>
  <c r="T89" i="76"/>
  <c r="T157" i="80"/>
  <c r="T91" i="86"/>
  <c r="T126" i="80"/>
  <c r="T158" i="76"/>
  <c r="T140" i="83"/>
  <c r="T96" i="83"/>
  <c r="T157" i="88"/>
  <c r="T128" i="73"/>
  <c r="T100" i="87"/>
  <c r="T168" i="83"/>
  <c r="T125" i="75"/>
  <c r="T98" i="81"/>
  <c r="T117" i="78"/>
  <c r="T131" i="88"/>
  <c r="T94" i="80"/>
  <c r="T145" i="82"/>
  <c r="T92" i="73"/>
  <c r="T178" i="82"/>
  <c r="T145" i="73"/>
  <c r="T94" i="85"/>
  <c r="T194" i="81"/>
  <c r="T157" i="87"/>
  <c r="T97" i="74"/>
  <c r="T118" i="86"/>
  <c r="T81" i="79"/>
  <c r="T107" i="84"/>
  <c r="T88" i="77"/>
  <c r="T122" i="77"/>
  <c r="T158" i="75"/>
  <c r="T96" i="75"/>
  <c r="T168" i="88"/>
  <c r="T163" i="81"/>
  <c r="T111" i="82"/>
  <c r="T89" i="78"/>
  <c r="T144" i="84"/>
  <c r="T124" i="74"/>
  <c r="T19" i="78"/>
  <c r="T113" i="79"/>
  <c r="T123" i="76"/>
  <c r="T90" i="73"/>
  <c r="T95" i="76"/>
  <c r="T20" i="78"/>
  <c r="T87" i="79"/>
  <c r="T97" i="78"/>
  <c r="T19" i="76"/>
  <c r="T108" i="83"/>
  <c r="T99" i="80"/>
  <c r="T189" i="80"/>
  <c r="T169" i="74"/>
  <c r="T89" i="75"/>
  <c r="T107" i="88"/>
  <c r="T203" i="88"/>
  <c r="T185" i="75"/>
  <c r="T17" i="81"/>
  <c r="T21" i="75"/>
  <c r="T180" i="81"/>
  <c r="T185" i="74"/>
  <c r="T2" i="82"/>
  <c r="T181" i="83"/>
  <c r="T12" i="80"/>
  <c r="T197" i="83"/>
  <c r="T191" i="84"/>
  <c r="T163" i="73"/>
  <c r="T78" i="85"/>
  <c r="T78" i="77"/>
  <c r="T172" i="76"/>
  <c r="T170" i="77"/>
  <c r="T189" i="87"/>
  <c r="T19" i="82"/>
  <c r="T18" i="88"/>
  <c r="T206" i="84"/>
  <c r="T11" i="87"/>
  <c r="T13" i="84"/>
  <c r="T15" i="77"/>
  <c r="T92" i="82"/>
  <c r="T173" i="85"/>
  <c r="T192" i="82"/>
  <c r="T180" i="73"/>
  <c r="T159" i="78"/>
  <c r="T214" i="82"/>
  <c r="T160" i="85"/>
  <c r="T88" i="74"/>
  <c r="T159" i="79"/>
  <c r="T84" i="87"/>
  <c r="T16" i="74"/>
  <c r="T101" i="84"/>
  <c r="T86" i="86"/>
  <c r="T167" i="86"/>
  <c r="T3" i="79"/>
  <c r="T178" i="86"/>
  <c r="T185" i="76"/>
  <c r="T18" i="85"/>
  <c r="T95" i="81"/>
  <c r="T167" i="75"/>
  <c r="T22" i="83"/>
  <c r="T170" i="79"/>
  <c r="T182" i="77"/>
  <c r="T181" i="80"/>
  <c r="T83" i="83"/>
  <c r="T93" i="76"/>
  <c r="T27" i="84"/>
  <c r="T23" i="86"/>
  <c r="T128" i="84"/>
  <c r="T27" i="76"/>
  <c r="T188" i="83"/>
  <c r="T3" i="88"/>
  <c r="T120" i="81"/>
  <c r="T31" i="88"/>
  <c r="T121" i="88"/>
  <c r="T30" i="82"/>
  <c r="T28" i="78"/>
  <c r="T3" i="81"/>
  <c r="T24" i="77"/>
  <c r="T29" i="85"/>
  <c r="T135" i="79"/>
  <c r="T5" i="83"/>
  <c r="T23" i="73"/>
  <c r="T25" i="79"/>
  <c r="T24" i="87"/>
  <c r="T28" i="74"/>
  <c r="T2" i="77"/>
  <c r="T21" i="80"/>
  <c r="T3" i="76"/>
  <c r="T78" i="86"/>
  <c r="T127" i="84"/>
  <c r="T91" i="84"/>
  <c r="T115" i="85"/>
  <c r="T30" i="81"/>
  <c r="T29" i="83"/>
  <c r="T181" i="73"/>
  <c r="T137" i="78"/>
  <c r="T26" i="75"/>
  <c r="T116" i="74"/>
  <c r="T179" i="74"/>
  <c r="T110" i="77"/>
  <c r="T119" i="75"/>
  <c r="T111" i="77"/>
  <c r="T150" i="74"/>
  <c r="T123" i="83"/>
  <c r="T109" i="73"/>
  <c r="T137" i="82"/>
  <c r="T120" i="76"/>
  <c r="T123" i="88"/>
  <c r="T126" i="84"/>
  <c r="T132" i="87"/>
  <c r="T115" i="86"/>
  <c r="T136" i="81"/>
  <c r="T111" i="78"/>
  <c r="T113" i="85"/>
  <c r="T115" i="80"/>
  <c r="T112" i="79"/>
  <c r="T82" i="78"/>
  <c r="T108" i="79"/>
  <c r="T80" i="85"/>
  <c r="T74" i="79"/>
  <c r="T40" i="78"/>
  <c r="T143" i="88"/>
  <c r="T100" i="80"/>
  <c r="T139" i="84"/>
  <c r="T155" i="81"/>
  <c r="T38" i="83"/>
  <c r="T133" i="81"/>
  <c r="T121" i="78"/>
  <c r="T53" i="75"/>
  <c r="T134" i="79"/>
  <c r="T34" i="79"/>
  <c r="T31" i="80"/>
  <c r="T119" i="82"/>
  <c r="T152" i="81"/>
  <c r="T120" i="84"/>
  <c r="T90" i="74"/>
  <c r="T81" i="75"/>
  <c r="T36" i="76"/>
  <c r="T127" i="80"/>
  <c r="T38" i="77"/>
  <c r="T131" i="83"/>
  <c r="T33" i="86"/>
  <c r="T84" i="86"/>
  <c r="T87" i="87"/>
  <c r="T110" i="75"/>
  <c r="T142" i="86"/>
  <c r="T160" i="82"/>
  <c r="T114" i="74"/>
  <c r="T141" i="76"/>
  <c r="T110" i="76"/>
  <c r="T116" i="76"/>
  <c r="T117" i="77"/>
  <c r="T37" i="75"/>
  <c r="T132" i="73"/>
  <c r="T39" i="82"/>
  <c r="T145" i="75"/>
  <c r="T145" i="78"/>
  <c r="T134" i="75"/>
  <c r="T39" i="85"/>
  <c r="T43" i="81"/>
  <c r="T109" i="77"/>
  <c r="T94" i="73"/>
  <c r="T100" i="73"/>
  <c r="T115" i="83"/>
  <c r="T165" i="84"/>
  <c r="T158" i="88"/>
  <c r="T127" i="86"/>
  <c r="T140" i="77"/>
  <c r="T139" i="88"/>
  <c r="T121" i="74"/>
  <c r="T36" i="87"/>
  <c r="T67" i="82"/>
  <c r="T112" i="83"/>
  <c r="T146" i="80"/>
  <c r="T94" i="76"/>
  <c r="T135" i="85"/>
  <c r="T124" i="87"/>
  <c r="T150" i="87"/>
  <c r="T106" i="73"/>
  <c r="T101" i="88"/>
  <c r="T137" i="74"/>
  <c r="T94" i="84"/>
  <c r="T150" i="83"/>
  <c r="T84" i="77"/>
  <c r="T117" i="85"/>
  <c r="T103" i="81"/>
  <c r="T156" i="82"/>
  <c r="T41" i="74"/>
  <c r="T185" i="82"/>
  <c r="T33" i="73"/>
  <c r="T37" i="84"/>
  <c r="T116" i="87"/>
  <c r="T111" i="80"/>
  <c r="T46" i="88"/>
  <c r="T125" i="83"/>
  <c r="T105" i="79"/>
  <c r="T136" i="80"/>
  <c r="T132" i="81"/>
  <c r="T134" i="84"/>
  <c r="T77" i="86"/>
  <c r="T114" i="86"/>
  <c r="T145" i="74"/>
  <c r="T143" i="82"/>
  <c r="T111" i="86"/>
  <c r="T168" i="82"/>
  <c r="T136" i="76"/>
  <c r="T110" i="73"/>
  <c r="T106" i="82"/>
  <c r="T84" i="83"/>
  <c r="T116" i="75"/>
  <c r="T101" i="87"/>
  <c r="T175" i="87"/>
  <c r="T92" i="88"/>
  <c r="T127" i="88"/>
  <c r="T118" i="77"/>
  <c r="T31" i="81"/>
  <c r="T36" i="88"/>
  <c r="T34" i="76"/>
  <c r="T58" i="79"/>
  <c r="T73" i="78"/>
  <c r="T102" i="79"/>
  <c r="T35" i="74"/>
  <c r="T70" i="78"/>
  <c r="T64" i="76"/>
  <c r="T113" i="86"/>
  <c r="T33" i="85"/>
  <c r="T71" i="86"/>
  <c r="T161" i="86"/>
  <c r="T109" i="85"/>
  <c r="T158" i="85"/>
  <c r="T67" i="85"/>
  <c r="T64" i="73"/>
  <c r="T183" i="80"/>
  <c r="T108" i="82"/>
  <c r="T188" i="84"/>
  <c r="T80" i="81"/>
  <c r="T61" i="85"/>
  <c r="T54" i="76"/>
  <c r="T61" i="78"/>
  <c r="T182" i="82"/>
  <c r="T65" i="83"/>
  <c r="T29" i="86"/>
  <c r="T32" i="84"/>
  <c r="T27" i="80"/>
  <c r="T142" i="84"/>
  <c r="T85" i="81"/>
  <c r="T70" i="83"/>
  <c r="T33" i="78"/>
  <c r="T162" i="73"/>
  <c r="T43" i="82"/>
  <c r="T32" i="75"/>
  <c r="T118" i="78"/>
  <c r="T67" i="73"/>
  <c r="T176" i="76"/>
  <c r="T56" i="73"/>
  <c r="T174" i="76"/>
  <c r="T25" i="82"/>
  <c r="T76" i="83"/>
  <c r="T32" i="83"/>
  <c r="T112" i="75"/>
  <c r="T169" i="77"/>
  <c r="T103" i="73"/>
  <c r="T166" i="74"/>
  <c r="T33" i="77"/>
  <c r="T166" i="75"/>
  <c r="T160" i="78"/>
  <c r="T90" i="84"/>
  <c r="T106" i="77"/>
  <c r="T64" i="80"/>
  <c r="T64" i="74"/>
  <c r="T80" i="88"/>
  <c r="T154" i="79"/>
  <c r="T109" i="76"/>
  <c r="T90" i="80"/>
  <c r="T31" i="87"/>
  <c r="T140" i="87"/>
  <c r="T69" i="88"/>
  <c r="T82" i="88"/>
  <c r="T75" i="87"/>
  <c r="T73" i="80"/>
  <c r="T61" i="87"/>
  <c r="T158" i="82"/>
  <c r="T74" i="87"/>
  <c r="T183" i="88"/>
  <c r="T116" i="80"/>
  <c r="T69" i="84"/>
  <c r="T69" i="76"/>
  <c r="T75" i="74"/>
  <c r="T60" i="86"/>
  <c r="T71" i="85"/>
  <c r="T9" i="83"/>
  <c r="T69" i="77"/>
  <c r="T64" i="75"/>
  <c r="T67" i="75"/>
  <c r="T176" i="87"/>
  <c r="T30" i="73"/>
  <c r="T115" i="74"/>
  <c r="T146" i="83"/>
  <c r="T119" i="88"/>
  <c r="T74" i="81"/>
  <c r="T55" i="75"/>
  <c r="T29" i="79"/>
  <c r="T66" i="79"/>
  <c r="T61" i="77"/>
  <c r="T113" i="87"/>
  <c r="T7" i="85"/>
  <c r="T194" i="83"/>
  <c r="T80" i="74"/>
  <c r="T12" i="79"/>
  <c r="T177" i="88"/>
  <c r="T162" i="87"/>
  <c r="T7" i="82"/>
  <c r="T151" i="78"/>
  <c r="T5" i="87"/>
  <c r="T157" i="85"/>
  <c r="T7" i="80"/>
  <c r="T11" i="76"/>
  <c r="T9" i="85"/>
  <c r="T173" i="81"/>
  <c r="T17" i="78"/>
  <c r="T7" i="84"/>
  <c r="T12" i="86"/>
  <c r="T151" i="73"/>
  <c r="T5" i="73"/>
  <c r="T11" i="83"/>
  <c r="T9" i="74"/>
  <c r="T8" i="77"/>
  <c r="T11" i="75"/>
  <c r="T159" i="80"/>
  <c r="T11" i="88"/>
  <c r="T178" i="77"/>
  <c r="T6" i="81"/>
  <c r="T189" i="84"/>
  <c r="T204" i="82"/>
  <c r="T178" i="87"/>
  <c r="T144" i="79"/>
  <c r="T160" i="87"/>
  <c r="T146" i="78"/>
  <c r="T179" i="82"/>
  <c r="T192" i="84"/>
  <c r="T161" i="81"/>
  <c r="T159" i="74"/>
  <c r="T160" i="83"/>
  <c r="T159" i="75"/>
  <c r="T170" i="80"/>
  <c r="T157" i="76"/>
  <c r="T194" i="88"/>
  <c r="T149" i="73"/>
  <c r="T176" i="75"/>
  <c r="T169" i="86"/>
  <c r="T176" i="85"/>
  <c r="T154" i="77"/>
  <c r="T59" i="84"/>
  <c r="T172" i="77"/>
  <c r="T72" i="83"/>
  <c r="T136" i="84"/>
  <c r="T85" i="79"/>
  <c r="T78" i="80"/>
  <c r="T99" i="79"/>
  <c r="T107" i="75"/>
  <c r="T66" i="81"/>
  <c r="T153" i="85"/>
  <c r="T181" i="76"/>
  <c r="T178" i="74"/>
  <c r="T53" i="86"/>
  <c r="T47" i="78"/>
  <c r="T68" i="80"/>
  <c r="T57" i="74"/>
  <c r="T184" i="80"/>
  <c r="T117" i="74"/>
  <c r="T52" i="79"/>
  <c r="T171" i="73"/>
  <c r="T177" i="82"/>
  <c r="T115" i="73"/>
  <c r="T201" i="84"/>
  <c r="T130" i="80"/>
  <c r="T160" i="79"/>
  <c r="T57" i="87"/>
  <c r="T54" i="85"/>
  <c r="T122" i="88"/>
  <c r="T14" i="88"/>
  <c r="T160" i="84"/>
  <c r="T153" i="83"/>
  <c r="T90" i="78"/>
  <c r="T119" i="87"/>
  <c r="T56" i="78"/>
  <c r="T72" i="75"/>
  <c r="T155" i="78"/>
  <c r="T61" i="88"/>
  <c r="T59" i="77"/>
  <c r="T81" i="82"/>
  <c r="T63" i="76"/>
  <c r="T172" i="75"/>
  <c r="T122" i="83"/>
  <c r="T103" i="83"/>
  <c r="T119" i="77"/>
  <c r="T127" i="82"/>
  <c r="T187" i="83"/>
  <c r="T49" i="73"/>
  <c r="T121" i="76"/>
  <c r="T96" i="86"/>
  <c r="T43" i="76"/>
  <c r="T163" i="86"/>
  <c r="T139" i="86"/>
  <c r="T97" i="85"/>
  <c r="T189" i="81"/>
  <c r="T130" i="81"/>
  <c r="T195" i="88"/>
  <c r="T123" i="77"/>
  <c r="T124" i="85"/>
  <c r="T123" i="86"/>
  <c r="T155" i="74"/>
  <c r="T188" i="87"/>
  <c r="T125" i="73"/>
  <c r="T146" i="82"/>
  <c r="T168" i="79"/>
  <c r="T192" i="81"/>
  <c r="T178" i="73"/>
  <c r="T143" i="81"/>
  <c r="T205" i="84"/>
  <c r="T148" i="88"/>
  <c r="T170" i="85"/>
  <c r="T151" i="75"/>
  <c r="T15" i="76"/>
  <c r="T126" i="76"/>
  <c r="T114" i="78"/>
  <c r="T31" i="84"/>
  <c r="T104" i="79"/>
  <c r="T183" i="74"/>
  <c r="T196" i="83"/>
  <c r="T126" i="87"/>
  <c r="T48" i="78"/>
  <c r="T210" i="82"/>
  <c r="T135" i="80"/>
  <c r="T155" i="83"/>
  <c r="T135" i="84"/>
  <c r="T107" i="77"/>
  <c r="T92" i="78"/>
  <c r="T155" i="85"/>
  <c r="T141" i="74"/>
  <c r="T94" i="83"/>
  <c r="T118" i="81"/>
  <c r="T99" i="82"/>
  <c r="T45" i="86"/>
  <c r="T132" i="85"/>
  <c r="T128" i="81"/>
  <c r="T118" i="74"/>
  <c r="T133" i="84"/>
  <c r="T134" i="82"/>
  <c r="T115" i="77"/>
  <c r="T78" i="76"/>
  <c r="T175" i="83"/>
  <c r="T170" i="81"/>
  <c r="T84" i="85"/>
  <c r="T116" i="78"/>
  <c r="T121" i="79"/>
  <c r="T184" i="84"/>
  <c r="T186" i="82"/>
  <c r="T4" i="75"/>
  <c r="T168" i="73"/>
  <c r="T153" i="78"/>
  <c r="T88" i="80"/>
  <c r="T52" i="73"/>
  <c r="T62" i="78"/>
  <c r="T127" i="83"/>
  <c r="T166" i="76"/>
  <c r="T103" i="79"/>
  <c r="T51" i="79"/>
  <c r="T156" i="73"/>
  <c r="T118" i="80"/>
  <c r="T89" i="73"/>
  <c r="T42" i="87"/>
  <c r="T178" i="88"/>
  <c r="T45" i="80"/>
  <c r="T164" i="86"/>
  <c r="T160" i="76"/>
  <c r="T129" i="88"/>
  <c r="T147" i="88"/>
  <c r="T65" i="88"/>
  <c r="T118" i="76"/>
  <c r="T87" i="86"/>
  <c r="T173" i="77"/>
  <c r="T166" i="83"/>
  <c r="T89" i="74"/>
  <c r="T171" i="79"/>
  <c r="T116" i="86"/>
  <c r="T167" i="87"/>
  <c r="T94" i="87"/>
  <c r="T99" i="84"/>
  <c r="T162" i="75"/>
  <c r="T62" i="81"/>
  <c r="T118" i="87"/>
  <c r="T173" i="80"/>
  <c r="T110" i="85"/>
  <c r="T77" i="75"/>
  <c r="T117" i="75"/>
  <c r="T63" i="74"/>
  <c r="T165" i="79"/>
  <c r="T199" i="84"/>
  <c r="T179" i="77"/>
  <c r="T177" i="86"/>
  <c r="T156" i="80"/>
  <c r="T156" i="74"/>
  <c r="T174" i="84"/>
  <c r="T41" i="77"/>
  <c r="T44" i="82"/>
  <c r="T42" i="74"/>
  <c r="T45" i="81"/>
  <c r="T42" i="83"/>
  <c r="T156" i="75"/>
  <c r="T42" i="85"/>
  <c r="T157" i="86"/>
  <c r="T176" i="88"/>
  <c r="T169" i="87"/>
  <c r="T36" i="86"/>
  <c r="T152" i="77"/>
  <c r="T42" i="78"/>
  <c r="T39" i="84"/>
  <c r="T35" i="80"/>
  <c r="T144" i="85"/>
  <c r="T187" i="82"/>
  <c r="T35" i="73"/>
  <c r="T159" i="83"/>
  <c r="T38" i="87"/>
  <c r="T138" i="79"/>
  <c r="T178" i="75"/>
  <c r="T150" i="76"/>
  <c r="T44" i="76"/>
  <c r="T49" i="88"/>
  <c r="T158" i="81"/>
  <c r="T37" i="79"/>
  <c r="T152" i="73"/>
  <c r="T147" i="78"/>
  <c r="T20" i="81"/>
  <c r="T26" i="85"/>
  <c r="T3" i="75"/>
  <c r="T21" i="76"/>
  <c r="T23" i="88"/>
  <c r="T166" i="79"/>
  <c r="T176" i="86"/>
  <c r="T169" i="85"/>
  <c r="T165" i="78"/>
  <c r="T4" i="78"/>
  <c r="T179" i="76"/>
  <c r="T19" i="74"/>
  <c r="T5" i="82"/>
  <c r="T23" i="83"/>
  <c r="T195" i="83"/>
  <c r="T161" i="87"/>
  <c r="T177" i="80"/>
  <c r="T167" i="81"/>
  <c r="T181" i="84"/>
  <c r="T167" i="76"/>
  <c r="T181" i="88"/>
  <c r="T41" i="73"/>
  <c r="T98" i="74"/>
  <c r="T65" i="79"/>
  <c r="T48" i="87"/>
  <c r="T82" i="81"/>
  <c r="T75" i="78"/>
  <c r="T75" i="75"/>
  <c r="T174" i="77"/>
  <c r="T74" i="86"/>
  <c r="T179" i="83"/>
  <c r="T158" i="74"/>
  <c r="T103" i="88"/>
  <c r="T72" i="85"/>
  <c r="T76" i="77"/>
  <c r="T75" i="76"/>
  <c r="T156" i="86"/>
  <c r="T57" i="80"/>
  <c r="T80" i="82"/>
  <c r="T85" i="84"/>
  <c r="T146" i="79"/>
  <c r="T150" i="73"/>
  <c r="T68" i="84"/>
  <c r="T113" i="74"/>
  <c r="T68" i="82"/>
  <c r="T146" i="88"/>
  <c r="T118" i="82"/>
  <c r="T40" i="88"/>
  <c r="T56" i="80"/>
  <c r="T65" i="86"/>
  <c r="T57" i="75"/>
  <c r="T64" i="87"/>
  <c r="T60" i="77"/>
  <c r="T67" i="83"/>
  <c r="T111" i="76"/>
  <c r="T110" i="86"/>
  <c r="T121" i="83"/>
  <c r="T76" i="81"/>
  <c r="T81" i="88"/>
  <c r="T57" i="73"/>
  <c r="T64" i="85"/>
  <c r="T56" i="79"/>
  <c r="T125" i="84"/>
  <c r="T123" i="81"/>
  <c r="T58" i="76"/>
  <c r="T63" i="78"/>
  <c r="T70" i="74"/>
  <c r="T114" i="77"/>
  <c r="T98" i="79"/>
  <c r="T121" i="81"/>
  <c r="T97" i="79"/>
  <c r="T112" i="87"/>
  <c r="T129" i="82"/>
  <c r="T112" i="85"/>
  <c r="T119" i="83"/>
  <c r="T108" i="76"/>
  <c r="T100" i="77"/>
  <c r="T108" i="86"/>
  <c r="T112" i="80"/>
  <c r="T108" i="78"/>
  <c r="T108" i="74"/>
  <c r="T115" i="75"/>
  <c r="T96" i="73"/>
  <c r="T113" i="88"/>
  <c r="T129" i="84"/>
  <c r="C273" i="86"/>
  <c r="D273" i="86"/>
  <c r="B273" i="86"/>
  <c r="C269" i="90" l="1"/>
  <c r="D269" i="90"/>
  <c r="B269" i="90"/>
  <c r="D266" i="90"/>
  <c r="C266" i="90"/>
  <c r="B266" i="90"/>
  <c r="D270" i="91"/>
  <c r="C270" i="91"/>
  <c r="B270" i="91"/>
  <c r="C264" i="91"/>
  <c r="D264" i="91"/>
  <c r="B264" i="91"/>
  <c r="E264" i="91" s="1"/>
  <c r="C272" i="90"/>
  <c r="D272" i="90"/>
  <c r="B272" i="90"/>
  <c r="D264" i="90"/>
  <c r="B264" i="90"/>
  <c r="C264" i="90"/>
  <c r="B271" i="90"/>
  <c r="D271" i="90"/>
  <c r="C271" i="90"/>
  <c r="D265" i="90"/>
  <c r="B265" i="90"/>
  <c r="E265" i="90" s="1"/>
  <c r="C265" i="90"/>
  <c r="C265" i="91"/>
  <c r="D265" i="91"/>
  <c r="B265" i="91"/>
  <c r="B271" i="91"/>
  <c r="D271" i="91"/>
  <c r="C271" i="91"/>
  <c r="C266" i="91"/>
  <c r="D266" i="91"/>
  <c r="B266" i="91"/>
  <c r="D270" i="90"/>
  <c r="B270" i="90"/>
  <c r="C270" i="90"/>
  <c r="C269" i="91"/>
  <c r="D269" i="91"/>
  <c r="B269" i="91"/>
  <c r="D267" i="91"/>
  <c r="C267" i="91"/>
  <c r="B267" i="91"/>
  <c r="E267" i="91" s="1"/>
  <c r="C272" i="91"/>
  <c r="D272" i="91"/>
  <c r="B272" i="91"/>
  <c r="E272" i="91" s="1"/>
  <c r="D273" i="91"/>
  <c r="B273" i="91"/>
  <c r="C273" i="91"/>
  <c r="C273" i="90"/>
  <c r="B273" i="90"/>
  <c r="D273" i="90"/>
  <c r="D268" i="90"/>
  <c r="C268" i="90"/>
  <c r="B268" i="90"/>
  <c r="C268" i="91"/>
  <c r="D268" i="91"/>
  <c r="B268" i="91"/>
  <c r="C267" i="90"/>
  <c r="D267" i="90"/>
  <c r="B267" i="90"/>
  <c r="E267" i="90" s="1"/>
  <c r="B273" i="89"/>
  <c r="D273" i="89"/>
  <c r="C273" i="89"/>
  <c r="B266" i="89"/>
  <c r="C266" i="89"/>
  <c r="D266" i="89"/>
  <c r="C272" i="89"/>
  <c r="D272" i="89"/>
  <c r="B272" i="89"/>
  <c r="B270" i="89"/>
  <c r="D270" i="89"/>
  <c r="C270" i="89"/>
  <c r="C265" i="89"/>
  <c r="D265" i="89"/>
  <c r="B265" i="89"/>
  <c r="E265" i="89" s="1"/>
  <c r="B268" i="89"/>
  <c r="C268" i="89"/>
  <c r="D268" i="89"/>
  <c r="B269" i="89"/>
  <c r="D269" i="89"/>
  <c r="C269" i="89"/>
  <c r="D267" i="89"/>
  <c r="C267" i="89"/>
  <c r="B267" i="89"/>
  <c r="B271" i="89"/>
  <c r="D271" i="89"/>
  <c r="C271" i="89"/>
  <c r="D264" i="89"/>
  <c r="B264" i="89"/>
  <c r="C264" i="89"/>
  <c r="B273" i="88"/>
  <c r="D273" i="88"/>
  <c r="C273" i="88"/>
  <c r="C265" i="88"/>
  <c r="B265" i="88"/>
  <c r="D265" i="88"/>
  <c r="B269" i="88"/>
  <c r="D269" i="88"/>
  <c r="C269" i="88"/>
  <c r="C264" i="88"/>
  <c r="D264" i="88"/>
  <c r="B264" i="88"/>
  <c r="C266" i="88"/>
  <c r="B266" i="88"/>
  <c r="D266" i="88"/>
  <c r="B272" i="88"/>
  <c r="D272" i="88"/>
  <c r="C272" i="88"/>
  <c r="C267" i="88"/>
  <c r="D267" i="88"/>
  <c r="B267" i="88"/>
  <c r="D271" i="88"/>
  <c r="B271" i="88"/>
  <c r="C271" i="88"/>
  <c r="C268" i="88"/>
  <c r="D268" i="88"/>
  <c r="B268" i="88"/>
  <c r="C270" i="88"/>
  <c r="B270" i="88"/>
  <c r="D270" i="88"/>
  <c r="C269" i="87"/>
  <c r="D269" i="87"/>
  <c r="B269" i="87"/>
  <c r="D270" i="87"/>
  <c r="B270" i="87"/>
  <c r="C270" i="87"/>
  <c r="D268" i="87"/>
  <c r="B268" i="87"/>
  <c r="C268" i="87"/>
  <c r="C272" i="87"/>
  <c r="B272" i="87"/>
  <c r="D272" i="87"/>
  <c r="D267" i="87"/>
  <c r="C267" i="87"/>
  <c r="B267" i="87"/>
  <c r="B265" i="87"/>
  <c r="D265" i="87"/>
  <c r="C265" i="87"/>
  <c r="B264" i="87"/>
  <c r="D264" i="87"/>
  <c r="C264" i="87"/>
  <c r="B273" i="87"/>
  <c r="C273" i="87"/>
  <c r="D273" i="87"/>
  <c r="D266" i="87"/>
  <c r="C266" i="87"/>
  <c r="B266" i="87"/>
  <c r="C271" i="87"/>
  <c r="B271" i="87"/>
  <c r="D271" i="87"/>
  <c r="E273" i="86"/>
  <c r="C269" i="86"/>
  <c r="B269" i="86"/>
  <c r="D269" i="86"/>
  <c r="C266" i="86"/>
  <c r="D266" i="86"/>
  <c r="B266" i="86"/>
  <c r="C271" i="86"/>
  <c r="B271" i="86"/>
  <c r="D271" i="86"/>
  <c r="B270" i="86"/>
  <c r="C270" i="86"/>
  <c r="D270" i="86"/>
  <c r="B265" i="86"/>
  <c r="C265" i="86"/>
  <c r="D265" i="86"/>
  <c r="D268" i="86"/>
  <c r="C268" i="86"/>
  <c r="B268" i="86"/>
  <c r="B267" i="86"/>
  <c r="D267" i="86"/>
  <c r="C267" i="86"/>
  <c r="D272" i="86"/>
  <c r="B272" i="86"/>
  <c r="C272" i="86"/>
  <c r="D264" i="86"/>
  <c r="C264" i="86"/>
  <c r="B264" i="86"/>
  <c r="D267" i="85"/>
  <c r="B267" i="85"/>
  <c r="C267" i="85"/>
  <c r="C264" i="85"/>
  <c r="B264" i="85"/>
  <c r="D264" i="85"/>
  <c r="C270" i="85"/>
  <c r="D270" i="85"/>
  <c r="B270" i="85"/>
  <c r="C265" i="85"/>
  <c r="D265" i="85"/>
  <c r="B265" i="85"/>
  <c r="D272" i="85"/>
  <c r="C272" i="85"/>
  <c r="B272" i="85"/>
  <c r="C269" i="85"/>
  <c r="D269" i="85"/>
  <c r="B269" i="85"/>
  <c r="B266" i="85"/>
  <c r="D266" i="85"/>
  <c r="C266" i="85"/>
  <c r="B273" i="85"/>
  <c r="C273" i="85"/>
  <c r="D273" i="85"/>
  <c r="C268" i="85"/>
  <c r="B268" i="85"/>
  <c r="D268" i="85"/>
  <c r="C271" i="85"/>
  <c r="D271" i="85"/>
  <c r="B271" i="85"/>
  <c r="B266" i="84"/>
  <c r="D266" i="84"/>
  <c r="C266" i="84"/>
  <c r="C269" i="84"/>
  <c r="B269" i="84"/>
  <c r="D269" i="84"/>
  <c r="D265" i="84"/>
  <c r="C265" i="84"/>
  <c r="B265" i="84"/>
  <c r="D263" i="84"/>
  <c r="B263" i="84"/>
  <c r="C263" i="84"/>
  <c r="D272" i="84"/>
  <c r="C272" i="84"/>
  <c r="B272" i="84"/>
  <c r="B268" i="84"/>
  <c r="D268" i="84"/>
  <c r="C268" i="84"/>
  <c r="D270" i="84"/>
  <c r="B270" i="84"/>
  <c r="C270" i="84"/>
  <c r="C264" i="84"/>
  <c r="D264" i="84"/>
  <c r="B264" i="84"/>
  <c r="B271" i="84"/>
  <c r="C271" i="84"/>
  <c r="D271" i="84"/>
  <c r="B267" i="84"/>
  <c r="D267" i="84"/>
  <c r="C267" i="84"/>
  <c r="B264" i="83"/>
  <c r="C264" i="83"/>
  <c r="D264" i="83"/>
  <c r="D267" i="83"/>
  <c r="B267" i="83"/>
  <c r="C267" i="83"/>
  <c r="B265" i="83"/>
  <c r="C265" i="83"/>
  <c r="D265" i="83"/>
  <c r="B266" i="83"/>
  <c r="C266" i="83"/>
  <c r="D266" i="83"/>
  <c r="B271" i="83"/>
  <c r="C271" i="83"/>
  <c r="D271" i="83"/>
  <c r="C270" i="83"/>
  <c r="D270" i="83"/>
  <c r="B270" i="83"/>
  <c r="D268" i="83"/>
  <c r="B268" i="83"/>
  <c r="C268" i="83"/>
  <c r="C269" i="83"/>
  <c r="B269" i="83"/>
  <c r="D269" i="83"/>
  <c r="B273" i="83"/>
  <c r="D273" i="83"/>
  <c r="C273" i="83"/>
  <c r="D272" i="83"/>
  <c r="C272" i="83"/>
  <c r="B272" i="83"/>
  <c r="D273" i="81"/>
  <c r="B273" i="81"/>
  <c r="C273" i="81"/>
  <c r="B273" i="82"/>
  <c r="D273" i="82"/>
  <c r="C273" i="82"/>
  <c r="C265" i="81"/>
  <c r="D265" i="81"/>
  <c r="B265" i="81"/>
  <c r="C269" i="82"/>
  <c r="B269" i="82"/>
  <c r="D269" i="82"/>
  <c r="C267" i="81"/>
  <c r="D267" i="81"/>
  <c r="B267" i="81"/>
  <c r="B264" i="82"/>
  <c r="C264" i="82"/>
  <c r="D264" i="82"/>
  <c r="B266" i="81"/>
  <c r="C266" i="81"/>
  <c r="D266" i="81"/>
  <c r="B265" i="82"/>
  <c r="D265" i="82"/>
  <c r="C265" i="82"/>
  <c r="D271" i="81"/>
  <c r="C271" i="81"/>
  <c r="B271" i="81"/>
  <c r="C271" i="82"/>
  <c r="B271" i="82"/>
  <c r="D271" i="82"/>
  <c r="C269" i="81"/>
  <c r="D269" i="81"/>
  <c r="B269" i="81"/>
  <c r="D264" i="81"/>
  <c r="B264" i="81"/>
  <c r="C264" i="81"/>
  <c r="D270" i="82"/>
  <c r="B270" i="82"/>
  <c r="C270" i="82"/>
  <c r="C266" i="82"/>
  <c r="D266" i="82"/>
  <c r="B266" i="82"/>
  <c r="D270" i="81"/>
  <c r="C270" i="81"/>
  <c r="B270" i="81"/>
  <c r="D272" i="81"/>
  <c r="B272" i="81"/>
  <c r="C272" i="81"/>
  <c r="C268" i="81"/>
  <c r="D268" i="81"/>
  <c r="B268" i="81"/>
  <c r="B272" i="82"/>
  <c r="D272" i="82"/>
  <c r="C272" i="82"/>
  <c r="D267" i="82"/>
  <c r="C267" i="82"/>
  <c r="B267" i="82"/>
  <c r="D268" i="82"/>
  <c r="C268" i="82"/>
  <c r="B268" i="82"/>
  <c r="B272" i="79"/>
  <c r="D272" i="79"/>
  <c r="C272" i="79"/>
  <c r="D263" i="79"/>
  <c r="C263" i="79"/>
  <c r="B263" i="79"/>
  <c r="D267" i="80"/>
  <c r="C267" i="80"/>
  <c r="B267" i="80"/>
  <c r="B269" i="80"/>
  <c r="C269" i="80"/>
  <c r="D269" i="80"/>
  <c r="D271" i="80"/>
  <c r="B271" i="80"/>
  <c r="C271" i="80"/>
  <c r="C270" i="79"/>
  <c r="D270" i="79"/>
  <c r="B270" i="79"/>
  <c r="D269" i="79"/>
  <c r="C269" i="79"/>
  <c r="B269" i="79"/>
  <c r="C272" i="80"/>
  <c r="B272" i="80"/>
  <c r="D272" i="80"/>
  <c r="D264" i="79"/>
  <c r="C264" i="79"/>
  <c r="B264" i="79"/>
  <c r="B266" i="80"/>
  <c r="D266" i="80"/>
  <c r="C266" i="80"/>
  <c r="D265" i="80"/>
  <c r="B265" i="80"/>
  <c r="C265" i="80"/>
  <c r="D267" i="79"/>
  <c r="C267" i="79"/>
  <c r="B267" i="79"/>
  <c r="D271" i="79"/>
  <c r="B271" i="79"/>
  <c r="C271" i="79"/>
  <c r="C273" i="80"/>
  <c r="B273" i="80"/>
  <c r="D273" i="80"/>
  <c r="C268" i="80"/>
  <c r="D268" i="80"/>
  <c r="B268" i="80"/>
  <c r="D266" i="79"/>
  <c r="C266" i="79"/>
  <c r="B266" i="79"/>
  <c r="C265" i="79"/>
  <c r="D265" i="79"/>
  <c r="B265" i="79"/>
  <c r="C264" i="80"/>
  <c r="D264" i="80"/>
  <c r="B264" i="80"/>
  <c r="C268" i="79"/>
  <c r="D268" i="79"/>
  <c r="B268" i="79"/>
  <c r="B270" i="80"/>
  <c r="C270" i="80"/>
  <c r="D270" i="80"/>
  <c r="D268" i="78"/>
  <c r="B268" i="78"/>
  <c r="C268" i="78"/>
  <c r="C266" i="78"/>
  <c r="D266" i="78"/>
  <c r="B266" i="78"/>
  <c r="D265" i="78"/>
  <c r="C265" i="78"/>
  <c r="B265" i="78"/>
  <c r="C263" i="78"/>
  <c r="D263" i="78"/>
  <c r="B263" i="78"/>
  <c r="C269" i="78"/>
  <c r="B269" i="78"/>
  <c r="D269" i="78"/>
  <c r="B264" i="78"/>
  <c r="D264" i="78"/>
  <c r="C264" i="78"/>
  <c r="B267" i="78"/>
  <c r="C267" i="78"/>
  <c r="D267" i="78"/>
  <c r="B271" i="78"/>
  <c r="D271" i="78"/>
  <c r="C271" i="78"/>
  <c r="C270" i="78"/>
  <c r="B270" i="78"/>
  <c r="D270" i="78"/>
  <c r="B265" i="77"/>
  <c r="D265" i="77"/>
  <c r="C265" i="77"/>
  <c r="B272" i="77"/>
  <c r="D272" i="77"/>
  <c r="C272" i="77"/>
  <c r="B269" i="77"/>
  <c r="D269" i="77"/>
  <c r="C269" i="77"/>
  <c r="C266" i="77"/>
  <c r="D266" i="77"/>
  <c r="B266" i="77"/>
  <c r="C264" i="77"/>
  <c r="D264" i="77"/>
  <c r="B264" i="77"/>
  <c r="B270" i="77"/>
  <c r="C270" i="77"/>
  <c r="D270" i="77"/>
  <c r="C271" i="77"/>
  <c r="D271" i="77"/>
  <c r="B271" i="77"/>
  <c r="D267" i="77"/>
  <c r="C267" i="77"/>
  <c r="B267" i="77"/>
  <c r="D268" i="77"/>
  <c r="C268" i="77"/>
  <c r="B268" i="77"/>
  <c r="B263" i="77"/>
  <c r="C263" i="77"/>
  <c r="D263" i="77"/>
  <c r="C265" i="76"/>
  <c r="D265" i="76"/>
  <c r="B265" i="76"/>
  <c r="D267" i="76"/>
  <c r="B267" i="76"/>
  <c r="C267" i="76"/>
  <c r="B269" i="76"/>
  <c r="D269" i="76"/>
  <c r="C269" i="76"/>
  <c r="D263" i="76"/>
  <c r="C263" i="76"/>
  <c r="B263" i="76"/>
  <c r="B266" i="76"/>
  <c r="D266" i="76"/>
  <c r="C266" i="76"/>
  <c r="B264" i="76"/>
  <c r="D264" i="76"/>
  <c r="C264" i="76"/>
  <c r="D272" i="76"/>
  <c r="B272" i="76"/>
  <c r="C272" i="76"/>
  <c r="D271" i="76"/>
  <c r="B271" i="76"/>
  <c r="C271" i="76"/>
  <c r="D270" i="76"/>
  <c r="B270" i="76"/>
  <c r="C270" i="76"/>
  <c r="C268" i="76"/>
  <c r="D268" i="76"/>
  <c r="B268" i="76"/>
  <c r="D272" i="75"/>
  <c r="C272" i="75"/>
  <c r="B272" i="75"/>
  <c r="B266" i="75"/>
  <c r="D266" i="75"/>
  <c r="C266" i="75"/>
  <c r="C264" i="74"/>
  <c r="D264" i="74"/>
  <c r="B264" i="74"/>
  <c r="B269" i="75"/>
  <c r="D269" i="75"/>
  <c r="C269" i="75"/>
  <c r="C269" i="73"/>
  <c r="D269" i="73"/>
  <c r="B269" i="73"/>
  <c r="B263" i="75"/>
  <c r="D263" i="75"/>
  <c r="C263" i="75"/>
  <c r="B267" i="74"/>
  <c r="C267" i="74"/>
  <c r="D267" i="74"/>
  <c r="D272" i="74"/>
  <c r="C272" i="74"/>
  <c r="B272" i="74"/>
  <c r="B270" i="75"/>
  <c r="C270" i="75"/>
  <c r="D270" i="75"/>
  <c r="B263" i="74"/>
  <c r="C263" i="74"/>
  <c r="D263" i="74"/>
  <c r="C264" i="73"/>
  <c r="D264" i="73"/>
  <c r="B264" i="73"/>
  <c r="C270" i="74"/>
  <c r="B270" i="74"/>
  <c r="D270" i="74"/>
  <c r="C264" i="75"/>
  <c r="D264" i="75"/>
  <c r="B264" i="75"/>
  <c r="C266" i="73"/>
  <c r="B266" i="73"/>
  <c r="D266" i="73"/>
  <c r="D265" i="75"/>
  <c r="C265" i="75"/>
  <c r="B265" i="75"/>
  <c r="B270" i="73"/>
  <c r="D270" i="73"/>
  <c r="C270" i="73"/>
  <c r="C267" i="73"/>
  <c r="B267" i="73"/>
  <c r="D267" i="73"/>
  <c r="D271" i="73"/>
  <c r="C271" i="73"/>
  <c r="B271" i="73"/>
  <c r="C268" i="73"/>
  <c r="B268" i="73"/>
  <c r="D268" i="73"/>
  <c r="D269" i="74"/>
  <c r="B269" i="74"/>
  <c r="C269" i="74"/>
  <c r="D267" i="75"/>
  <c r="C267" i="75"/>
  <c r="B267" i="75"/>
  <c r="C268" i="75"/>
  <c r="D268" i="75"/>
  <c r="B268" i="75"/>
  <c r="B268" i="74"/>
  <c r="D268" i="74"/>
  <c r="C268" i="74"/>
  <c r="D266" i="74"/>
  <c r="C266" i="74"/>
  <c r="B266" i="74"/>
  <c r="C271" i="74"/>
  <c r="B271" i="74"/>
  <c r="D271" i="74"/>
  <c r="B265" i="73"/>
  <c r="C265" i="73"/>
  <c r="D265" i="73"/>
  <c r="B265" i="74"/>
  <c r="D265" i="74"/>
  <c r="C265" i="74"/>
  <c r="D272" i="73"/>
  <c r="C272" i="73"/>
  <c r="B272" i="73"/>
  <c r="B271" i="75"/>
  <c r="C271" i="75"/>
  <c r="D271" i="75"/>
  <c r="B263" i="73"/>
  <c r="D263" i="73"/>
  <c r="C263" i="73"/>
  <c r="E272" i="90" l="1"/>
  <c r="E271" i="90"/>
  <c r="E266" i="91"/>
  <c r="E269" i="91"/>
  <c r="E268" i="90"/>
  <c r="E268" i="91"/>
  <c r="E273" i="90"/>
  <c r="E269" i="90"/>
  <c r="E266" i="90"/>
  <c r="E270" i="91"/>
  <c r="E264" i="90"/>
  <c r="E265" i="91"/>
  <c r="E271" i="91"/>
  <c r="E270" i="90"/>
  <c r="E273" i="91"/>
  <c r="E273" i="89"/>
  <c r="E267" i="89"/>
  <c r="E266" i="89"/>
  <c r="E272" i="89"/>
  <c r="E270" i="89"/>
  <c r="E268" i="89"/>
  <c r="E269" i="89"/>
  <c r="E264" i="89"/>
  <c r="E271" i="89"/>
  <c r="E267" i="88"/>
  <c r="E267" i="87"/>
  <c r="E266" i="87"/>
  <c r="E264" i="88"/>
  <c r="E265" i="88"/>
  <c r="E269" i="88"/>
  <c r="E266" i="88"/>
  <c r="E272" i="88"/>
  <c r="E268" i="88"/>
  <c r="E267" i="85"/>
  <c r="E273" i="88"/>
  <c r="E271" i="88"/>
  <c r="E270" i="88"/>
  <c r="E269" i="87"/>
  <c r="E270" i="87"/>
  <c r="E268" i="87"/>
  <c r="E272" i="87"/>
  <c r="E265" i="87"/>
  <c r="E264" i="87"/>
  <c r="E273" i="87"/>
  <c r="E271" i="87"/>
  <c r="E266" i="86"/>
  <c r="E271" i="85"/>
  <c r="E268" i="86"/>
  <c r="E264" i="86"/>
  <c r="E269" i="85"/>
  <c r="E271" i="86"/>
  <c r="E270" i="86"/>
  <c r="E265" i="79"/>
  <c r="E269" i="86"/>
  <c r="E265" i="86"/>
  <c r="E267" i="86"/>
  <c r="E272" i="86"/>
  <c r="E270" i="85"/>
  <c r="E265" i="85"/>
  <c r="E272" i="85"/>
  <c r="E272" i="83"/>
  <c r="E268" i="85"/>
  <c r="E264" i="85"/>
  <c r="E266" i="85"/>
  <c r="E273" i="85"/>
  <c r="E264" i="84"/>
  <c r="E265" i="84"/>
  <c r="E272" i="84"/>
  <c r="E270" i="83"/>
  <c r="E271" i="84"/>
  <c r="E266" i="84"/>
  <c r="E269" i="84"/>
  <c r="E263" i="84"/>
  <c r="E268" i="84"/>
  <c r="E270" i="84"/>
  <c r="E267" i="84"/>
  <c r="E265" i="81"/>
  <c r="E268" i="81"/>
  <c r="E264" i="83"/>
  <c r="E267" i="83"/>
  <c r="E265" i="83"/>
  <c r="E266" i="83"/>
  <c r="E267" i="82"/>
  <c r="E271" i="83"/>
  <c r="E268" i="83"/>
  <c r="E269" i="83"/>
  <c r="E273" i="83"/>
  <c r="E266" i="82"/>
  <c r="E267" i="80"/>
  <c r="E266" i="77"/>
  <c r="E271" i="81"/>
  <c r="E270" i="81"/>
  <c r="E269" i="81"/>
  <c r="E266" i="79"/>
  <c r="E268" i="79"/>
  <c r="E266" i="78"/>
  <c r="E272" i="79"/>
  <c r="E267" i="81"/>
  <c r="E264" i="80"/>
  <c r="E267" i="75"/>
  <c r="E273" i="81"/>
  <c r="E273" i="82"/>
  <c r="E269" i="82"/>
  <c r="E264" i="82"/>
  <c r="E266" i="81"/>
  <c r="E265" i="82"/>
  <c r="E271" i="82"/>
  <c r="E264" i="81"/>
  <c r="E270" i="82"/>
  <c r="E272" i="81"/>
  <c r="E272" i="82"/>
  <c r="E268" i="82"/>
  <c r="E269" i="79"/>
  <c r="E272" i="75"/>
  <c r="E264" i="75"/>
  <c r="E268" i="80"/>
  <c r="E263" i="79"/>
  <c r="E267" i="79"/>
  <c r="E264" i="79"/>
  <c r="E270" i="79"/>
  <c r="E264" i="74"/>
  <c r="E272" i="80"/>
  <c r="E265" i="80"/>
  <c r="E271" i="79"/>
  <c r="E273" i="80"/>
  <c r="E269" i="80"/>
  <c r="E271" i="80"/>
  <c r="E266" i="80"/>
  <c r="E270" i="80"/>
  <c r="E267" i="77"/>
  <c r="E268" i="77"/>
  <c r="E265" i="78"/>
  <c r="E263" i="78"/>
  <c r="E268" i="78"/>
  <c r="E267" i="78"/>
  <c r="E271" i="78"/>
  <c r="E270" i="78"/>
  <c r="E268" i="75"/>
  <c r="E265" i="75"/>
  <c r="E269" i="78"/>
  <c r="E264" i="78"/>
  <c r="E271" i="77"/>
  <c r="E268" i="76"/>
  <c r="E265" i="76"/>
  <c r="E272" i="74"/>
  <c r="E264" i="73"/>
  <c r="E270" i="77"/>
  <c r="E264" i="77"/>
  <c r="E265" i="77"/>
  <c r="E272" i="77"/>
  <c r="E269" i="77"/>
  <c r="E263" i="77"/>
  <c r="E263" i="76"/>
  <c r="E271" i="73"/>
  <c r="E269" i="73"/>
  <c r="E267" i="76"/>
  <c r="E269" i="76"/>
  <c r="E266" i="76"/>
  <c r="E264" i="76"/>
  <c r="E272" i="76"/>
  <c r="E271" i="76"/>
  <c r="E270" i="76"/>
  <c r="E267" i="73"/>
  <c r="E269" i="74"/>
  <c r="E268" i="74"/>
  <c r="E266" i="75"/>
  <c r="E269" i="75"/>
  <c r="E263" i="75"/>
  <c r="E267" i="74"/>
  <c r="E270" i="75"/>
  <c r="E263" i="74"/>
  <c r="E270" i="74"/>
  <c r="E266" i="73"/>
  <c r="E270" i="73"/>
  <c r="E272" i="73"/>
  <c r="E268" i="73"/>
  <c r="E271" i="74"/>
  <c r="E265" i="74"/>
  <c r="E271" i="75"/>
  <c r="E263" i="73"/>
  <c r="E266" i="74"/>
  <c r="E265" i="7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<sst xmlns="http://schemas.openxmlformats.org/spreadsheetml/2006/main" count="46829" uniqueCount="6867">
  <si>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</si>
  <si>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</si>
  <si>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</si>
  <si>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</si>
  <si>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</si>
  <si>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</si>
  <si>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</si>
  <si>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</si>
  <si>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</si>
  <si>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</si>
  <si>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</si>
  <si>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</si>
  <si>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</si>
  <si>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</si>
  <si>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</si>
  <si>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</si>
  <si>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</si>
  <si>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</si>
  <si>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</si>
  <si>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</si>
  <si>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</si>
  <si>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</si>
  <si>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</si>
  <si>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</si>
  <si>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</si>
  <si>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</si>
  <si>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</si>
  <si>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</si>
  <si>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</si>
  <si>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</si>
  <si>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</si>
  <si>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</si>
  <si>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</si>
  <si>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</si>
  <si>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</si>
  <si>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</si>
  <si>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</si>
  <si>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</si>
  <si>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</si>
  <si>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</si>
  <si>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</si>
  <si>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</si>
  <si>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</si>
  <si>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</si>
  <si>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</si>
  <si>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</si>
  <si>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</si>
  <si>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</si>
  <si>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</si>
  <si>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</si>
  <si>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</si>
  <si>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</si>
  <si>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</si>
  <si>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</si>
  <si>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</si>
  <si>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</si>
  <si>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</si>
  <si>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</si>
  <si>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</si>
  <si>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</si>
  <si>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</si>
  <si>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</si>
  <si>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</si>
  <si>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</si>
  <si>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</si>
  <si>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</si>
  <si>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</si>
  <si>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</si>
  <si>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</si>
  <si>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A333</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</si>
  <si>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</si>
  <si>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</si>
  <si>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</si>
  <si>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</si>
  <si>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</si>
  <si>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</si>
  <si>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</si>
  <si>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</si>
  <si>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</si>
  <si>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</si>
  <si>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</si>
  <si>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</si>
  <si>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</si>
  <si>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</si>
  <si>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</si>
  <si>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</si>
  <si>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CFG119</t>
  </si>
  <si>
    <t>EDDF</t>
  </si>
  <si>
    <t>A339</t>
  </si>
  <si>
    <t>VIV1021</t>
  </si>
  <si>
    <t>LEBL</t>
  </si>
  <si>
    <t>CSTKH</t>
  </si>
  <si>
    <t>VIV2180</t>
  </si>
  <si>
    <t>XAVAK</t>
  </si>
  <si>
    <t>VOI111</t>
  </si>
  <si>
    <t>N518VL</t>
  </si>
  <si>
    <t>VIV2102</t>
  </si>
  <si>
    <t>MMVR</t>
  </si>
  <si>
    <t>XAVCF</t>
  </si>
  <si>
    <t>OMPAN</t>
  </si>
  <si>
    <t>VIV2272</t>
  </si>
  <si>
    <t>MMSM</t>
  </si>
  <si>
    <t>XAVIB</t>
  </si>
  <si>
    <t>AMX501</t>
  </si>
  <si>
    <t>N769AM</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</si>
  <si>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</si>
  <si>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</si>
  <si>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</si>
  <si>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</si>
  <si>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</si>
  <si>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</si>
  <si>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</si>
  <si>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</si>
  <si>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</si>
  <si>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</si>
  <si>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</si>
  <si>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</si>
  <si>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</si>
  <si>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</si>
  <si>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</si>
  <si>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</si>
  <si>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</si>
  <si>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</si>
  <si>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</si>
  <si>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</si>
  <si>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</si>
  <si>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</si>
  <si>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AAL316</t>
  </si>
  <si>
    <t>KDFW</t>
  </si>
  <si>
    <t>B738</t>
  </si>
  <si>
    <t>KEHLI</t>
  </si>
  <si>
    <t>N68AR</t>
  </si>
  <si>
    <t>H25B</t>
  </si>
  <si>
    <t>DAL609</t>
  </si>
  <si>
    <t>KATL</t>
  </si>
  <si>
    <t>UAL1988</t>
  </si>
  <si>
    <t>KEWR</t>
  </si>
  <si>
    <t>L</t>
  </si>
  <si>
    <t>LCLUN CUN</t>
  </si>
  <si>
    <t>V</t>
  </si>
  <si>
    <t>AMX515</t>
  </si>
  <si>
    <t>XAIMH</t>
  </si>
  <si>
    <t>N300FB</t>
  </si>
  <si>
    <t>EPIC</t>
  </si>
  <si>
    <t>CYUL</t>
  </si>
  <si>
    <t>A319</t>
  </si>
  <si>
    <t>VOI5585</t>
  </si>
  <si>
    <t>ESF615</t>
  </si>
  <si>
    <t>KMIA</t>
  </si>
  <si>
    <t>NUDAL1A NUDAL UV106 PODON UG765 EMOVI UG765 MAXIM SNDBR3</t>
  </si>
  <si>
    <t>VIV7032</t>
  </si>
  <si>
    <t>XAVAQ</t>
  </si>
  <si>
    <t>N</t>
  </si>
  <si>
    <t>2037N09459W</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</si>
  <si>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</si>
  <si>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</si>
  <si>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</si>
  <si>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</si>
  <si>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</si>
  <si>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</si>
  <si>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</si>
  <si>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</si>
  <si>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</si>
  <si>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</si>
  <si>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</si>
  <si>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</si>
  <si>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</si>
  <si>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</si>
  <si>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</si>
  <si>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</si>
  <si>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</si>
  <si>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</si>
  <si>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</si>
  <si>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XAVOY</t>
  </si>
  <si>
    <t>CTM</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</si>
  <si>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</si>
  <si>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</si>
  <si>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</si>
  <si>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</si>
  <si>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</si>
  <si>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</si>
  <si>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</si>
  <si>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</si>
  <si>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</si>
  <si>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</si>
  <si>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</si>
  <si>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</si>
  <si>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</si>
  <si>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</si>
  <si>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</si>
  <si>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</si>
  <si>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</si>
  <si>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</si>
  <si>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</si>
  <si>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</si>
  <si>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CFTXQ</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</si>
  <si>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</si>
  <si>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</si>
  <si>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</si>
  <si>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</si>
  <si>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</si>
  <si>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</si>
  <si>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</si>
  <si>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</si>
  <si>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</si>
  <si>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</si>
  <si>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</si>
  <si>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</si>
  <si>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</si>
  <si>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</si>
  <si>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</si>
  <si>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</si>
  <si>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</si>
  <si>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</si>
  <si>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</si>
  <si>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</si>
  <si>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</si>
  <si>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</si>
  <si>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</si>
  <si>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</si>
  <si>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</si>
  <si>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</si>
  <si>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</si>
  <si>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</si>
  <si>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</si>
  <si>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</si>
  <si>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</si>
  <si>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</si>
  <si>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</si>
  <si>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</si>
  <si>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</si>
  <si>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</si>
  <si>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</si>
  <si>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</si>
  <si>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</si>
  <si>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</si>
  <si>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</si>
  <si>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</si>
  <si>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</si>
  <si>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</si>
  <si>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</si>
  <si>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</si>
  <si>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AAL1910</t>
  </si>
  <si>
    <t>ROU1883</t>
  </si>
  <si>
    <t>WJA2129</t>
  </si>
  <si>
    <t>TOS6611</t>
  </si>
  <si>
    <t>MZBZ</t>
  </si>
  <si>
    <t>C208</t>
  </si>
  <si>
    <t>SWA587</t>
  </si>
  <si>
    <t>KAUS</t>
  </si>
  <si>
    <t>N7745A</t>
  </si>
  <si>
    <t>VIV2062</t>
  </si>
  <si>
    <t>XAVYA</t>
  </si>
  <si>
    <t>UAL1051</t>
  </si>
  <si>
    <t>VIV2280</t>
  </si>
  <si>
    <t>VIV2184</t>
  </si>
  <si>
    <t>MMCU</t>
  </si>
  <si>
    <t>UAL1056</t>
  </si>
  <si>
    <t>AAL2219</t>
  </si>
  <si>
    <t>THY182</t>
  </si>
  <si>
    <t>LTFM</t>
  </si>
  <si>
    <t>B789</t>
  </si>
  <si>
    <t>DAL641</t>
  </si>
  <si>
    <t>CMP326</t>
  </si>
  <si>
    <t>SWA306</t>
  </si>
  <si>
    <t>AAL2665</t>
  </si>
  <si>
    <t>2134N08548W</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</si>
  <si>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</si>
  <si>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</si>
  <si>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</si>
  <si>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</si>
  <si>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</si>
  <si>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</si>
  <si>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</si>
  <si>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</si>
  <si>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</si>
  <si>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</si>
  <si>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</si>
  <si>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</si>
  <si>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</si>
  <si>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</si>
  <si>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</si>
  <si>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</si>
  <si>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</si>
  <si>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</si>
  <si>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</si>
  <si>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</si>
  <si>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</si>
  <si>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</si>
  <si>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</si>
  <si>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1917N09503W</t>
  </si>
  <si>
    <t>UAL1123</t>
  </si>
  <si>
    <t>VIV1023</t>
  </si>
  <si>
    <t>1947N09459W</t>
  </si>
  <si>
    <t>VOI3532</t>
  </si>
  <si>
    <t>N514VL</t>
  </si>
  <si>
    <t>UDGUV2A UDGUV UT78 DURPI DCT UBVOV UT101 UMAVO UT169 VITOS VITOS2A</t>
  </si>
  <si>
    <t>VIV2174</t>
  </si>
  <si>
    <t>CCDBL</t>
  </si>
  <si>
    <t>VOI3502</t>
  </si>
  <si>
    <t>XAVUU</t>
  </si>
  <si>
    <t>VOI3482</t>
  </si>
  <si>
    <t>XAVVB</t>
  </si>
  <si>
    <t>VOI103</t>
  </si>
  <si>
    <t>DAL1962</t>
  </si>
  <si>
    <t>AAL1102</t>
  </si>
  <si>
    <t>N473AN</t>
  </si>
  <si>
    <t>LRC651</t>
  </si>
  <si>
    <t>MSLP</t>
  </si>
  <si>
    <t>N779AV</t>
  </si>
  <si>
    <t>AMIDA</t>
  </si>
  <si>
    <t>TOM049</t>
  </si>
  <si>
    <t>GTUIO</t>
  </si>
  <si>
    <t>LPE2459</t>
  </si>
  <si>
    <t>SPJC</t>
  </si>
  <si>
    <t>SWA308</t>
  </si>
  <si>
    <t>UAL1136</t>
  </si>
  <si>
    <t>KDEN</t>
  </si>
  <si>
    <t>UAL1053</t>
  </si>
  <si>
    <t>N77592</t>
  </si>
  <si>
    <t>AAL2652</t>
  </si>
  <si>
    <t>TOM149</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</si>
  <si>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</si>
  <si>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</si>
  <si>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</si>
  <si>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</si>
  <si>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</si>
  <si>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</si>
  <si>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</si>
  <si>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</si>
  <si>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</si>
  <si>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</si>
  <si>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</si>
  <si>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</si>
  <si>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</si>
  <si>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</si>
  <si>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</si>
  <si>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</si>
  <si>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</si>
  <si>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</si>
  <si>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</si>
  <si>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</si>
  <si>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</si>
  <si>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</si>
  <si>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</si>
  <si>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</si>
  <si>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</si>
  <si>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</si>
  <si>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</si>
  <si>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</si>
  <si>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</si>
  <si>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</si>
  <si>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</si>
  <si>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DANRN</t>
  </si>
  <si>
    <t>AMX547</t>
  </si>
  <si>
    <t>XAMJJ</t>
  </si>
  <si>
    <t>VOI3518</t>
  </si>
  <si>
    <t>XAVRT</t>
  </si>
  <si>
    <t>DAL614</t>
  </si>
  <si>
    <t>AVA265</t>
  </si>
  <si>
    <t>AMX551</t>
  </si>
  <si>
    <t>N958AM</t>
  </si>
  <si>
    <t>LPE2457</t>
  </si>
  <si>
    <t>FLE2613</t>
  </si>
  <si>
    <t>S12R T12R6 UN418 UN409 UN419 UN432 NOTEN UT37 SESNO UJ15E RETOS RETOS1A</t>
  </si>
  <si>
    <t>EHAM</t>
  </si>
  <si>
    <t>B788</t>
  </si>
  <si>
    <t>OBS864</t>
  </si>
  <si>
    <t>LPPT</t>
  </si>
  <si>
    <t>CSTCF</t>
  </si>
  <si>
    <t>UDGUV2A UDGUV UT78 MEDOS UT20 UBVOV UT101 UMAVO/N0458F300 UT101 ENAGA ENAGA3A</t>
  </si>
  <si>
    <t>B733</t>
  </si>
  <si>
    <t>XAVFI</t>
  </si>
  <si>
    <t>AEA064</t>
  </si>
  <si>
    <t>CGHPJ</t>
  </si>
  <si>
    <t>VIV436</t>
  </si>
  <si>
    <t>2036N09459W</t>
  </si>
  <si>
    <t>2029N09459W</t>
  </si>
  <si>
    <t>2042N09459W</t>
  </si>
  <si>
    <t>MUCM</t>
  </si>
  <si>
    <t>UDGUV2A UDGUV DCT MID DCT NOTEN UT37 SESNO UJ15E RETOS RETOS1A</t>
  </si>
  <si>
    <t>KOPF</t>
  </si>
  <si>
    <t>LJ35</t>
  </si>
  <si>
    <t>LENUK</t>
  </si>
  <si>
    <t>XAJSO</t>
  </si>
  <si>
    <t>N786BD</t>
  </si>
  <si>
    <t>KFXE</t>
  </si>
  <si>
    <t>SF50</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</si>
  <si>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</si>
  <si>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</si>
  <si>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</si>
  <si>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</si>
  <si>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</si>
  <si>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</si>
  <si>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</si>
  <si>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</si>
  <si>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</si>
  <si>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</si>
  <si>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</si>
  <si>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</si>
  <si>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</si>
  <si>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</si>
  <si>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</si>
  <si>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</si>
  <si>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</si>
  <si>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CGEZN</t>
  </si>
  <si>
    <t>XAVBM</t>
  </si>
  <si>
    <t>UDGUV2A UDGUV OMPAN OMPAN1A</t>
  </si>
  <si>
    <t>XAVSG</t>
  </si>
  <si>
    <t>N148AN</t>
  </si>
  <si>
    <t>VOI3514</t>
  </si>
  <si>
    <t>2132N08547W</t>
  </si>
  <si>
    <t>WJA2963</t>
  </si>
  <si>
    <t>N7746C</t>
  </si>
  <si>
    <t>XAAMF</t>
  </si>
  <si>
    <t>XBBVZ</t>
  </si>
  <si>
    <t>C152</t>
  </si>
  <si>
    <t>N929AA</t>
  </si>
  <si>
    <t>XAVBV</t>
  </si>
  <si>
    <t>VIV7314</t>
  </si>
  <si>
    <t>2127N08544W</t>
  </si>
  <si>
    <t>NUDAL1A NUDAL UV106 PODON UG765 MAXIM SNDBR3</t>
  </si>
  <si>
    <t>DAL1878</t>
  </si>
  <si>
    <t>KMSP</t>
  </si>
  <si>
    <t>THY184</t>
  </si>
  <si>
    <t>N7751A</t>
  </si>
  <si>
    <t>N37465</t>
  </si>
  <si>
    <t>XATVE</t>
  </si>
  <si>
    <t>XAVIQ</t>
  </si>
  <si>
    <t>PC12</t>
  </si>
  <si>
    <t>N618JB</t>
  </si>
  <si>
    <t>ARG1324</t>
  </si>
  <si>
    <t>SAEZ</t>
  </si>
  <si>
    <t>A332</t>
  </si>
  <si>
    <t>LVKHU</t>
  </si>
  <si>
    <t>N952XV</t>
  </si>
  <si>
    <t>VOI3622</t>
  </si>
  <si>
    <t>MMAS</t>
  </si>
  <si>
    <t>XAVRY</t>
  </si>
  <si>
    <t>CCBAK</t>
  </si>
  <si>
    <t>EGPF</t>
  </si>
  <si>
    <t>GTUIE</t>
  </si>
  <si>
    <t>DWI7003</t>
  </si>
  <si>
    <t>HI1133</t>
  </si>
  <si>
    <t>EGBB</t>
  </si>
  <si>
    <t>GTUIM</t>
  </si>
  <si>
    <t>N874NN</t>
  </si>
  <si>
    <t>2123N08542W</t>
  </si>
  <si>
    <t>VOI3085</t>
  </si>
  <si>
    <t>XAVSD</t>
  </si>
  <si>
    <t>XAMAZ</t>
  </si>
  <si>
    <t>CFG117</t>
  </si>
  <si>
    <t>N529VL</t>
  </si>
  <si>
    <t>2142N09459W</t>
  </si>
  <si>
    <t>HK5366</t>
  </si>
  <si>
    <t>GYMME</t>
  </si>
  <si>
    <t>2035N09459W</t>
  </si>
  <si>
    <t>2013N09459W</t>
  </si>
  <si>
    <t>XAVXH</t>
  </si>
  <si>
    <t>LJ55</t>
  </si>
  <si>
    <t>XAVST</t>
  </si>
  <si>
    <t>ELURA</t>
  </si>
  <si>
    <t>2027N09459W</t>
  </si>
  <si>
    <t>2429N08759W</t>
  </si>
  <si>
    <t>XAUSL</t>
  </si>
  <si>
    <t>C182</t>
  </si>
  <si>
    <t>VOI3480</t>
  </si>
  <si>
    <t>N515VL</t>
  </si>
  <si>
    <t>XAVLU</t>
  </si>
  <si>
    <t>CL60</t>
  </si>
  <si>
    <t>N17595</t>
  </si>
  <si>
    <t>AAL1971</t>
  </si>
  <si>
    <t>HP1844</t>
  </si>
  <si>
    <t>VOI3500</t>
  </si>
  <si>
    <t>XAVUI</t>
  </si>
  <si>
    <t>AAL2588</t>
  </si>
  <si>
    <t>XAVUY</t>
  </si>
  <si>
    <t>HP1539</t>
  </si>
  <si>
    <t>N521VL</t>
  </si>
  <si>
    <t>VIV2034</t>
  </si>
  <si>
    <t>MMIO</t>
  </si>
  <si>
    <t>2000N08601W</t>
  </si>
  <si>
    <t>XAVSK</t>
  </si>
  <si>
    <t>VOI3598</t>
  </si>
  <si>
    <t>MMOX</t>
  </si>
  <si>
    <t>XAVRX</t>
  </si>
  <si>
    <t>OMATO</t>
  </si>
  <si>
    <t>N37562</t>
  </si>
  <si>
    <t>XCLQU</t>
  </si>
  <si>
    <t>MMCM</t>
  </si>
  <si>
    <t>LJ31</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</si>
  <si>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</si>
  <si>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</si>
  <si>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</si>
  <si>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</si>
  <si>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</si>
  <si>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</si>
  <si>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</si>
  <si>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</si>
  <si>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</si>
  <si>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</si>
  <si>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</si>
  <si>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</si>
  <si>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</si>
  <si>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</si>
  <si>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</si>
  <si>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</si>
  <si>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</si>
  <si>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</si>
  <si>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</si>
  <si>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</si>
  <si>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</si>
  <si>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</si>
  <si>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</si>
  <si>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</si>
  <si>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</si>
  <si>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</si>
  <si>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</si>
  <si>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</si>
  <si>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</si>
  <si>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2429N08846W</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</si>
  <si>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</si>
  <si>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</si>
  <si>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</si>
  <si>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</si>
  <si>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</si>
  <si>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</si>
  <si>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</si>
  <si>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</si>
  <si>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</si>
  <si>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</si>
  <si>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</si>
  <si>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</si>
  <si>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</si>
  <si>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</si>
  <si>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</si>
  <si>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</si>
  <si>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</si>
  <si>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</si>
  <si>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</si>
  <si>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</si>
  <si>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</si>
  <si>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</si>
  <si>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</si>
  <si>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C525</t>
  </si>
  <si>
    <t>XAVDJ</t>
  </si>
  <si>
    <t>N4142R</t>
  </si>
  <si>
    <t>N804AM</t>
  </si>
  <si>
    <t>TOM093</t>
  </si>
  <si>
    <t>GTUIJ</t>
  </si>
  <si>
    <t>XAADT</t>
  </si>
  <si>
    <t>VIV2106</t>
  </si>
  <si>
    <t>VIV2086</t>
  </si>
  <si>
    <t>MMRX</t>
  </si>
  <si>
    <t>XASRK</t>
  </si>
  <si>
    <t>ROU2129</t>
  </si>
  <si>
    <t>VIV2288</t>
  </si>
  <si>
    <t>UDGUV2A UDGUV UT78 DURPI DCT UBVOV UT101 UMAVO UT104 LENUL LENUL3A</t>
  </si>
  <si>
    <t>2150N09459W</t>
  </si>
  <si>
    <t>NOS431</t>
  </si>
  <si>
    <t>LIRF</t>
  </si>
  <si>
    <t>UDGUV2A UDGUV DCT NOTEN UT37 SESNO UJ15E RETOS RETOS1A</t>
  </si>
  <si>
    <t>XAVXX</t>
  </si>
  <si>
    <t>S12R T12R6 UN418 UN409 UN419 UN432 OMPAN OMPAN1A</t>
  </si>
  <si>
    <t>XAGQS</t>
  </si>
  <si>
    <t>XPTU</t>
  </si>
  <si>
    <t>S12R T12R6 NUDAL UR506 KALNO VETSI2A</t>
  </si>
  <si>
    <t>TAKUX2A TAKUX UM782 OMIRO UN420 PELRA DCT SPP DCT SEKMA OSUPA2</t>
  </si>
  <si>
    <t>ARG1370</t>
  </si>
  <si>
    <t>LVKHT</t>
  </si>
  <si>
    <t>VIV2024</t>
  </si>
  <si>
    <t>KORL</t>
  </si>
  <si>
    <t>N569AM</t>
  </si>
  <si>
    <t>XBORN</t>
  </si>
  <si>
    <t>XAVSN</t>
  </si>
  <si>
    <t>N875AM</t>
  </si>
  <si>
    <t>UDGUV2A UDGUV UT78 DURPI DCT UBVOV UT20 PAZ UT104 LENUL LENUL2B</t>
  </si>
  <si>
    <t>XATVB</t>
  </si>
  <si>
    <t>LJ75</t>
  </si>
  <si>
    <t>XAVUN</t>
  </si>
  <si>
    <t>N37513</t>
  </si>
  <si>
    <t>XAVUV</t>
  </si>
  <si>
    <t>N7729A</t>
  </si>
  <si>
    <t>CMP123</t>
  </si>
  <si>
    <t>VIV7412</t>
  </si>
  <si>
    <t>VOI5102</t>
  </si>
  <si>
    <t>UDGUV2A UDGUV UT78 DURPI DCT UBVOV UT101 UMAVO UT104 LENUL DCT TLC UJ12 MLM</t>
  </si>
  <si>
    <t>2429N08917W</t>
  </si>
  <si>
    <t>XASGP</t>
  </si>
  <si>
    <t>2400N08603W</t>
  </si>
  <si>
    <t>XAVBN</t>
  </si>
  <si>
    <t>N8767M</t>
  </si>
  <si>
    <t>N134AN</t>
  </si>
  <si>
    <t>XAVDG</t>
  </si>
  <si>
    <t>N8324A</t>
  </si>
  <si>
    <t>1906N09506W</t>
  </si>
  <si>
    <t>TCLLT</t>
  </si>
  <si>
    <t>N545VL</t>
  </si>
  <si>
    <t>KBRO</t>
  </si>
  <si>
    <t>MSSS</t>
  </si>
  <si>
    <t>ANEPU</t>
  </si>
  <si>
    <t>N520VL</t>
  </si>
  <si>
    <t>2034N09459W</t>
  </si>
  <si>
    <t>C650</t>
  </si>
  <si>
    <t>VIV2194</t>
  </si>
  <si>
    <t>XAVBJ</t>
  </si>
  <si>
    <t>N27503</t>
  </si>
  <si>
    <t>TOM525</t>
  </si>
  <si>
    <t>EGNT</t>
  </si>
  <si>
    <t>GTUIA</t>
  </si>
  <si>
    <t>1959N08601W</t>
  </si>
  <si>
    <t>N77585</t>
  </si>
  <si>
    <t>N37547</t>
  </si>
  <si>
    <t>N8728Q</t>
  </si>
  <si>
    <t>2429N08951W</t>
  </si>
  <si>
    <t>XAVLD</t>
  </si>
  <si>
    <t>XAVLL</t>
  </si>
  <si>
    <t>2140N09459W</t>
  </si>
  <si>
    <t>CCBFW</t>
  </si>
  <si>
    <t>XAAMC</t>
  </si>
  <si>
    <t>XAVVD</t>
  </si>
  <si>
    <t>WJA2135</t>
  </si>
  <si>
    <t>CGWJQ</t>
  </si>
  <si>
    <t>N974AM</t>
  </si>
  <si>
    <t>N524VL</t>
  </si>
  <si>
    <t>POE768</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</si>
  <si>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</si>
  <si>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</si>
  <si>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</si>
  <si>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</si>
  <si>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</si>
  <si>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</si>
  <si>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</si>
  <si>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</si>
  <si>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</si>
  <si>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</si>
  <si>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</si>
  <si>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</si>
  <si>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</si>
  <si>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</si>
  <si>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</si>
  <si>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</si>
  <si>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</si>
  <si>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</si>
  <si>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</si>
  <si>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</si>
  <si>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</si>
  <si>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</si>
  <si>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</si>
  <si>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</si>
  <si>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</si>
  <si>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</si>
  <si>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</si>
  <si>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</si>
  <si>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</si>
  <si>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</si>
  <si>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</si>
  <si>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</si>
  <si>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</si>
  <si>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2429N08908W</t>
  </si>
  <si>
    <t>KBNA</t>
  </si>
  <si>
    <t>N975JT</t>
  </si>
  <si>
    <t>TCLMB</t>
  </si>
  <si>
    <t>WJA2537</t>
  </si>
  <si>
    <t>CYWG</t>
  </si>
  <si>
    <t>SWA750</t>
  </si>
  <si>
    <t>KMCI</t>
  </si>
  <si>
    <t>2048N09459W</t>
  </si>
  <si>
    <t>N867AM</t>
  </si>
  <si>
    <t>UAL1132</t>
  </si>
  <si>
    <t>N37561</t>
  </si>
  <si>
    <t>N8707P</t>
  </si>
  <si>
    <t>XAVSH</t>
  </si>
  <si>
    <t>TOM621</t>
  </si>
  <si>
    <t>N7741C</t>
  </si>
  <si>
    <t>VIV342</t>
  </si>
  <si>
    <t>KCVG</t>
  </si>
  <si>
    <t>N77544</t>
  </si>
  <si>
    <t>N8725L</t>
  </si>
  <si>
    <t>2405N08623W</t>
  </si>
  <si>
    <t>N541VL</t>
  </si>
  <si>
    <t>TOM155</t>
  </si>
  <si>
    <t>2125N08543W</t>
  </si>
  <si>
    <t>N150NN</t>
  </si>
  <si>
    <t>2327N09424W</t>
  </si>
  <si>
    <t>WJA2205</t>
  </si>
  <si>
    <t>XBLVH</t>
  </si>
  <si>
    <t>LFPO</t>
  </si>
  <si>
    <t>1936N09459W</t>
  </si>
  <si>
    <t>EDW25</t>
  </si>
  <si>
    <t>LSZH</t>
  </si>
  <si>
    <t>2221N08601W</t>
  </si>
  <si>
    <t>GYMMD</t>
  </si>
  <si>
    <t>1924N08636W</t>
  </si>
  <si>
    <t>XAVRC</t>
  </si>
  <si>
    <t>DANRT</t>
  </si>
  <si>
    <t>12L</t>
  </si>
  <si>
    <t>TFL822</t>
  </si>
  <si>
    <t>N420MX</t>
  </si>
  <si>
    <t>HDJT</t>
  </si>
  <si>
    <t>N3765</t>
  </si>
  <si>
    <t>N37531</t>
  </si>
  <si>
    <t>CCDBO</t>
  </si>
  <si>
    <t>2023N09459W</t>
  </si>
  <si>
    <t>XAVRJ</t>
  </si>
  <si>
    <t>2043N09459W</t>
  </si>
  <si>
    <t>XAEBN</t>
  </si>
  <si>
    <t>CGKFB</t>
  </si>
  <si>
    <t>XPCE</t>
  </si>
  <si>
    <t>S12R SR00 SR01 SR02 SR03 OMSUK UM219 MYDIA M219 KNOST Q109 CAMJO Q99 PEETT DCT BBDOL PAATS4</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</si>
  <si>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</si>
  <si>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</si>
  <si>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</si>
  <si>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</si>
  <si>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</si>
  <si>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</si>
  <si>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</si>
  <si>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</si>
  <si>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</si>
  <si>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</si>
  <si>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</si>
  <si>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</si>
  <si>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</si>
  <si>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</si>
  <si>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</si>
  <si>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</si>
  <si>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</si>
  <si>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</si>
  <si>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</si>
  <si>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</si>
  <si>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</si>
  <si>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</si>
  <si>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</si>
  <si>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</si>
  <si>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</si>
  <si>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</si>
  <si>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</si>
  <si>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</si>
  <si>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</si>
  <si>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N866AM</t>
  </si>
  <si>
    <t>2022N09459W</t>
  </si>
  <si>
    <t>VOI3554</t>
  </si>
  <si>
    <t>XAVRU</t>
  </si>
  <si>
    <t>N536VL</t>
  </si>
  <si>
    <t>GOTAS</t>
  </si>
  <si>
    <t>2154N09459W</t>
  </si>
  <si>
    <t>XACUN</t>
  </si>
  <si>
    <t>XAVLJ</t>
  </si>
  <si>
    <t>TOM183</t>
  </si>
  <si>
    <t>TOM243</t>
  </si>
  <si>
    <t>LAN582</t>
  </si>
  <si>
    <t>XATVH</t>
  </si>
  <si>
    <t>XAVVF</t>
  </si>
  <si>
    <t>2149N09459W</t>
  </si>
  <si>
    <t>XAVOZ</t>
  </si>
  <si>
    <t>2136N08549W</t>
  </si>
  <si>
    <t>HK5319</t>
  </si>
  <si>
    <t>XAVRB</t>
  </si>
  <si>
    <t>WPT2152</t>
  </si>
  <si>
    <t>VIV2202</t>
  </si>
  <si>
    <t>TSC653</t>
  </si>
  <si>
    <t>N840AC</t>
  </si>
  <si>
    <t>LJ40</t>
  </si>
  <si>
    <t>N75428</t>
  </si>
  <si>
    <t>KJKA</t>
  </si>
  <si>
    <t>XAVWA</t>
  </si>
  <si>
    <t>XAVAW</t>
  </si>
  <si>
    <t>HP1718</t>
  </si>
  <si>
    <t>C56X</t>
  </si>
  <si>
    <t>N143AN</t>
  </si>
  <si>
    <t>LJ45</t>
  </si>
  <si>
    <t>XAVBW</t>
  </si>
  <si>
    <t>2425N08743W</t>
  </si>
  <si>
    <t>N145AN</t>
  </si>
  <si>
    <t>CGIIZ</t>
  </si>
  <si>
    <t>N53441</t>
  </si>
  <si>
    <t>WJA2965</t>
  </si>
  <si>
    <t>30L</t>
  </si>
  <si>
    <t>N152AA</t>
  </si>
  <si>
    <t>N653JB</t>
  </si>
  <si>
    <t>DUSAT</t>
  </si>
  <si>
    <t>2429N08941W</t>
  </si>
  <si>
    <t>Y</t>
  </si>
  <si>
    <t>KTMB</t>
  </si>
  <si>
    <t>N855DN</t>
  </si>
  <si>
    <t>XAVRQ</t>
  </si>
  <si>
    <t>BE40</t>
  </si>
  <si>
    <t>KSRG</t>
  </si>
  <si>
    <t>N77572</t>
  </si>
  <si>
    <t>N710AB</t>
  </si>
  <si>
    <t>BE36</t>
  </si>
  <si>
    <t>TOM193</t>
  </si>
  <si>
    <t>GTUII</t>
  </si>
  <si>
    <t>TOM039</t>
  </si>
  <si>
    <t>2308N09448W</t>
  </si>
  <si>
    <t>KLRD</t>
  </si>
  <si>
    <t>N8770Q</t>
  </si>
  <si>
    <t>CGWBU</t>
  </si>
  <si>
    <t>N130AN</t>
  </si>
  <si>
    <t>2429N08901W</t>
  </si>
  <si>
    <t>CCBAB</t>
  </si>
  <si>
    <t>2119N08540W</t>
  </si>
  <si>
    <t>N671RR</t>
  </si>
  <si>
    <t>E190</t>
  </si>
  <si>
    <t>DANRA</t>
  </si>
  <si>
    <t>XAVUB</t>
  </si>
  <si>
    <t>2307N09450W</t>
  </si>
  <si>
    <t>XAHSB</t>
  </si>
  <si>
    <t>XAVXT</t>
  </si>
  <si>
    <t>2152N09459W</t>
  </si>
  <si>
    <t>N559JB</t>
  </si>
  <si>
    <t>N774WF</t>
  </si>
  <si>
    <t>2358N08601W</t>
  </si>
  <si>
    <t>2005N08548W</t>
  </si>
  <si>
    <t>N615JB</t>
  </si>
  <si>
    <t>HP1716</t>
  </si>
  <si>
    <t>2004N08549W</t>
  </si>
  <si>
    <t>N906WN</t>
  </si>
  <si>
    <t>N806JB</t>
  </si>
  <si>
    <t>MMHC</t>
  </si>
  <si>
    <t>XORUV</t>
  </si>
  <si>
    <t>S12R T12R6 UN418 UN409 UN419 UN432 UBVOV UT101 ENAGA DCT OTAGO DCT ATUKA ATUKA1B</t>
  </si>
  <si>
    <t>ROU1815</t>
  </si>
  <si>
    <t>CFSLU</t>
  </si>
  <si>
    <t>N7826B</t>
  </si>
  <si>
    <t>N139AN</t>
  </si>
  <si>
    <t>N954XV</t>
  </si>
  <si>
    <t>HP9811</t>
  </si>
  <si>
    <t>N621JB</t>
  </si>
  <si>
    <t>CCBHD</t>
  </si>
  <si>
    <t>XAVAA</t>
  </si>
  <si>
    <t>S12R T12R6 2100N08650W ALYRE TAKUX UM782 OMIRO UN420 PELRA DCT SPP DCT SEKMA OSUPA2</t>
  </si>
  <si>
    <t>XAVRS</t>
  </si>
  <si>
    <t>DANRB</t>
  </si>
  <si>
    <t>N17565</t>
  </si>
  <si>
    <t>2001N08559W</t>
  </si>
  <si>
    <t>2143N09459W</t>
  </si>
  <si>
    <t>XAAME</t>
  </si>
  <si>
    <t>KLBB</t>
  </si>
  <si>
    <t>N527VL</t>
  </si>
  <si>
    <t>CGEOJ</t>
  </si>
  <si>
    <t>CGXJR</t>
  </si>
  <si>
    <t>HP1841</t>
  </si>
  <si>
    <t>CGEZD</t>
  </si>
  <si>
    <t>N528VL</t>
  </si>
  <si>
    <t>XAMBE</t>
  </si>
  <si>
    <t>N308DN</t>
  </si>
  <si>
    <t>XATVC</t>
  </si>
  <si>
    <t>2024N09459W</t>
  </si>
  <si>
    <t>N37541</t>
  </si>
  <si>
    <t>N36447</t>
  </si>
  <si>
    <t>N988AL</t>
  </si>
  <si>
    <t>TCLLD</t>
  </si>
  <si>
    <t>2128N08545W</t>
  </si>
  <si>
    <t>KLAS</t>
  </si>
  <si>
    <t>N68811</t>
  </si>
  <si>
    <t>AAL215</t>
  </si>
  <si>
    <t>2310N09446W</t>
  </si>
  <si>
    <t>AAL1750</t>
  </si>
  <si>
    <t>N17550</t>
  </si>
  <si>
    <t>N945AV</t>
  </si>
  <si>
    <t>2405N08624W</t>
  </si>
  <si>
    <t>CCCQO</t>
  </si>
  <si>
    <t>GYMMC</t>
  </si>
  <si>
    <t>S12R T12R6 UN418 UN409 UN419 2051N08730W NAPRI NAPRI1A</t>
  </si>
  <si>
    <t>2138N09459W</t>
  </si>
  <si>
    <t>N37437</t>
  </si>
  <si>
    <t>N825AM</t>
  </si>
  <si>
    <t>2429N08950W</t>
  </si>
  <si>
    <t>1959N08602W</t>
  </si>
  <si>
    <t>N512VL</t>
  </si>
  <si>
    <t>HP1837</t>
  </si>
  <si>
    <t>MMCP</t>
  </si>
  <si>
    <t>HI1118</t>
  </si>
  <si>
    <t>N156UW</t>
  </si>
  <si>
    <t>N8766T</t>
  </si>
  <si>
    <t>N665FR</t>
  </si>
  <si>
    <t>UDGUV2A UDGUV UT78 DURPI DCT LIDAM UT23 TAM UJ14 TMN UT147 SLP UJ40 LIBOL LIBOL1B</t>
  </si>
  <si>
    <t>MMCY</t>
  </si>
  <si>
    <t>KILM</t>
  </si>
  <si>
    <t>2325N09426W</t>
  </si>
  <si>
    <t>XAVRE</t>
  </si>
  <si>
    <t>XAGPS</t>
  </si>
  <si>
    <t>JBU1052</t>
  </si>
  <si>
    <t>N957JB</t>
  </si>
  <si>
    <t>N37577</t>
  </si>
  <si>
    <t>KJAN</t>
  </si>
  <si>
    <t>N8723Q</t>
  </si>
  <si>
    <t>CFSNQ</t>
  </si>
  <si>
    <t>2127N09459W</t>
  </si>
  <si>
    <t>N533VL</t>
  </si>
  <si>
    <t>N788AV</t>
  </si>
  <si>
    <t>UDGUV2A UDGUV UT78 MEDOS UT20 UBVOV UT101 UMAVO/N0448F300 UT101 ENAGA ENAGA3A</t>
  </si>
  <si>
    <t>CCBAA</t>
  </si>
  <si>
    <t>2038N09459W</t>
  </si>
  <si>
    <t>KMTH</t>
  </si>
  <si>
    <t>UDGUV2A UDGUV UT78 MEDOS UT20 UBVOV UT101 UMAVO/N0456F300 UT101 ENAGA ENAGA3A</t>
  </si>
  <si>
    <t>XAEME</t>
  </si>
  <si>
    <t>AAL652R</t>
  </si>
  <si>
    <t>XAVAE</t>
  </si>
  <si>
    <t>KFTW</t>
  </si>
  <si>
    <t>2039N09459W</t>
  </si>
  <si>
    <t>HP1855</t>
  </si>
  <si>
    <t>N556UW</t>
  </si>
  <si>
    <t>2355N08601W</t>
  </si>
  <si>
    <t>N968NN</t>
  </si>
  <si>
    <t>N27520</t>
  </si>
  <si>
    <t>FA50</t>
  </si>
  <si>
    <t>N7748A</t>
  </si>
  <si>
    <t>HP9802</t>
  </si>
  <si>
    <t>1914N09504W</t>
  </si>
  <si>
    <t>N151AN</t>
  </si>
  <si>
    <t>N311DN</t>
  </si>
  <si>
    <t>N630WB</t>
  </si>
  <si>
    <t>XAVMI</t>
  </si>
  <si>
    <t>N17596</t>
  </si>
  <si>
    <t>KCXO</t>
  </si>
  <si>
    <t>XAVLF</t>
  </si>
  <si>
    <t>CGLVU</t>
  </si>
  <si>
    <t>N538VL</t>
  </si>
  <si>
    <t>CFAXD</t>
  </si>
  <si>
    <t>2122N08542W</t>
  </si>
  <si>
    <t>XBSKG</t>
  </si>
  <si>
    <t>C550</t>
  </si>
  <si>
    <t>KMAF</t>
  </si>
  <si>
    <t>N69813</t>
  </si>
  <si>
    <t>2406N08627W</t>
  </si>
  <si>
    <t>XPPS</t>
  </si>
  <si>
    <t>KVNY</t>
  </si>
  <si>
    <t>MYNN</t>
  </si>
  <si>
    <t>MRLB</t>
  </si>
  <si>
    <t>XAVRV</t>
  </si>
  <si>
    <t>CGEZJ</t>
  </si>
  <si>
    <t>KRDU</t>
  </si>
  <si>
    <t>N163AA</t>
  </si>
  <si>
    <t>N166NN</t>
  </si>
  <si>
    <t>KJAX</t>
  </si>
  <si>
    <t>MHTG</t>
  </si>
  <si>
    <t>KSDL</t>
  </si>
  <si>
    <t>C750</t>
  </si>
  <si>
    <t>CGJTX</t>
  </si>
  <si>
    <t>N958XV</t>
  </si>
  <si>
    <t>N106DN</t>
  </si>
  <si>
    <t>N532VL</t>
  </si>
  <si>
    <t>N658JB</t>
  </si>
  <si>
    <t>KMSY</t>
  </si>
  <si>
    <t>N8729H</t>
  </si>
  <si>
    <t>CFFPH</t>
  </si>
  <si>
    <t>N930DZ</t>
  </si>
  <si>
    <t>CCBHA</t>
  </si>
  <si>
    <t>NOREL</t>
  </si>
  <si>
    <t>1920N09502W</t>
  </si>
  <si>
    <t>2030N09459W</t>
  </si>
  <si>
    <t>PA46</t>
  </si>
  <si>
    <t>HP1526</t>
  </si>
  <si>
    <t>XAVXR</t>
  </si>
  <si>
    <t>S12R 2101N08650W MOGOP NUDAL UV106 PODON UG765 MAXIM Y262 LINEY DCT KUTNE MUNGI1</t>
  </si>
  <si>
    <t>2429N08934W</t>
  </si>
  <si>
    <t>N68880</t>
  </si>
  <si>
    <t>N499AM</t>
  </si>
  <si>
    <t>MMAA</t>
  </si>
  <si>
    <t>N27539</t>
  </si>
  <si>
    <t>N552VL</t>
  </si>
  <si>
    <t>HP1852</t>
  </si>
  <si>
    <t>XAJMX</t>
  </si>
  <si>
    <t>MMTL</t>
  </si>
  <si>
    <t>S12R SR00 SR01 SR02 SR03 OMSUK UM219 MYDIA M219 KNOST DCT DEANR DCT BRUTS Q109 CAMJO DCT TWINS DCT PONZE BANKR8</t>
  </si>
  <si>
    <t>CGKQV</t>
  </si>
  <si>
    <t>XBPXP</t>
  </si>
  <si>
    <t>N184US</t>
  </si>
  <si>
    <t>XAVLS</t>
  </si>
  <si>
    <t>N47569</t>
  </si>
  <si>
    <t>N28457</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</si>
  <si>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</si>
  <si>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</si>
  <si>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</si>
  <si>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</si>
  <si>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</si>
  <si>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</si>
  <si>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</si>
  <si>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</si>
  <si>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</si>
  <si>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</si>
  <si>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</si>
  <si>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</si>
  <si>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</si>
  <si>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</si>
  <si>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</si>
  <si>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</si>
  <si>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</si>
  <si>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</si>
  <si>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</si>
  <si>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</si>
  <si>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</si>
  <si>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</si>
  <si>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</si>
  <si>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</si>
  <si>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</si>
  <si>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</si>
  <si>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</si>
  <si>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</si>
  <si>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</si>
  <si>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</si>
  <si>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</si>
  <si>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</si>
  <si>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</si>
  <si>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</si>
  <si>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</si>
  <si>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</si>
  <si>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</si>
  <si>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</si>
  <si>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</si>
  <si>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</si>
  <si>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</si>
  <si>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</si>
  <si>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</si>
  <si>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</si>
  <si>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</si>
  <si>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</si>
  <si>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</si>
  <si>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</si>
  <si>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</si>
  <si>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</si>
  <si>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</si>
  <si>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</si>
  <si>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</si>
  <si>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</si>
  <si>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</si>
  <si>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</si>
  <si>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</si>
  <si>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</si>
  <si>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</si>
  <si>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</si>
  <si>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</si>
  <si>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</si>
  <si>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</si>
  <si>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</si>
  <si>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</si>
  <si>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</si>
  <si>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</si>
  <si>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</si>
  <si>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</si>
  <si>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</si>
  <si>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</si>
  <si>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</si>
  <si>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</si>
  <si>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</si>
  <si>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</si>
  <si>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</si>
  <si>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</si>
  <si>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</si>
  <si>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</si>
  <si>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</si>
  <si>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</si>
  <si>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</si>
  <si>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</si>
  <si>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</si>
  <si>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</si>
  <si>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</si>
  <si>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</si>
  <si>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</si>
  <si>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</si>
  <si>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</si>
  <si>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</si>
  <si>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</si>
  <si>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</si>
  <si>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</si>
  <si>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</si>
  <si>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</si>
  <si>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</si>
  <si>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</si>
  <si>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</si>
  <si>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</si>
  <si>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</si>
  <si>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</si>
  <si>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</si>
  <si>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</si>
  <si>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</si>
  <si>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</si>
  <si>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</si>
  <si>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</si>
  <si>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</si>
  <si>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</si>
  <si>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</si>
  <si>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</si>
  <si>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</si>
  <si>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</si>
  <si>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</si>
  <si>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</si>
  <si>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2016N09459W</t>
  </si>
  <si>
    <t>XAMMN</t>
  </si>
  <si>
    <t>DANRG</t>
  </si>
  <si>
    <t>1921N09502W</t>
  </si>
  <si>
    <t>XADRA</t>
  </si>
  <si>
    <t>N17529</t>
  </si>
  <si>
    <t>1826N08808W</t>
  </si>
  <si>
    <t>2311N09444W</t>
  </si>
  <si>
    <t>N77587</t>
  </si>
  <si>
    <t>XAVLE</t>
  </si>
  <si>
    <t>N637JB</t>
  </si>
  <si>
    <t>N77575</t>
  </si>
  <si>
    <t>XAVME</t>
  </si>
  <si>
    <t>XAVSZ</t>
  </si>
  <si>
    <t>N47512</t>
  </si>
  <si>
    <t>N857NN</t>
  </si>
  <si>
    <t>KTEB</t>
  </si>
  <si>
    <t>2010N09459W</t>
  </si>
  <si>
    <t>N66848</t>
  </si>
  <si>
    <t>2306N08601W</t>
  </si>
  <si>
    <t>N902AV</t>
  </si>
  <si>
    <t>2147N08554W</t>
  </si>
  <si>
    <t>N127DN</t>
  </si>
  <si>
    <t>N37542</t>
  </si>
  <si>
    <t>N944AN</t>
  </si>
  <si>
    <t>N312DN</t>
  </si>
  <si>
    <t>2429N08823W</t>
  </si>
  <si>
    <t>2338N08601W</t>
  </si>
  <si>
    <t>HP1834</t>
  </si>
  <si>
    <t>N964AV</t>
  </si>
  <si>
    <t>2258N09459W</t>
  </si>
  <si>
    <t>KEYW</t>
  </si>
  <si>
    <t>XAONE</t>
  </si>
  <si>
    <t>1826N08807W</t>
  </si>
  <si>
    <t>N925NN</t>
  </si>
  <si>
    <t>N926UW</t>
  </si>
  <si>
    <t>AXOMU</t>
  </si>
  <si>
    <t>N479AM</t>
  </si>
  <si>
    <t>N587DT</t>
  </si>
  <si>
    <t>N8771D</t>
  </si>
  <si>
    <t>N463AM</t>
  </si>
  <si>
    <t>TAI435</t>
  </si>
  <si>
    <t>N67501</t>
  </si>
  <si>
    <t>N8776L</t>
  </si>
  <si>
    <t>XACZG</t>
  </si>
  <si>
    <t>ECOGY</t>
  </si>
  <si>
    <t>UDGUV2A UDGUV UT78 DURPI DCT NUBIT DCT RIBET UT101 ENAGA DCT OVAGO UT123 IKLOK/N0447F220 UT123 IGSON IGSON1B</t>
  </si>
  <si>
    <t>XAAMA</t>
  </si>
  <si>
    <t>N8777Q</t>
  </si>
  <si>
    <t>2031N09459W</t>
  </si>
  <si>
    <t>ECNGY</t>
  </si>
  <si>
    <t>2147N09459W</t>
  </si>
  <si>
    <t>UDGUV2A UDGUV UJ84 CZA UT20 PAZ UT104 LENUL DCT</t>
  </si>
  <si>
    <t>N8310C</t>
  </si>
  <si>
    <t>CGEHI</t>
  </si>
  <si>
    <t>2427N08753W</t>
  </si>
  <si>
    <t>HP9806</t>
  </si>
  <si>
    <t>N573UW</t>
  </si>
  <si>
    <t>2402N08610W</t>
  </si>
  <si>
    <t>2005N08546W</t>
  </si>
  <si>
    <t>NUDAL1A NUDAL UV106 PODON UG765 MAXIM Y262 ZFP Y319 JAZZI DCT SAGGY DCT CHIEZ Q161 KALDA Q108 SIE CAMRN5</t>
  </si>
  <si>
    <t>N8329B</t>
  </si>
  <si>
    <t>N591JB</t>
  </si>
  <si>
    <t>N122NN</t>
  </si>
  <si>
    <t>2014N08521W</t>
  </si>
  <si>
    <t>TCLLF</t>
  </si>
  <si>
    <t>CGFJQ</t>
  </si>
  <si>
    <t>2429N08936W</t>
  </si>
  <si>
    <t>N974AN</t>
  </si>
  <si>
    <t>HBIHF</t>
  </si>
  <si>
    <t>1917N08643W</t>
  </si>
  <si>
    <t>EVE816</t>
  </si>
  <si>
    <t>HP1822</t>
  </si>
  <si>
    <t>HP1823</t>
  </si>
  <si>
    <t>N934AA</t>
  </si>
  <si>
    <t>N329DN</t>
  </si>
  <si>
    <t>N365DN</t>
  </si>
  <si>
    <t>2021N08521W</t>
  </si>
  <si>
    <t>N37537</t>
  </si>
  <si>
    <t>XAVXB</t>
  </si>
  <si>
    <t>2327N09423W</t>
  </si>
  <si>
    <t>N838AM</t>
  </si>
  <si>
    <t>2009N08533W</t>
  </si>
  <si>
    <t>XAOCA</t>
  </si>
  <si>
    <t>N62849</t>
  </si>
  <si>
    <t>N357DN</t>
  </si>
  <si>
    <t>XAVBB</t>
  </si>
  <si>
    <t>N8785L</t>
  </si>
  <si>
    <t>C25B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</si>
  <si>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</si>
  <si>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</si>
  <si>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</si>
  <si>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</si>
  <si>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</si>
  <si>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</si>
  <si>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</si>
  <si>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</si>
  <si>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</si>
  <si>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XAVAY</t>
  </si>
  <si>
    <t>N821JB</t>
  </si>
  <si>
    <t>UDGUV2A UDGUV UJ84 CZA UJ9 NAPRI NAPRI1A</t>
  </si>
  <si>
    <t>HP1854</t>
  </si>
  <si>
    <t>2050N09459W</t>
  </si>
  <si>
    <t>N960AN</t>
  </si>
  <si>
    <t>N530VL</t>
  </si>
  <si>
    <t>1908N08652W</t>
  </si>
  <si>
    <t>HI1103</t>
  </si>
  <si>
    <t>KPTK</t>
  </si>
  <si>
    <t>N37521</t>
  </si>
  <si>
    <t>N970UY</t>
  </si>
  <si>
    <t>TNCA</t>
  </si>
  <si>
    <t>2401N08605W</t>
  </si>
  <si>
    <t>CGEMV</t>
  </si>
  <si>
    <t>CRJ2</t>
  </si>
  <si>
    <t>N941DZ</t>
  </si>
  <si>
    <t>SVMC</t>
  </si>
  <si>
    <t>ASTR</t>
  </si>
  <si>
    <t>EINEU</t>
  </si>
  <si>
    <t>TJIG</t>
  </si>
  <si>
    <t>MMPN</t>
  </si>
  <si>
    <t>KSAN</t>
  </si>
  <si>
    <t>N37532</t>
  </si>
  <si>
    <t>XAREG</t>
  </si>
  <si>
    <t>S12R T12R6 UN415 NUDAL UV106 PODON UG765 MAXIM SNDBR3</t>
  </si>
  <si>
    <t>N8710M</t>
  </si>
  <si>
    <t>XADAT</t>
  </si>
  <si>
    <t>1923N09501W</t>
  </si>
  <si>
    <t>N118DY</t>
  </si>
  <si>
    <t>2047N09459W</t>
  </si>
  <si>
    <t>N918NN</t>
  </si>
  <si>
    <t>CGJKK</t>
  </si>
  <si>
    <t>ROTGI</t>
  </si>
  <si>
    <t>XBSCM</t>
  </si>
  <si>
    <t>ECNXA</t>
  </si>
  <si>
    <t>HI1026</t>
  </si>
  <si>
    <t>2012N08524W</t>
  </si>
  <si>
    <t>XAMAQ</t>
  </si>
  <si>
    <t>N368AR</t>
  </si>
  <si>
    <t>GLEX</t>
  </si>
  <si>
    <t>2330N09420W</t>
  </si>
  <si>
    <t>2044N09459W</t>
  </si>
  <si>
    <t>N535UW</t>
  </si>
  <si>
    <t>S12R SR00 SR01 SR02 SR03 SR04 OMSUK UM219 MYDIA M219 KNOST DCT DEANR DCT BRUTS Q109 CAMJO DCT TWINS DCT PONZE BANKR8</t>
  </si>
  <si>
    <t>N729JB</t>
  </si>
  <si>
    <t>N523UW</t>
  </si>
  <si>
    <t>2134N09459W</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</si>
  <si>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</si>
  <si>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</si>
  <si>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</si>
  <si>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</si>
  <si>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</si>
  <si>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</si>
  <si>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</si>
  <si>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</si>
  <si>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</si>
  <si>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N938AV</t>
  </si>
  <si>
    <t>N320DN</t>
  </si>
  <si>
    <t>N997AA</t>
  </si>
  <si>
    <t>DANRD</t>
  </si>
  <si>
    <t>N960AV</t>
  </si>
  <si>
    <t>LFBP</t>
  </si>
  <si>
    <t>XAAMV</t>
  </si>
  <si>
    <t>N905NN</t>
  </si>
  <si>
    <t>1825N08805W</t>
  </si>
  <si>
    <t>KPIE</t>
  </si>
  <si>
    <t>N933AN</t>
  </si>
  <si>
    <t>2118N08539W</t>
  </si>
  <si>
    <t>N834DN</t>
  </si>
  <si>
    <t>N47505</t>
  </si>
  <si>
    <t>XATVJ</t>
  </si>
  <si>
    <t>2112N08536W</t>
  </si>
  <si>
    <t>N775MJ</t>
  </si>
  <si>
    <t>2429N08820W</t>
  </si>
  <si>
    <t>1932N08629W</t>
  </si>
  <si>
    <t>N75429</t>
  </si>
  <si>
    <t>2426N08749W</t>
  </si>
  <si>
    <t>N958NN</t>
  </si>
  <si>
    <t>1936N08625W</t>
  </si>
  <si>
    <t>KDAL</t>
  </si>
  <si>
    <t>CGZSG</t>
  </si>
  <si>
    <t>N942AV</t>
  </si>
  <si>
    <t>CFIBA</t>
  </si>
  <si>
    <t>N992AU</t>
  </si>
  <si>
    <t>N853DN</t>
  </si>
  <si>
    <t>2429N08944W</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</si>
  <si>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</si>
  <si>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</si>
  <si>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</si>
  <si>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</si>
  <si>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</si>
  <si>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</si>
  <si>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</si>
  <si>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</si>
  <si>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</si>
  <si>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</si>
  <si>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</si>
  <si>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</si>
  <si>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</si>
  <si>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</si>
  <si>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</si>
  <si>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</si>
  <si>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</si>
  <si>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</si>
  <si>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</si>
  <si>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</si>
  <si>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</si>
  <si>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</si>
  <si>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</si>
  <si>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</si>
  <si>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</si>
  <si>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</si>
  <si>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</si>
  <si>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</si>
  <si>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</si>
  <si>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</si>
  <si>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</si>
  <si>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</si>
  <si>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</si>
  <si>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</si>
  <si>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</si>
  <si>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</si>
  <si>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</si>
  <si>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</si>
  <si>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</si>
  <si>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</si>
  <si>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</si>
  <si>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</si>
  <si>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</si>
  <si>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</si>
  <si>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</si>
  <si>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</si>
  <si>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</si>
  <si>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</si>
  <si>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</si>
  <si>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</si>
  <si>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</si>
  <si>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</si>
  <si>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</si>
  <si>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</si>
  <si>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</si>
  <si>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</si>
  <si>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</si>
  <si>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</si>
  <si>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</si>
  <si>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</si>
  <si>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</si>
  <si>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</si>
  <si>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</si>
  <si>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</si>
  <si>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</si>
  <si>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</si>
  <si>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</si>
  <si>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</si>
  <si>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</si>
  <si>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</si>
  <si>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</si>
  <si>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</si>
  <si>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</si>
  <si>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</si>
  <si>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</si>
  <si>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</si>
  <si>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</si>
  <si>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</si>
  <si>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</si>
  <si>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</si>
  <si>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</si>
  <si>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</si>
  <si>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</si>
  <si>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</si>
  <si>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</si>
  <si>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</si>
  <si>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</si>
  <si>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</si>
  <si>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</si>
  <si>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</si>
  <si>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</si>
  <si>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</si>
  <si>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</si>
  <si>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</si>
  <si>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</si>
  <si>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</si>
  <si>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</si>
  <si>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</si>
  <si>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</si>
  <si>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</si>
  <si>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</si>
  <si>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</si>
  <si>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</si>
  <si>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</si>
  <si>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</si>
  <si>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</si>
  <si>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</si>
  <si>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</si>
  <si>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</si>
  <si>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</si>
  <si>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</si>
  <si>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</si>
  <si>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</si>
  <si>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</si>
  <si>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</si>
  <si>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</si>
  <si>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</si>
  <si>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</si>
  <si>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</si>
  <si>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</si>
  <si>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</si>
  <si>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</si>
  <si>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</si>
  <si>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</si>
  <si>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</si>
  <si>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</si>
  <si>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</si>
  <si>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</si>
  <si>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</si>
  <si>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</si>
  <si>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</si>
  <si>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</si>
  <si>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</si>
  <si>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</si>
  <si>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</si>
  <si>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</si>
  <si>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</si>
  <si>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</si>
  <si>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</si>
  <si>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</si>
  <si>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</si>
  <si>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</si>
  <si>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</si>
  <si>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</si>
  <si>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</si>
  <si>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</si>
  <si>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</si>
  <si>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</si>
  <si>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</si>
  <si>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</si>
  <si>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</si>
  <si>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</si>
  <si>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</si>
  <si>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</si>
  <si>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</si>
  <si>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</si>
  <si>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</si>
  <si>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</si>
  <si>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</si>
  <si>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</si>
  <si>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</si>
  <si>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</si>
  <si>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</si>
  <si>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</si>
  <si>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</si>
  <si>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</si>
  <si>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</si>
  <si>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</si>
  <si>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</si>
  <si>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</si>
  <si>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</si>
  <si>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</si>
  <si>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</si>
  <si>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</si>
  <si>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</si>
  <si>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</si>
  <si>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</si>
  <si>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</si>
  <si>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</si>
  <si>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</si>
  <si>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</si>
  <si>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</si>
  <si>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</si>
  <si>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</si>
  <si>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</si>
  <si>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</si>
  <si>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</si>
  <si>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</si>
  <si>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</si>
  <si>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</si>
  <si>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</si>
  <si>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</si>
  <si>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</si>
  <si>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</si>
  <si>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</si>
  <si>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</si>
  <si>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</si>
  <si>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</si>
  <si>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</si>
  <si>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</si>
  <si>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</si>
  <si>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</si>
  <si>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</si>
  <si>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</si>
  <si>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</si>
  <si>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</si>
  <si>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</si>
  <si>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</si>
  <si>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</si>
  <si>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</si>
  <si>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</si>
  <si>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</si>
  <si>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</si>
  <si>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</si>
  <si>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</si>
  <si>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</si>
  <si>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</si>
  <si>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</si>
  <si>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</si>
  <si>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</si>
  <si>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</si>
  <si>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</si>
  <si>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</si>
  <si>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</si>
  <si>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</si>
  <si>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</si>
  <si>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</si>
  <si>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</si>
  <si>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</si>
  <si>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</si>
  <si>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</si>
  <si>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</si>
  <si>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</si>
  <si>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</si>
  <si>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</si>
  <si>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</si>
  <si>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</si>
  <si>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</si>
  <si>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</si>
  <si>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</si>
  <si>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</si>
  <si>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</si>
  <si>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</si>
  <si>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</si>
  <si>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</si>
  <si>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</si>
  <si>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</si>
  <si>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</si>
  <si>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</si>
  <si>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</si>
  <si>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</si>
  <si>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</si>
  <si>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</si>
  <si>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</si>
  <si>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</si>
  <si>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</si>
  <si>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</si>
  <si>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</si>
  <si>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</si>
  <si>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</si>
  <si>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</si>
  <si>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</si>
  <si>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</si>
  <si>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</si>
  <si>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</si>
  <si>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</si>
  <si>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</si>
  <si>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</si>
  <si>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</si>
  <si>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</si>
  <si>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</si>
  <si>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</si>
  <si>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</si>
  <si>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</si>
  <si>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</si>
  <si>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</si>
  <si>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</si>
  <si>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</si>
  <si>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</si>
  <si>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</si>
  <si>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</si>
  <si>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</si>
  <si>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</si>
  <si>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</si>
  <si>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</si>
  <si>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</si>
  <si>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</si>
  <si>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</si>
  <si>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</si>
  <si>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</si>
  <si>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</si>
  <si>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</si>
  <si>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</si>
  <si>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</si>
  <si>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</si>
  <si>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</si>
  <si>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</si>
  <si>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</si>
  <si>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</si>
  <si>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</si>
  <si>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</si>
  <si>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</si>
  <si>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</si>
  <si>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</si>
  <si>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</si>
  <si>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</si>
  <si>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</si>
  <si>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</si>
  <si>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</si>
  <si>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</si>
  <si>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</si>
  <si>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</si>
  <si>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</si>
  <si>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</si>
  <si>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</si>
  <si>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</si>
  <si>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</si>
  <si>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</si>
  <si>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</si>
  <si>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</si>
  <si>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</si>
  <si>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</si>
  <si>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</si>
  <si>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</si>
  <si>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</si>
  <si>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</si>
  <si>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</si>
  <si>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</si>
  <si>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</si>
  <si>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</si>
  <si>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</si>
  <si>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</si>
  <si>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</si>
  <si>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</si>
  <si>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</si>
  <si>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</si>
  <si>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</si>
  <si>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</si>
  <si>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</si>
  <si>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</si>
  <si>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</si>
  <si>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</si>
  <si>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</si>
  <si>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</si>
  <si>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</si>
  <si>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</si>
  <si>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</si>
  <si>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</si>
  <si>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</si>
  <si>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</si>
  <si>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</si>
  <si>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</si>
  <si>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</si>
  <si>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</si>
  <si>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</si>
  <si>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</si>
  <si>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</si>
  <si>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</si>
  <si>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</si>
  <si>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</si>
  <si>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</si>
  <si>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</si>
  <si>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</si>
  <si>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</si>
  <si>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</si>
  <si>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</si>
  <si>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</si>
  <si>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</si>
  <si>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</si>
  <si>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</si>
  <si>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</si>
  <si>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</si>
  <si>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</si>
  <si>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</si>
  <si>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</si>
  <si>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</si>
  <si>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</si>
  <si>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</si>
  <si>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</si>
  <si>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</si>
  <si>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</si>
  <si>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</si>
  <si>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</si>
  <si>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</si>
  <si>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</si>
  <si>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</si>
  <si>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</si>
  <si>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</si>
  <si>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</si>
  <si>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</si>
  <si>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</si>
  <si>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</si>
  <si>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</si>
  <si>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</si>
  <si>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</si>
  <si>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</si>
  <si>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</si>
  <si>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</si>
  <si>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</si>
  <si>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</si>
  <si>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</si>
  <si>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</si>
  <si>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</si>
  <si>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</si>
  <si>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</si>
  <si>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</si>
  <si>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</si>
  <si>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</si>
  <si>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</si>
  <si>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</si>
  <si>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</si>
  <si>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</si>
  <si>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</si>
  <si>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</si>
  <si>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</si>
  <si>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</si>
  <si>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</si>
  <si>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</si>
  <si>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</si>
  <si>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</si>
  <si>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</si>
  <si>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</si>
  <si>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</si>
  <si>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</si>
  <si>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</si>
  <si>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</si>
  <si>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</si>
  <si>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</si>
  <si>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</si>
  <si>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</si>
  <si>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</si>
  <si>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</si>
  <si>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</si>
  <si>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</si>
  <si>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</si>
  <si>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</si>
  <si>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</si>
  <si>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</si>
  <si>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</si>
  <si>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</si>
  <si>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</si>
  <si>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</si>
  <si>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</si>
  <si>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</si>
  <si>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</si>
  <si>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</si>
  <si>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</si>
  <si>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</si>
  <si>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</si>
  <si>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</si>
  <si>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</si>
  <si>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</si>
  <si>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</si>
  <si>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</si>
  <si>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</si>
  <si>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</si>
  <si>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</si>
  <si>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</si>
  <si>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</si>
  <si>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</si>
  <si>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</si>
  <si>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</si>
  <si>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</si>
  <si>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</si>
  <si>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</si>
  <si>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</si>
  <si>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</si>
  <si>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</si>
  <si>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</si>
  <si>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</si>
  <si>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</si>
  <si>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</si>
  <si>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</si>
  <si>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</si>
  <si>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</si>
  <si>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</si>
  <si>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</si>
  <si>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</si>
  <si>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</si>
  <si>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</si>
  <si>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</si>
  <si>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</si>
  <si>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</si>
  <si>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</si>
  <si>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</si>
  <si>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</si>
  <si>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</si>
  <si>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</si>
  <si>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</si>
  <si>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</si>
  <si>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</si>
  <si>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</si>
  <si>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</si>
  <si>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</si>
  <si>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</si>
  <si>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</si>
  <si>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</si>
  <si>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</si>
  <si>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</si>
  <si>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</si>
  <si>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</si>
  <si>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</si>
  <si>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</si>
  <si>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</si>
  <si>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</si>
  <si>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</si>
  <si>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</si>
  <si>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</si>
  <si>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</si>
  <si>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</si>
  <si>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</si>
  <si>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</si>
  <si>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</si>
  <si>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</si>
  <si>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</si>
  <si>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</si>
  <si>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</si>
  <si>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</si>
  <si>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</si>
  <si>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</si>
  <si>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</si>
  <si>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</si>
  <si>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</si>
  <si>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</si>
  <si>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</si>
  <si>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</si>
  <si>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</si>
  <si>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</si>
  <si>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</si>
  <si>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</si>
  <si>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</si>
  <si>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</si>
  <si>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</si>
  <si>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</si>
  <si>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</si>
  <si>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</si>
  <si>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</si>
  <si>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</si>
  <si>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</si>
  <si>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</si>
  <si>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</si>
  <si>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</si>
  <si>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</si>
  <si>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</si>
  <si>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</si>
  <si>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</si>
  <si>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</si>
  <si>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</si>
  <si>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</si>
  <si>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</si>
  <si>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</si>
  <si>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</si>
  <si>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</si>
  <si>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</si>
  <si>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</si>
  <si>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</si>
  <si>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</si>
  <si>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</si>
  <si>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</si>
  <si>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</si>
  <si>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</si>
  <si>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</si>
  <si>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</si>
  <si>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</si>
  <si>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</si>
  <si>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</si>
  <si>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</si>
  <si>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</si>
  <si>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</si>
  <si>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</si>
  <si>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</si>
  <si>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</si>
  <si>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</si>
  <si>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</si>
  <si>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</si>
  <si>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</si>
  <si>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</si>
  <si>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</si>
  <si>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</si>
  <si>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</si>
  <si>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</si>
  <si>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</si>
  <si>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</si>
  <si>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</si>
  <si>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</si>
  <si>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</si>
  <si>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</si>
  <si>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</si>
  <si>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</si>
  <si>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</si>
  <si>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</si>
  <si>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</si>
  <si>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</si>
  <si>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</si>
  <si>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</si>
  <si>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</si>
  <si>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</si>
  <si>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</si>
  <si>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</si>
  <si>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</si>
  <si>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</si>
  <si>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</si>
  <si>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</si>
  <si>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</si>
  <si>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</si>
  <si>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</si>
  <si>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</si>
  <si>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</si>
  <si>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</si>
  <si>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</si>
  <si>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</si>
  <si>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</si>
  <si>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</si>
  <si>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</si>
  <si>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</si>
  <si>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</si>
  <si>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</si>
  <si>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</si>
  <si>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</si>
  <si>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</si>
  <si>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</si>
  <si>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</si>
  <si>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</si>
  <si>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</si>
  <si>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</si>
  <si>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</si>
  <si>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</si>
  <si>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</si>
  <si>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</si>
  <si>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</si>
  <si>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</si>
  <si>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</si>
  <si>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</si>
  <si>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</si>
  <si>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</si>
  <si>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</si>
  <si>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</si>
  <si>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</si>
  <si>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</si>
  <si>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</si>
  <si>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</si>
  <si>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</si>
  <si>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</si>
  <si>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</si>
  <si>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</si>
  <si>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</si>
  <si>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</si>
  <si>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</si>
  <si>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</si>
  <si>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</si>
  <si>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</si>
  <si>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</si>
  <si>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</si>
  <si>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</si>
  <si>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</si>
  <si>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</si>
  <si>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</si>
  <si>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</si>
  <si>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</si>
  <si>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</si>
  <si>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</si>
  <si>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</si>
  <si>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</si>
  <si>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</si>
  <si>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</si>
  <si>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</si>
  <si>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</si>
  <si>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</si>
  <si>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</si>
  <si>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</si>
  <si>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</si>
  <si>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</si>
  <si>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</si>
  <si>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</si>
  <si>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</si>
  <si>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</si>
  <si>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</si>
  <si>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</si>
  <si>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</si>
  <si>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</si>
  <si>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</si>
  <si>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</si>
  <si>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</si>
  <si>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</si>
  <si>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</si>
  <si>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</si>
  <si>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</si>
  <si>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</si>
  <si>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</si>
  <si>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</si>
  <si>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</si>
  <si>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</si>
  <si>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</si>
  <si>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</si>
  <si>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</si>
  <si>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</si>
  <si>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</si>
  <si>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</si>
  <si>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</si>
  <si>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</si>
  <si>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</si>
  <si>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</si>
  <si>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</si>
  <si>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</si>
  <si>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</si>
  <si>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</si>
  <si>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</si>
  <si>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</si>
  <si>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</si>
  <si>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</si>
  <si>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</si>
  <si>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</si>
  <si>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</si>
  <si>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</si>
  <si>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</si>
  <si>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</si>
  <si>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</si>
  <si>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</si>
  <si>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</si>
  <si>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</si>
  <si>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</si>
  <si>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</si>
  <si>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</si>
  <si>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</si>
  <si>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</si>
  <si>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</si>
  <si>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</si>
  <si>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</si>
  <si>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</si>
  <si>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</si>
  <si>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</si>
  <si>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</si>
  <si>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</si>
  <si>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</si>
  <si>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</si>
  <si>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</si>
  <si>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</si>
  <si>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</si>
  <si>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</si>
  <si>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</si>
  <si>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</si>
  <si>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</si>
  <si>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</si>
  <si>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</si>
  <si>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</si>
  <si>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</si>
  <si>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</si>
  <si>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</si>
  <si>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</si>
  <si>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</si>
  <si>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</si>
  <si>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</si>
  <si>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</si>
  <si>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</si>
  <si>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</si>
  <si>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</si>
  <si>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</si>
  <si>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</si>
  <si>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</si>
  <si>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</si>
  <si>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</si>
  <si>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</si>
  <si>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</si>
  <si>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</si>
  <si>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</si>
  <si>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</si>
  <si>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</si>
  <si>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</si>
  <si>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</si>
  <si>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</si>
  <si>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</si>
  <si>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</si>
  <si>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</si>
  <si>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</si>
  <si>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</si>
  <si>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</si>
  <si>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</si>
  <si>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</si>
  <si>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</si>
  <si>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</si>
  <si>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</si>
  <si>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</si>
  <si>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</si>
  <si>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</si>
  <si>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</si>
  <si>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</si>
  <si>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</si>
  <si>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</si>
  <si>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</si>
  <si>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</si>
  <si>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</si>
  <si>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</si>
  <si>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</si>
  <si>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</si>
  <si>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</si>
  <si>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</si>
  <si>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</si>
  <si>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</si>
  <si>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</si>
  <si>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</si>
  <si>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</si>
  <si>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</si>
  <si>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</si>
  <si>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</si>
  <si>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</si>
  <si>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</si>
  <si>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</si>
  <si>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</si>
  <si>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</si>
  <si>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</si>
  <si>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</si>
  <si>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</si>
  <si>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</si>
  <si>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</si>
  <si>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</si>
  <si>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</si>
  <si>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</si>
  <si>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</si>
  <si>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</si>
  <si>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</si>
  <si>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</si>
  <si>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</si>
  <si>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</si>
  <si>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</si>
  <si>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</si>
  <si>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</si>
  <si>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</si>
  <si>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</si>
  <si>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</si>
  <si>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</si>
  <si>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</si>
  <si>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</si>
  <si>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</si>
  <si>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</si>
  <si>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</si>
  <si>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</si>
  <si>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</si>
  <si>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</si>
  <si>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</si>
  <si>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</si>
  <si>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</si>
  <si>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</si>
  <si>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</si>
  <si>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</si>
  <si>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</si>
  <si>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</si>
  <si>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</si>
  <si>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</si>
  <si>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</si>
  <si>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</si>
  <si>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</si>
  <si>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</si>
  <si>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</si>
  <si>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</si>
  <si>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</si>
  <si>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</si>
  <si>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</si>
  <si>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</si>
  <si>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</si>
  <si>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</si>
  <si>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</si>
  <si>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</si>
  <si>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</si>
  <si>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</si>
  <si>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</si>
  <si>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</si>
  <si>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</si>
  <si>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</si>
  <si>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</si>
  <si>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</si>
  <si>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</si>
  <si>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</si>
  <si>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</si>
  <si>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</si>
  <si>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</si>
  <si>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</si>
  <si>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</si>
  <si>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</si>
  <si>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</si>
  <si>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</si>
  <si>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</si>
  <si>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</si>
  <si>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</si>
  <si>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</si>
  <si>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</si>
  <si>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</si>
  <si>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</si>
  <si>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</si>
  <si>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</si>
  <si>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</si>
  <si>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</si>
  <si>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</si>
  <si>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</si>
  <si>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</si>
  <si>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</si>
  <si>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</si>
  <si>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</si>
  <si>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</si>
  <si>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</si>
  <si>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</si>
  <si>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</si>
  <si>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</si>
  <si>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</si>
  <si>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</si>
  <si>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</si>
  <si>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</si>
  <si>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</si>
  <si>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</si>
  <si>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</si>
  <si>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S12R T12R6 UN418 UN409 UN419 2040N08841W 2052N08936W 2100N09014W 2109N09046W 2109N09047W 2115N09106W 2121N09124W 2121N09126W 2059N09214W 2051N09233W 2037N09300W 2023N09326W 1954N09418W 1953N09424W 1951N09435W 1948N09510W VER OMPAN1A</t>
  </si>
  <si>
    <t>1949N09459W</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</si>
  <si>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</si>
  <si>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</si>
  <si>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</si>
  <si>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</si>
  <si>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</si>
  <si>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</si>
  <si>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</si>
  <si>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</si>
  <si>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</si>
  <si>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S12R SR00 SR01 SR02 2100N08644W 2139N08653W 2148N08654W KEHLI A766 KELPP NNCEE2</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</si>
  <si>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</si>
  <si>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</si>
  <si>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</si>
  <si>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</si>
  <si>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</si>
  <si>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</si>
  <si>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</si>
  <si>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</si>
  <si>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</si>
  <si>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</si>
  <si>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</si>
  <si>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</si>
  <si>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</si>
  <si>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</si>
  <si>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</si>
  <si>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</si>
  <si>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</si>
  <si>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NUDAL1A NUDAL UV106 PODON UG765 MAXIM Y262 LINEY DCT DHP AR10 ZAPPA DCT PERMT AR16 SEELO DCT AAARG Y291 CHIEZ Q161 KALDA DCT CONFR Q133 MGERK/N0444F370 Q133 CAM DCT GUBID OMVAR2</t>
  </si>
  <si>
    <t>UDGUV2A UDGUV 2049N09018W 2049N09026W 2047N09329W 2048N09354W UMAVO UT101 ENAGA ENAGA3A</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</si>
  <si>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</si>
  <si>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</si>
  <si>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</si>
  <si>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</si>
  <si>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</si>
  <si>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</si>
  <si>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</si>
  <si>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</si>
  <si>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</si>
  <si>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</si>
  <si>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LIDEK2A LIDEK B881</t>
  </si>
  <si>
    <t>S12R T12R6 2058N08645W NUDAL UR506 KALNO VETSI2A</t>
  </si>
  <si>
    <t>NOSUG2A NOSUG UT27 PISAD L333 HRV DCT</t>
  </si>
  <si>
    <t>S12R 2043N08630W ALYRE TAKUX UM782 OMIRO/N0442F390 UN420 PELRA DCT SPP DCT SEKMA OSUPA2</t>
  </si>
  <si>
    <t>S12R T12R6 UN418 VOBED 2048N08746W 2046N08814W 2049N09045W 2033N09140W MTT UT112 LARLO</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</si>
  <si>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</si>
  <si>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</si>
  <si>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</si>
  <si>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S12R T12R6 UN418 UN409 2051N09215W 2042N09300W 2053N09334W 2107N09352W 2114N09359W 2124N09413W ENAGA ENAGA3A</t>
  </si>
  <si>
    <t>2109N09459W</t>
  </si>
  <si>
    <t>S12R 2101N08650W MOGOP 2101N08647W NOSUG IRDOV L214 LEV DCT GCV/N0453F370 DCT PAYTN DCT SHYRE GNDLF3</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</si>
  <si>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</si>
  <si>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</si>
  <si>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</si>
  <si>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</si>
  <si>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</si>
  <si>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S12R T12R6 UN418 UN409 UN419 2051N08732W 2051N08734W 2050N08739W 2053N08739W 2054N08741W 2056N08747W 2059N08746W 2103N08747W 2111N08754W 2117N08759W 2242N09234W 2243N09236W 2259N09423W EBDUB UT37 SESNO UJ15E RETOS RETOS1A</t>
  </si>
  <si>
    <t>S12R 2101N08650W LIDEK UB881 CZM UT30 KATRO 1954N08834W 1954N08835W VER UT161 PAZ DCT VITOS DCT</t>
  </si>
  <si>
    <t>S12R T12R6 UN418 UN409 UN419 2051N08729W 2055N09219W 2055N09315W 2043N09353W 2049N09422W 2049N09430W VOKIR UT101 UMAVO UT104 LENUL LENUL3A</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</si>
  <si>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</si>
  <si>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</si>
  <si>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</si>
  <si>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</si>
  <si>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</si>
  <si>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</si>
  <si>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</si>
  <si>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</si>
  <si>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</si>
  <si>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</si>
  <si>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</si>
  <si>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</si>
  <si>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</si>
  <si>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</si>
  <si>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S12R SR00 SR01 SR02 SR03 OMSUK UM219 MYDIA M219 CIGAR/N0462F350 M219 KNOST Q109 CAMJO Q99 PEETT DCT BBDOL PAATS4</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</si>
  <si>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</si>
  <si>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</si>
  <si>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</si>
  <si>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</si>
  <si>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HP1846</t>
  </si>
  <si>
    <t>S12R T12R6 UN415 ALYRE TAKUX UM782 OMIRO/N0445F390 UN420 PELRA DCT SPP DCT SEKMA OSUPA2</t>
  </si>
  <si>
    <t>S12R T12R6 UN418 UN409 UN419 UN432 2013N08925W 1938N09304W VER UJ24 UPN DCT IGSON IGSON1A</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</si>
  <si>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</si>
  <si>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</si>
  <si>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</si>
  <si>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</si>
  <si>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</si>
  <si>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</si>
  <si>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S12R T12R6 UN418 UN409 UN419 UN432 2039N08802W 2016N09000W 1959N09138W 1954N09158W 1951N09216W 1950N09220W 2008N09445W 2027N09542W AVALI UT169 UMAVO UT101 ENAGA ENAGA3A</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</si>
  <si>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</si>
  <si>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</si>
  <si>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</si>
  <si>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</si>
  <si>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</si>
  <si>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</si>
  <si>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</si>
  <si>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</si>
  <si>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</si>
  <si>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</si>
  <si>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OMSUK2A OMSUK UM219 MYDIA M219 KNOST DCT DEANR DCT BRUTS Q109 CAMJO/N0447F310 DCT TWINS DCT PONZE BANKR8</t>
  </si>
  <si>
    <t>N284AV</t>
  </si>
  <si>
    <t>TAKUX2A TAKUX UM782 OMIRO/N0450F370 UN420 SPP UP530 KAKOL DCT RNG UQ121 ISVAT ISVA5E</t>
  </si>
  <si>
    <t>S12R T12R6 UN418 UN409 UN419 2051N08729W 2051N08732W 2030N08811W 2028N08822W 2020N08911W 2004N09006W 2004N09011W 2003N09019W 2010N09050W 2020N09124W 2021N09138W 2023N09149W 2033N09317W 2016N09338W 2012N09345W 2017N09420W 2025N09507W VOKIR ENAGA</t>
  </si>
  <si>
    <t>S12R T12R6 UN418 UN409 UN419 2053N08737W 2053N08743W 2053N08750W 2053N08755W 2211N09141W 2214N09222W 2219N09235W 2220N09236W 2238N09327W 2306N09430W 2307N09442W 2310N09456W ULUMA UT37 SESNO UJ15E RETOS RETOS1A</t>
  </si>
  <si>
    <t>S12R SR00 SR01 SR02 SR03 SR04 SR05 SR06 SR07 OMSUK UM219 MYDIA M219 KNOST Q109 TEEEM Q99 UMBRE Q22 LLUND DCT BIZEX Q133 CAM/N0461F270 Q133 PBERG CARTR5</t>
  </si>
  <si>
    <t>HK5365</t>
  </si>
  <si>
    <t>TAKUX2A TAKUX UM782 MEVUB UP406 AKPEK AKPE4C</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</si>
  <si>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</si>
  <si>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</si>
  <si>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</si>
  <si>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</si>
  <si>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</si>
  <si>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</si>
  <si>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</si>
  <si>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</si>
  <si>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</si>
  <si>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</si>
  <si>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</si>
  <si>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</si>
  <si>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</si>
  <si>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</si>
  <si>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</si>
  <si>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</si>
  <si>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</si>
  <si>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</si>
  <si>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</si>
  <si>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</si>
  <si>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</si>
  <si>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</si>
  <si>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</si>
  <si>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</si>
  <si>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</si>
  <si>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</si>
  <si>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</si>
  <si>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</si>
  <si>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</si>
  <si>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</si>
  <si>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S12R ALYRE TAKUX UM782 OMIRO UN420 PELRA DCT SPP DCT SEKMA OSUPA2</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</si>
  <si>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</si>
  <si>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</si>
  <si>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</si>
  <si>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</si>
  <si>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</si>
  <si>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</si>
  <si>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</si>
  <si>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</si>
  <si>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</si>
  <si>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S12R T12R6 2058N08649W 2047N08650W 2029N08701W 2022N08706W RIDEM UG765 AUR DCT</t>
  </si>
  <si>
    <t>1829N08816W</t>
  </si>
  <si>
    <t>N327VP</t>
  </si>
  <si>
    <t>S12R SR00 SR01 SR02 ROTGI UM219 MYDIA M219 KNOST DCT AMORY Q110 JOKKY/N0456F360 Q110 DAWWN DCT BEORN GNDLF3</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</si>
  <si>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</si>
  <si>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</si>
  <si>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</si>
  <si>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</si>
  <si>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</si>
  <si>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</si>
  <si>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</si>
  <si>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</si>
  <si>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S12R SR00 SR01 SR02 2109N08646W NOSUG UT27 OMVIP UT45 IRDOV DCT DAGGR DCT LEV/N0469F370 J31 MEI DCT IGB/N0464F380 DCT KISTS CHSNE3</t>
  </si>
  <si>
    <t>S12R SR00 SR01 SR02 2107N08644W ROTGI UM219 XOPGI UB646 CANOA DCT EYW DCT</t>
  </si>
  <si>
    <t>S12R T12R6 UN418 UN409 UN419 2050N08732W 2047N08752W 2049N08848W 2100N09025W 2103N09033W 2138N09317W TMN UT147 SLP UJ40 LIBOL LIBOL1B</t>
  </si>
  <si>
    <t>S12R T12R6 UN418 2050N08729W 2047N08736W 2035N08805W 2016N08839W 2013N08905W 1938N09034W 1937N09036W 1934N09043W 1900N09506W MEBAS LARLO LARLO4A</t>
  </si>
  <si>
    <t>1900N09508W</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</si>
  <si>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</si>
  <si>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</si>
  <si>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</si>
  <si>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S12R SR00 SR01 SR02 SR03 2101N08644W ROTGI UM219 MYDIA M219 KNOST DCT DEANR DCT BRUTS Q109 CAMJO DCT TWINS/N0410F290 DCT PONZE BANKR8</t>
  </si>
  <si>
    <t>S12R SR00 SR01 SR02 SR03 SR04 SR05 SR06 2104N08644W NOSUG 2246N08700W 2254N08701W IRDOV L214 PLNDR DCT HRV DCT MHZ/N0443F350 DCT MEM/N0444F380 DCT FTZ TRTLL6</t>
  </si>
  <si>
    <t>VTE164</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</si>
  <si>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</si>
  <si>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</si>
  <si>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</si>
  <si>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</si>
  <si>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</si>
  <si>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</si>
  <si>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</si>
  <si>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</si>
  <si>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</si>
  <si>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</si>
  <si>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</si>
  <si>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</si>
  <si>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</si>
  <si>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</si>
  <si>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</si>
  <si>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</si>
  <si>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</si>
  <si>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</si>
  <si>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</si>
  <si>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</si>
  <si>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</si>
  <si>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</si>
  <si>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S12R SR00 SR01 SR02 2130N08651W 2142N08653W 2412N08933W 2432N08954W KELPP A766 SBI DCT KF09E DCT MOTZA DCT KK36A DCT TOTOE DCT HALEN NIIXX4</t>
  </si>
  <si>
    <t>S12R SR00 SR01 ROTGI UM219 MYDIA M219 CIGAR/N0463F350 DCT DEANR Q109 CAMJO Q99 QUART PHLBO4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</si>
  <si>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</si>
  <si>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</si>
  <si>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</si>
  <si>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</si>
  <si>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</si>
  <si>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</si>
  <si>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</si>
  <si>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</si>
  <si>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</si>
  <si>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S12R SR00 SR01 2059N08645W SR03 2143N08654W 2159N08658W 2214N08723W 2219N08728W KEHLI A766 SBI DCT IAH DCT CWK DCT FUSCO DCT LINZY J50 ALIBY/N0467F360 DCT DRRVR PINNG1</t>
  </si>
  <si>
    <t>ALSUP1C UB881 TIGES/N0449F370 UB881 BTO UZ498 MGA UZ512 LIXAS UL203 ARNEL UM542 TAL UV1 ATATU ATATU4</t>
  </si>
  <si>
    <t>S12R SR00 2100N08647W 2101N08646W 2142N08654W 2143N08654W 2259N08702W 2307N08703W 2313N08719W 2319N08732W 2343N08757W 2406N08820W KELPP A766 KLAMS DCT IAH DCT ACT/N0473F340 DCT GTH DCT CIM DCT ALS DCT JNC J12 HELPR JAZZZ1</t>
  </si>
  <si>
    <t>S12R T12R6 2059N08652W 2058N08654W UN703 CZA UT20 UBVOV UT101 UMAVO UT169 VITOS</t>
  </si>
  <si>
    <t>2102N08652W 2111N08649W T30R6 CUN</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</si>
  <si>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</si>
  <si>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</si>
  <si>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S12R SR00 SR01 NOSUG 2201N08657W 2202N08657W 2208N08657W KEHLI A766 KELPP/N0459F380 A766 SBI DCT CRIED WHINY4</t>
  </si>
  <si>
    <t>N8774Q</t>
  </si>
  <si>
    <t>S12R SR00 SR01 NOSUG 2212N08657W 2225N08659W KEHLI A766 KELPP DCT SBI DCT ACT DCT ABI DCT TXO J72 GUP/N0477F300 DCT HAHAA RKSTR4</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</si>
  <si>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</si>
  <si>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</si>
  <si>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</si>
  <si>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</si>
  <si>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</si>
  <si>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</si>
  <si>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</si>
  <si>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</si>
  <si>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</si>
  <si>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S12R SR00 SR01 SR02 SR03 SR04 2105N08642W 2117N08643W 2129N08648W 2136N08650W 2148N08654W 2149N08655W 2155N08657W KEHLI A766 KELPP NNCEE2</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</si>
  <si>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</si>
  <si>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S12R T12R6 UN415 2055N08639W 2053N08636W 2014N08606W TAKUX UM782 OMIRO UN420 BUSMO UW90 PLG DCT ROLUS UN420 KETIP/N0465F410 UN420 VAS/N0460F400 UM402 SEKLO/N0460F390 UPR02 KUKEN KUKEN7A</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</si>
  <si>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</si>
  <si>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</si>
  <si>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</si>
  <si>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</si>
  <si>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S12R T12R6 UN415 UN440 UN400 OMIRO UN420 SPP UP530 KAKOL DCT RNG UQ121 ISVAT ISVA5E</t>
  </si>
  <si>
    <t>S12R 2101N08651W 2101N08650W SR24 L17 2057N08650W UDGUV UJ84 CZA 2035N08835W 2035N08836W 2033N08841W VER UT111 LARLO LARLO4A</t>
  </si>
  <si>
    <t>S12R T12R6 2029N08619W 1956N08559W PELRA/N0447F350 UN420 TBG UM674 ATATU ATATU4</t>
  </si>
  <si>
    <t>S12R T12R6 UN418 UN409 UN419 2051N08729W VER UT111 MEBAS UT112 LARLO LARLO1D</t>
  </si>
  <si>
    <t>1924N09501W</t>
  </si>
  <si>
    <t>S12R T12R6 2100N08651W 2056N08651W 2050N08655W 2049N08715W DURPI DCT LIDAM UT23 TAM UJ14 TMN DCT MORAS UJ17 QET</t>
  </si>
  <si>
    <t>UDGUV2A UDGUV UT78 UKOKO 2050N08854W 2050N08855W MD506 LIDAM UT23 TAM UJ14 TMN UT147 SLP UJ40 LIBOL LIBOL1B</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</si>
  <si>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</si>
  <si>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S12R SR00 SR01 SR02 2059N08645W ROTGI UM219 MYDIA/M077F350 M219 CIGAR/N0448F350 DCT KJ90Q DCT PGAAA DCT KT27S DCT REAVS DCT KW54U DCT OXMAN LINNG3</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</si>
  <si>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</si>
  <si>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</si>
  <si>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</si>
  <si>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</si>
  <si>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</si>
  <si>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</si>
  <si>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</si>
  <si>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</si>
  <si>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</si>
  <si>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</si>
  <si>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</si>
  <si>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</si>
  <si>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</si>
  <si>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</si>
  <si>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</si>
  <si>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</si>
  <si>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</si>
  <si>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</si>
  <si>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S12R T12R6 UN418 UN409 UN419 UN432 2135N09341W 2142N09502W TMN UT147 AGU UT44 MEZCA MEZCA1A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</si>
  <si>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</si>
  <si>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</si>
  <si>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</si>
  <si>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</si>
  <si>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</si>
  <si>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</si>
  <si>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UDGUV2A UDGUV UT78 XOLRO 2056N09055W 2112N09158W 2114N09239W 2117N09340W 2127N09350W 2130N09403W 2120N09456W VOKIR UMAVO UT101 ENAGA ENAGA3A</t>
  </si>
  <si>
    <t>S12R T12R6 2100N08651W 2058N08652W 2058N08653W 2058N08736W 2058N08744W 2102N08804W 2103N08811W 2256N09328W 2302N09336W 2325N09407W SESNO DCT MTY UJ32 TRC DCT</t>
  </si>
  <si>
    <t>2329N09420W</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</si>
  <si>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</si>
  <si>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</si>
  <si>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</si>
  <si>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S12R 2101N08651W T12R6 2101N08649W 2104N08648W 2140N08654W 2146N08654W KEHLI A766 SBI DCT CRIED WHINY4</t>
  </si>
  <si>
    <t>N66828</t>
  </si>
  <si>
    <t>S12R 2101N08650W MOGOP 2102N08648W ENEBA 2139N08655W 2148N08656W KEHLI A766 KELPP NNCEE2</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</si>
  <si>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</si>
  <si>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</si>
  <si>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</si>
  <si>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</si>
  <si>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</si>
  <si>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</si>
  <si>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</si>
  <si>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</si>
  <si>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</si>
  <si>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</si>
  <si>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</si>
  <si>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</si>
  <si>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</si>
  <si>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</si>
  <si>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2102N08652W UN580 2103N08644W 2137N08652W 2150N08657W 2156N08659W KEHLI A766 KELPP DCT VUH DCT</t>
  </si>
  <si>
    <t>DAL9887</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</si>
  <si>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</si>
  <si>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</si>
  <si>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</si>
  <si>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</si>
  <si>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</si>
  <si>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S12R T12R6 UN418 UN409 UN419 2050N08733W 2050N08736W 1910N09050W 1907N09057W 1851N09157W MTT XORUV UJ64 CUA UJ24 UPN UT145 IGSON</t>
  </si>
  <si>
    <t>SLI591</t>
  </si>
  <si>
    <t>XAACE</t>
  </si>
  <si>
    <t>S12R T12R6 UN418 UDGUV UT78 DURPI 2044N09155W 2045N09221W 2048N09234W 2049N09301W 2046N09420W 2045N09449W VOKIR UT101 UMAVO UT169 VITOS VITOS2A</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</si>
  <si>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</si>
  <si>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</si>
  <si>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S12R 2059N08647W SR01 SR02 NOSUG 2221N08711W 2226N08714W 2320N08821W 2327N08827W 2348N08844W 2355N08849W 2437N08924W KELPP BAYYY5</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</si>
  <si>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</si>
  <si>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</si>
  <si>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</si>
  <si>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</si>
  <si>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</si>
  <si>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</si>
  <si>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</si>
  <si>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</si>
  <si>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N893NN</t>
  </si>
  <si>
    <t>S12R 2101N08649W 2104N08647W NOSUG UT27 OMVIP 2407N08851W 2438N08915W KELPP A766 SBI DCT CRIED WHINY4</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</si>
  <si>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</si>
  <si>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</si>
  <si>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UDGUV2A UDGUV DCT MID DCT LIDAM UT23 RAULS/N0454F380 UT23 TAM UJ14 TMN UT147 AGU UT44 MEZCA MEZCA1A</t>
  </si>
  <si>
    <t>N525HC</t>
  </si>
  <si>
    <t>S12R T12R6 UN418 UN409 2055N08701W 2055N08707W 2055N08719W 2056N08722W 2057N08735W 2058N08739W 2059N08746W 2106N08810W PERGO UT23 ISARO 2125N09041W 2125N09143W 2127N09158W 2144N09500W TMN UT147 AGU</t>
  </si>
  <si>
    <t>UDGUV2A UDGUV DCT 2050N08806W 2050N08808W 2102N08851W 2143N09031W 2144N09034W 2147N09038W MARUS XUBSU 2126N08956W 2120N08946W TEXOB 2101N08948W MD401 RWY10</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</si>
  <si>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</si>
  <si>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</si>
  <si>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S12R 2101N08650W 2101N08648W 2134N08643W 2139N08642W 2202N08625W 2210N08620W CANOA Y196 TUNSL Y262 GOPEY Q87 ONEWY/N0455F340 Q87 ZERBO/N0455F350 Q87 VIYAP Q69 RYCKI/N0451F370 Q69 RICCS DCT PSB DCT SYR DCT ART IMPAC4</t>
  </si>
  <si>
    <t>HP1843</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</si>
  <si>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</si>
  <si>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</si>
  <si>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</si>
  <si>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S12R 2102N08647W NC29 ROTGI UM219 MYDIA M219 CIGAR DCT THRTL DCT BANNG DCT LORNN Q65 RINTE DCT MAYZE J43 CRL DCT</t>
  </si>
  <si>
    <t>S12R SR00 2150N08655W 2154N08655W 2250N08723W 2254N08725W 2311N08730W 2320N08732W 2325N08734W IRDOV L214 DAGGR/N0472F340 L214 LEV DCT MCB/N0466F350 DCT MEMFS/N0461F360 DCT FTZ TRTLL6</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</si>
  <si>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</si>
  <si>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</si>
  <si>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</si>
  <si>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</si>
  <si>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S12R 2027N08618W 2014N08520W MAMBI UL577 ITMAD/N0451F390 UL577 CDO UT15 NADAX NADAX1W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</si>
  <si>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</si>
  <si>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</si>
  <si>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</si>
  <si>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</si>
  <si>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</si>
  <si>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</si>
  <si>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XALEY</t>
  </si>
  <si>
    <t>S12R T12R6 UN418 UN409 2056N08859W BEMOX PERGO UT37 SESNO UJ15E RETOS DCT</t>
  </si>
  <si>
    <t>UDGUV2A UDGUV 2048N08805W 2048N08806W 2043N08811W NUBIT DCT RIBET UT101 ENAGA DCT OVAGO UT123 IKLOK/N0449F220 UT123 IGSON IGSON1B</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</si>
  <si>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</si>
  <si>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</si>
  <si>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</si>
  <si>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</si>
  <si>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</si>
  <si>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</si>
  <si>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</si>
  <si>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</si>
  <si>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</si>
  <si>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</si>
  <si>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</si>
  <si>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</si>
  <si>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CGKYC</t>
  </si>
  <si>
    <t>S12R 2100N08649W MOGOP NC011 CN03 ROTGI M219 SNAKR Y240 SHAQQ/N0462F390 M580 MARCI DCT FEMID Q118 KPASA/N0465F380 Q99 DOFFY/N0462F390 Q99 CAMJO DCT PSK DCT PSB J59 SYR DCT ART DEANS4</t>
  </si>
  <si>
    <t>S12R SR00 SR01 SR02 SR03 SR04 2139N08653W 2231N08710W 2234N08711W 2407N08928W 2420N08947W KEHLI A766 KELPP NNCEE2</t>
  </si>
  <si>
    <t>S12R T12R6 UN415 UN440 2044N08623W OMIRO UN420 SPP UP530 KAKOL DCT RNG UQ121 ISVAT ISVA5E</t>
  </si>
  <si>
    <t>S12R SR00 SR01 SR02 SR03 SR04 NOSUG 2212N08657W 2216N08658W IRDOV/M078F380 L214 PLNDR/N0455F380 L214 LEV/N0454F350 DCT KM18M DCT NULLS DCT KI45Q DCT OXMAN LINNG3</t>
  </si>
  <si>
    <t>TAKUX2A TAKUX UM782 OMIRO/N0448F390 UN420 SPP UP530 KAKOL/N0373F230 B689 OPMEL OPME4A</t>
  </si>
  <si>
    <t>UDGUV2A UDGUV DCT 2048N08747W 2049N08754W 2104N08808W 2123N08843W 2127N08850W 2150N08931W 2153N08936W 2330N09420W SESNO RETOS MTY</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</si>
  <si>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</si>
  <si>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</si>
  <si>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</si>
  <si>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</si>
  <si>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</si>
  <si>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</si>
  <si>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</si>
  <si>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</si>
  <si>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S12R T12R6 UN418 UN409 UN419 2055N08754W 2047N08813W 2033N08839W 2014N08955W 1931N09426W REXES DCT VITOS VITOS2A</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</si>
  <si>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</si>
  <si>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</si>
  <si>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</si>
  <si>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2050N08721W 2048N08729W 2059N08745W AVA70 2051N08833W 2048N08847W</t>
  </si>
  <si>
    <t>S12R 2101N08650W SL00 2100N08645W 2102N08640W NUDAL UV106 PODON UG765 MAXIM Y262 LULLS DCT WIGNA DCT FIPES/N0455F340 DCT FERAL BLFRG3</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</si>
  <si>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</si>
  <si>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</si>
  <si>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</si>
  <si>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</si>
  <si>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</si>
  <si>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</si>
  <si>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</si>
  <si>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</si>
  <si>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</si>
  <si>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S12R T12R6 2100N08649W ALYRE TAKUX UM782 OMIRO UN420 BONOS/N0446F390 UN420 PELRA DCT SPP DCT SEKMA OSUPA2</t>
  </si>
  <si>
    <t>S12R T12R6 UN418 UN409 2052N08720W 2054N08729W 2100N08749W 2106N08803W 2106N08805W 2118N08833W 2237N09229W 2250N09254W 2341N09409W SESNO UJ15E RETOS RETOS1A</t>
  </si>
  <si>
    <t>2340N09407W</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</si>
  <si>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</si>
  <si>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</si>
  <si>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</si>
  <si>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</si>
  <si>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S12R T12R6 UN415 NUDAL UV106 PODON UG765 MAXIM Y262 LINEY DCT KUTNE MUNGI1</t>
  </si>
  <si>
    <t>S12R SR00 SR01 SR02 2139N08653W 2242N08714W 2248N08717W 2258N08720W 2324N08734W IRDOV/N0476F340 L214 LEV NNCEE2</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</si>
  <si>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</si>
  <si>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</si>
  <si>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</si>
  <si>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</si>
  <si>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</si>
  <si>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</si>
  <si>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</si>
  <si>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</si>
  <si>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S12R T12R6 2100N08649W NUDAL UV106 PODON UG765 MAXIM BHHIA3</t>
  </si>
  <si>
    <t>S12R T12R6 UN418 2058N08735W 2112N08825W LCL2 UBVOV UT20 PAZ UT104 ELVED/N0406F280 UT104 LENUL LENUL2B</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</si>
  <si>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</si>
  <si>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</si>
  <si>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</si>
  <si>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</si>
  <si>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</si>
  <si>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</si>
  <si>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</si>
  <si>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N77431</t>
  </si>
  <si>
    <t>S12R SR00 SR01 SR02 NOSUG UT27 PISAD L333 HOOCK DCT MEMFS/N0462F360 DCT FTZ TRTLL6</t>
  </si>
  <si>
    <t>N402AN</t>
  </si>
  <si>
    <t>S12R T12R6 2100N08649W NUDAL UV106 PODON UG765 MAXIM Y262 GOPEY Q87 TIRCO/N0449F360 Q87 ZERBO/N0450F370 Q87 VIYAP DCT JONZE JONZE8</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</si>
  <si>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</si>
  <si>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</si>
  <si>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</si>
  <si>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</si>
  <si>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</si>
  <si>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</si>
  <si>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S12R 2100N08650W MOGOP 2100N08647W T12L7 ROTGI UM219 MYDIA M219 CIGAR DCT PLYER DCT JROSS Q409 OKNEE DCT NUTZE DCT CBEAV DCT GEDIC DCT ACK DCT BRADD N349B JOOPY/M084F390 NATX BEXET/N0464F390 DCT INKUR DCT BOFUM Q37 MALUD MALUD1M</t>
  </si>
  <si>
    <t>ALSUP1C ALSUP UB881 ALSUP UB881 BTO UZ498 MGA UZ512 LIB/N0448F350 UZ512 LIXAS UL203 ARNEL UM542 TAL UV1 ATATU ATATU4</t>
  </si>
  <si>
    <t>S12R T12R6 UN418 UN409 UN419 UN432 2050N08746W MID 2159N09149W LERIL 2405N09333W LEXUD RETOS</t>
  </si>
  <si>
    <t>2405N09333W</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</si>
  <si>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</si>
  <si>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</si>
  <si>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</si>
  <si>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</si>
  <si>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</si>
  <si>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</si>
  <si>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</si>
  <si>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</si>
  <si>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S12R SR00 SR01 SR02 SR03 SR04 SR05 SR06 SR07 SR08 SR09 SR10 SR11 SR12 SR13 SR14 SR15 SR16 2124N08653W 2201N08704W 2208N08705W KEHLI A766 SBI DCT LUKKN WLEEE7</t>
  </si>
  <si>
    <t>S12R T12R6 UN415 ALYRE TAKUX UM782 OMIRO/N0447F390 UN420 SPP UP530 KAKOL DCT RNG UQ121 ISVAT ISVA5E</t>
  </si>
  <si>
    <t>HP9801</t>
  </si>
  <si>
    <t>S12R T12R6 UN402 UN408 CZM 2018N08655W 2016N08655W 2008N08654W 1956N08641W 1955N08641W 1914N08608W ANSON DCT AROVI VUMAN2</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</si>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</sst>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b/>
      <sz val="16"/>
      <color rgb="FFFFFFFF"/>
      <name val="Aptos Narrow"/>
      <family val="2"/>
      <scheme val="minor"/>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5" fillId="0" borderId="0" xfId="0" applyFont="1"/>
    <xf numFmtId="166" fontId="25"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8" fillId="35" borderId="0" xfId="0" applyFont="1" applyFill="1"/>
    <xf numFmtId="0" fontId="24" fillId="34" borderId="0" xfId="0" applyFont="1" applyFill="1" applyAlignment="1">
      <alignment horizontal="center" vertical="center" wrapText="1"/>
    </xf>
    <xf numFmtId="0" fontId="19" fillId="34" borderId="0" xfId="0" applyFont="1" applyFill="1" applyAlignment="1">
      <alignment horizontal="center"/>
    </xf>
    <xf numFmtId="0" fontId="20" fillId="0" borderId="0" xfId="0" applyFont="1" applyAlignment="1">
      <alignment horizontal="center" wrapText="1"/>
    </xf>
    <xf numFmtId="0" fontId="18" fillId="34" borderId="0" xfId="0" applyFont="1" applyFill="1" applyAlignment="1">
      <alignment horizontal="center"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84">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AD1D-FB4C-96F7-1DC159BB26AC}"/>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AD1D-FB4C-96F7-1DC159BB26AC}"/>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D1D-FB4C-96F7-1DC159BB26AC}"/>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AD1D-FB4C-96F7-1DC159BB26AC}"/>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4</c:v>
                </c:pt>
                <c:pt idx="6">
                  <c:v>4</c:v>
                </c:pt>
                <c:pt idx="7">
                  <c:v>5</c:v>
                </c:pt>
                <c:pt idx="8">
                  <c:v>2</c:v>
                </c:pt>
              </c:numCache>
            </c:numRef>
          </c:val>
          <c:extLst>
            <c:ext xmlns:c16="http://schemas.microsoft.com/office/drawing/2014/chart" uri="{C3380CC4-5D6E-409C-BE32-E72D297353CC}">
              <c16:uniqueId val="{00000004-AD1D-FB4C-96F7-1DC159BB26AC}"/>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2</c:v>
                </c:pt>
                <c:pt idx="4">
                  <c:v>2</c:v>
                </c:pt>
                <c:pt idx="5">
                  <c:v>1</c:v>
                </c:pt>
                <c:pt idx="6">
                  <c:v>0</c:v>
                </c:pt>
                <c:pt idx="7">
                  <c:v>2</c:v>
                </c:pt>
                <c:pt idx="8">
                  <c:v>0</c:v>
                </c:pt>
              </c:numCache>
            </c:numRef>
          </c:val>
          <c:extLst>
            <c:ext xmlns:c16="http://schemas.microsoft.com/office/drawing/2014/chart" uri="{C3380CC4-5D6E-409C-BE32-E72D297353CC}">
              <c16:uniqueId val="{00000005-AD1D-FB4C-96F7-1DC159BB26AC}"/>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AD1D-FB4C-96F7-1DC159BB26A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6CED-E94B-9756-B6D6137B183B}"/>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12</c:v>
                </c:pt>
                <c:pt idx="6">
                  <c:v>9</c:v>
                </c:pt>
                <c:pt idx="7">
                  <c:v>10</c:v>
                </c:pt>
                <c:pt idx="8">
                  <c:v>7</c:v>
                </c:pt>
                <c:pt idx="9">
                  <c:v>0</c:v>
                </c:pt>
              </c:numCache>
            </c:numRef>
          </c:val>
          <c:extLst>
            <c:ext xmlns:c16="http://schemas.microsoft.com/office/drawing/2014/chart" uri="{C3380CC4-5D6E-409C-BE32-E72D297353CC}">
              <c16:uniqueId val="{00000001-6CED-E94B-9756-B6D6137B183B}"/>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6CED-E94B-9756-B6D6137B183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AE74-BA49-891A-BB6C60B24CC3}"/>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AE74-BA49-891A-BB6C60B24CC3}"/>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E74-BA49-891A-BB6C60B24CC3}"/>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AE74-BA49-891A-BB6C60B24CC3}"/>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AE74-BA49-891A-BB6C60B24CC3}"/>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3</c:v>
                </c:pt>
              </c:numCache>
            </c:numRef>
          </c:val>
          <c:extLst>
            <c:ext xmlns:c16="http://schemas.microsoft.com/office/drawing/2014/chart" uri="{C3380CC4-5D6E-409C-BE32-E72D297353CC}">
              <c16:uniqueId val="{00000005-AE74-BA49-891A-BB6C60B24CC3}"/>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AE74-BA49-891A-BB6C60B24CC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0684-CF4D-ADF2-4FEAB336F101}"/>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0684-CF4D-ADF2-4FEAB336F101}"/>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0684-CF4D-ADF2-4FEAB336F1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5FB2-3E49-BECE-7B3098FB91AE}"/>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5FB2-3E49-BECE-7B3098FB91AE}"/>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B2-3E49-BECE-7B3098FB91AE}"/>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5FB2-3E49-BECE-7B3098FB91AE}"/>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5FB2-3E49-BECE-7B3098FB91AE}"/>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1</c:v>
                </c:pt>
                <c:pt idx="4">
                  <c:v>2</c:v>
                </c:pt>
                <c:pt idx="5">
                  <c:v>1</c:v>
                </c:pt>
                <c:pt idx="6">
                  <c:v>0</c:v>
                </c:pt>
                <c:pt idx="7">
                  <c:v>2</c:v>
                </c:pt>
                <c:pt idx="8">
                  <c:v>0</c:v>
                </c:pt>
              </c:numCache>
            </c:numRef>
          </c:val>
          <c:extLst>
            <c:ext xmlns:c16="http://schemas.microsoft.com/office/drawing/2014/chart" uri="{C3380CC4-5D6E-409C-BE32-E72D297353CC}">
              <c16:uniqueId val="{00000005-5FB2-3E49-BECE-7B3098FB91AE}"/>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5FB2-3E49-BECE-7B3098FB91A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0B65-2D4A-825B-D67640D47EDE}"/>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0B65-2D4A-825B-D67640D47EDE}"/>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0B65-2D4A-825B-D67640D47ED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1</c:v>
                </c:pt>
                <c:pt idx="5">
                  <c:v>2</c:v>
                </c:pt>
                <c:pt idx="6">
                  <c:v>0</c:v>
                </c:pt>
                <c:pt idx="7">
                  <c:v>1</c:v>
                </c:pt>
                <c:pt idx="8">
                  <c:v>0</c:v>
                </c:pt>
              </c:numCache>
            </c:numRef>
          </c:val>
          <c:extLst>
            <c:ext xmlns:c16="http://schemas.microsoft.com/office/drawing/2014/chart" uri="{C3380CC4-5D6E-409C-BE32-E72D297353CC}">
              <c16:uniqueId val="{00000000-5FC4-A145-A633-1810DE367829}"/>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5FC4-A145-A633-1810DE367829}"/>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C4-A145-A633-1810DE367829}"/>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5FC4-A145-A633-1810DE367829}"/>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5FC4-A145-A633-1810DE367829}"/>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2</c:v>
                </c:pt>
                <c:pt idx="6">
                  <c:v>0</c:v>
                </c:pt>
                <c:pt idx="7">
                  <c:v>2</c:v>
                </c:pt>
                <c:pt idx="8">
                  <c:v>1</c:v>
                </c:pt>
              </c:numCache>
            </c:numRef>
          </c:val>
          <c:extLst>
            <c:ext xmlns:c16="http://schemas.microsoft.com/office/drawing/2014/chart" uri="{C3380CC4-5D6E-409C-BE32-E72D297353CC}">
              <c16:uniqueId val="{00000005-5FC4-A145-A633-1810DE367829}"/>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5FC4-A145-A633-1810DE36782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C587-3548-B991-558CA1D5EA37}"/>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C587-3548-B991-558CA1D5EA37}"/>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C587-3548-B991-558CA1D5EA3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5A-EF41-81C5-758A6469D717}"/>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5A-EF41-81C5-758A6469D717}"/>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05A-EF41-81C5-758A6469D717}"/>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5A-EF41-81C5-758A6469D717}"/>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5A-EF41-81C5-758A6469D717}"/>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E05A-EF41-81C5-758A6469D717}"/>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5A-EF41-81C5-758A6469D71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2667-414B-A881-AC93C9A5A79E}"/>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2667-414B-A881-AC93C9A5A79E}"/>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2667-414B-A881-AC93C9A5A79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2215-CB4C-8611-98B183DF3B5F}"/>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2215-CB4C-8611-98B183DF3B5F}"/>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215-CB4C-8611-98B183DF3B5F}"/>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2215-CB4C-8611-98B183DF3B5F}"/>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2215-CB4C-8611-98B183DF3B5F}"/>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1</c:v>
                </c:pt>
                <c:pt idx="4">
                  <c:v>2</c:v>
                </c:pt>
                <c:pt idx="5">
                  <c:v>1</c:v>
                </c:pt>
                <c:pt idx="6">
                  <c:v>0</c:v>
                </c:pt>
                <c:pt idx="7">
                  <c:v>0</c:v>
                </c:pt>
                <c:pt idx="8">
                  <c:v>2</c:v>
                </c:pt>
              </c:numCache>
            </c:numRef>
          </c:val>
          <c:extLst>
            <c:ext xmlns:c16="http://schemas.microsoft.com/office/drawing/2014/chart" uri="{C3380CC4-5D6E-409C-BE32-E72D297353CC}">
              <c16:uniqueId val="{00000005-2215-CB4C-8611-98B183DF3B5F}"/>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2215-CB4C-8611-98B183DF3B5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B4CD-7D4B-BC3B-E5627C933EA8}"/>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B4CD-7D4B-BC3B-E5627C933EA8}"/>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B4CD-7D4B-BC3B-E5627C933E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F98F-C94F-9F54-E7521A88F87D}"/>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F98F-C94F-9F54-E7521A88F87D}"/>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98F-C94F-9F54-E7521A88F87D}"/>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3</c:v>
                </c:pt>
                <c:pt idx="6">
                  <c:v>2</c:v>
                </c:pt>
                <c:pt idx="7">
                  <c:v>2</c:v>
                </c:pt>
                <c:pt idx="8">
                  <c:v>0</c:v>
                </c:pt>
              </c:numCache>
            </c:numRef>
          </c:val>
          <c:extLst>
            <c:ext xmlns:c16="http://schemas.microsoft.com/office/drawing/2014/chart" uri="{C3380CC4-5D6E-409C-BE32-E72D297353CC}">
              <c16:uniqueId val="{00000003-F98F-C94F-9F54-E7521A88F87D}"/>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F98F-C94F-9F54-E7521A88F87D}"/>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2</c:v>
                </c:pt>
                <c:pt idx="8">
                  <c:v>1</c:v>
                </c:pt>
              </c:numCache>
            </c:numRef>
          </c:val>
          <c:extLst>
            <c:ext xmlns:c16="http://schemas.microsoft.com/office/drawing/2014/chart" uri="{C3380CC4-5D6E-409C-BE32-E72D297353CC}">
              <c16:uniqueId val="{00000005-F98F-C94F-9F54-E7521A88F87D}"/>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F98F-C94F-9F54-E7521A88F87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82F8-A346-9A70-9FEEBB516068}"/>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12</c:v>
                </c:pt>
                <c:pt idx="6">
                  <c:v>10</c:v>
                </c:pt>
                <c:pt idx="7">
                  <c:v>6</c:v>
                </c:pt>
                <c:pt idx="8">
                  <c:v>3</c:v>
                </c:pt>
                <c:pt idx="9">
                  <c:v>2</c:v>
                </c:pt>
              </c:numCache>
            </c:numRef>
          </c:val>
          <c:extLst>
            <c:ext xmlns:c16="http://schemas.microsoft.com/office/drawing/2014/chart" uri="{C3380CC4-5D6E-409C-BE32-E72D297353CC}">
              <c16:uniqueId val="{00000001-82F8-A346-9A70-9FEEBB516068}"/>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82F8-A346-9A70-9FEEBB51606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34E1-8940-BB97-9612F33EF4B0}"/>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34E1-8940-BB97-9612F33EF4B0}"/>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4E1-8940-BB97-9612F33EF4B0}"/>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1</c:v>
                </c:pt>
                <c:pt idx="5">
                  <c:v>3</c:v>
                </c:pt>
                <c:pt idx="6">
                  <c:v>0</c:v>
                </c:pt>
                <c:pt idx="7">
                  <c:v>4</c:v>
                </c:pt>
                <c:pt idx="8">
                  <c:v>0</c:v>
                </c:pt>
              </c:numCache>
            </c:numRef>
          </c:val>
          <c:extLst>
            <c:ext xmlns:c16="http://schemas.microsoft.com/office/drawing/2014/chart" uri="{C3380CC4-5D6E-409C-BE32-E72D297353CC}">
              <c16:uniqueId val="{00000003-34E1-8940-BB97-9612F33EF4B0}"/>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34E1-8940-BB97-9612F33EF4B0}"/>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3</c:v>
                </c:pt>
                <c:pt idx="4">
                  <c:v>2</c:v>
                </c:pt>
                <c:pt idx="5">
                  <c:v>1</c:v>
                </c:pt>
                <c:pt idx="6">
                  <c:v>0</c:v>
                </c:pt>
                <c:pt idx="7">
                  <c:v>0</c:v>
                </c:pt>
                <c:pt idx="8">
                  <c:v>2</c:v>
                </c:pt>
              </c:numCache>
            </c:numRef>
          </c:val>
          <c:extLst>
            <c:ext xmlns:c16="http://schemas.microsoft.com/office/drawing/2014/chart" uri="{C3380CC4-5D6E-409C-BE32-E72D297353CC}">
              <c16:uniqueId val="{00000005-34E1-8940-BB97-9612F33EF4B0}"/>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34E1-8940-BB97-9612F33EF4B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'2026-10-08'!$B$264:$B$273</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C945-B844-8D84-60B9FE891744}"/>
            </c:ext>
          </c:extLst>
        </c:ser>
        <c:ser>
          <c:idx val="1"/>
          <c:order val="1"/>
          <c:tx>
            <c:strRef>
              <c:f>'2026-10-08'!$C$263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'2026-10-08'!$C$264:$C$273</c:f>
              <c:numCache>
                <c:formatCode>#,##0</c:formatCode>
                <c:ptCount val="10"/>
                <c:pt idx="0">
                  <c:v>1</c:v>
                </c:pt>
                <c:pt idx="1">
                  <c:v>4</c:v>
                </c:pt>
                <c:pt idx="2">
                  <c:v>7</c:v>
                </c:pt>
                <c:pt idx="3">
                  <c:v>11</c:v>
                </c:pt>
                <c:pt idx="4">
                  <c:v>14</c:v>
                </c:pt>
                <c:pt idx="5">
                  <c:v>12</c:v>
                </c:pt>
                <c:pt idx="6">
                  <c:v>7</c:v>
                </c:pt>
                <c:pt idx="7">
                  <c:v>14</c:v>
                </c:pt>
                <c:pt idx="8">
                  <c:v>5</c:v>
                </c:pt>
                <c:pt idx="9">
                  <c:v>0</c:v>
                </c:pt>
              </c:numCache>
            </c:numRef>
          </c:val>
          <c:extLst>
            <c:ext xmlns:c16="http://schemas.microsoft.com/office/drawing/2014/chart" uri="{C3380CC4-5D6E-409C-BE32-E72D297353CC}">
              <c16:uniqueId val="{00000001-C945-B844-8D84-60B9FE891744}"/>
            </c:ext>
          </c:extLst>
        </c:ser>
        <c:ser>
          <c:idx val="2"/>
          <c:order val="2"/>
          <c:tx>
            <c:strRef>
              <c:f>'2026-10-08'!$D$263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'2026-10-08'!$D$264:$D$273</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C945-B844-8D84-60B9FE89174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1058-1C4C-8A18-804FAF3678FF}"/>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1058-1C4C-8A18-804FAF3678FF}"/>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1058-1C4C-8A18-804FAF3678FF}"/>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1058-1C4C-8A18-804FAF3678FF}"/>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1058-1C4C-8A18-804FAF3678FF}"/>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1</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1058-1C4C-8A18-804FAF3678FF}"/>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1058-1C4C-8A18-804FAF3678F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'2026-10-09'!$B$264:$B$273</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62AD-BC44-8B7D-C9A7AF8F5766}"/>
            </c:ext>
          </c:extLst>
        </c:ser>
        <c:ser>
          <c:idx val="1"/>
          <c:order val="1"/>
          <c:tx>
            <c:strRef>
              <c:f>'2026-10-09'!$C$263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'2026-10-09'!$C$264:$C$273</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62AD-BC44-8B7D-C9A7AF8F5766}"/>
            </c:ext>
          </c:extLst>
        </c:ser>
        <c:ser>
          <c:idx val="2"/>
          <c:order val="2"/>
          <c:tx>
            <c:strRef>
              <c:f>'2026-10-09'!$D$263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'2026-10-09'!$D$264:$D$273</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62AD-BC44-8B7D-C9A7AF8F576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1</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0-334E-4D4E-88C8-47A8A059E4BD}"/>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334E-4D4E-88C8-47A8A059E4BD}"/>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4E-4D4E-88C8-47A8A059E4BD}"/>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1</c:v>
                </c:pt>
                <c:pt idx="5">
                  <c:v>3</c:v>
                </c:pt>
                <c:pt idx="6">
                  <c:v>1</c:v>
                </c:pt>
                <c:pt idx="7">
                  <c:v>1</c:v>
                </c:pt>
                <c:pt idx="8">
                  <c:v>1</c:v>
                </c:pt>
              </c:numCache>
            </c:numRef>
          </c:val>
          <c:extLst>
            <c:ext xmlns:c16="http://schemas.microsoft.com/office/drawing/2014/chart" uri="{C3380CC4-5D6E-409C-BE32-E72D297353CC}">
              <c16:uniqueId val="{00000003-334E-4D4E-88C8-47A8A059E4BD}"/>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4</c:v>
                </c:pt>
                <c:pt idx="4">
                  <c:v>9</c:v>
                </c:pt>
                <c:pt idx="5">
                  <c:v>7</c:v>
                </c:pt>
                <c:pt idx="6">
                  <c:v>2</c:v>
                </c:pt>
                <c:pt idx="7">
                  <c:v>7</c:v>
                </c:pt>
                <c:pt idx="8">
                  <c:v>5</c:v>
                </c:pt>
              </c:numCache>
            </c:numRef>
          </c:val>
          <c:extLst>
            <c:ext xmlns:c16="http://schemas.microsoft.com/office/drawing/2014/chart" uri="{C3380CC4-5D6E-409C-BE32-E72D297353CC}">
              <c16:uniqueId val="{00000004-334E-4D4E-88C8-47A8A059E4BD}"/>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2</c:v>
                </c:pt>
                <c:pt idx="4">
                  <c:v>2</c:v>
                </c:pt>
                <c:pt idx="5">
                  <c:v>0</c:v>
                </c:pt>
                <c:pt idx="6">
                  <c:v>1</c:v>
                </c:pt>
                <c:pt idx="7">
                  <c:v>1</c:v>
                </c:pt>
                <c:pt idx="8">
                  <c:v>1</c:v>
                </c:pt>
              </c:numCache>
            </c:numRef>
          </c:val>
          <c:extLst>
            <c:ext xmlns:c16="http://schemas.microsoft.com/office/drawing/2014/chart" uri="{C3380CC4-5D6E-409C-BE32-E72D297353CC}">
              <c16:uniqueId val="{00000005-334E-4D4E-88C8-47A8A059E4BD}"/>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334E-4D4E-88C8-47A8A059E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'2026-10-10'!$B$264:$B$273</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6194-024B-BCAB-05893AF47C4F}"/>
            </c:ext>
          </c:extLst>
        </c:ser>
        <c:ser>
          <c:idx val="1"/>
          <c:order val="1"/>
          <c:tx>
            <c:strRef>
              <c:f>'2026-10-10'!$C$263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'2026-10-10'!$C$264:$C$273</c:f>
              <c:numCache>
                <c:formatCode>#,##0</c:formatCode>
                <c:ptCount val="10"/>
                <c:pt idx="0">
                  <c:v>1</c:v>
                </c:pt>
                <c:pt idx="1">
                  <c:v>3</c:v>
                </c:pt>
                <c:pt idx="2">
                  <c:v>9</c:v>
                </c:pt>
                <c:pt idx="3">
                  <c:v>11</c:v>
                </c:pt>
                <c:pt idx="4">
                  <c:v>17</c:v>
                </c:pt>
                <c:pt idx="5">
                  <c:v>14</c:v>
                </c:pt>
                <c:pt idx="6">
                  <c:v>10</c:v>
                </c:pt>
                <c:pt idx="7">
                  <c:v>14</c:v>
                </c:pt>
                <c:pt idx="8">
                  <c:v>10</c:v>
                </c:pt>
                <c:pt idx="9">
                  <c:v>1</c:v>
                </c:pt>
              </c:numCache>
            </c:numRef>
          </c:val>
          <c:extLst>
            <c:ext xmlns:c16="http://schemas.microsoft.com/office/drawing/2014/chart" uri="{C3380CC4-5D6E-409C-BE32-E72D297353CC}">
              <c16:uniqueId val="{00000001-6194-024B-BCAB-05893AF47C4F}"/>
            </c:ext>
          </c:extLst>
        </c:ser>
        <c:ser>
          <c:idx val="2"/>
          <c:order val="2"/>
          <c:tx>
            <c:strRef>
              <c:f>'2026-10-10'!$D$263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'2026-10-10'!$D$264:$D$273</c:f>
              <c:numCache>
                <c:formatCode>#,##0</c:formatCode>
                <c:ptCount val="10"/>
                <c:pt idx="0">
                  <c:v>0</c:v>
                </c:pt>
                <c:pt idx="1">
                  <c:v>1</c:v>
                </c:pt>
                <c:pt idx="2">
                  <c:v>1</c:v>
                </c:pt>
                <c:pt idx="3">
                  <c:v>3</c:v>
                </c:pt>
                <c:pt idx="4">
                  <c:v>4</c:v>
                </c:pt>
                <c:pt idx="5">
                  <c:v>0</c:v>
                </c:pt>
                <c:pt idx="6">
                  <c:v>2</c:v>
                </c:pt>
                <c:pt idx="7">
                  <c:v>3</c:v>
                </c:pt>
                <c:pt idx="8">
                  <c:v>1</c:v>
                </c:pt>
                <c:pt idx="9">
                  <c:v>1</c:v>
                </c:pt>
              </c:numCache>
            </c:numRef>
          </c:val>
          <c:extLst>
            <c:ext xmlns:c16="http://schemas.microsoft.com/office/drawing/2014/chart" uri="{C3380CC4-5D6E-409C-BE32-E72D297353CC}">
              <c16:uniqueId val="{00000002-6194-024B-BCAB-05893AF47C4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B2EB-BC40-A3D8-EF4D7C7A931B}"/>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4</c:v>
                </c:pt>
                <c:pt idx="4">
                  <c:v>6</c:v>
                </c:pt>
                <c:pt idx="5">
                  <c:v>8</c:v>
                </c:pt>
                <c:pt idx="6">
                  <c:v>4</c:v>
                </c:pt>
                <c:pt idx="7">
                  <c:v>3</c:v>
                </c:pt>
                <c:pt idx="8">
                  <c:v>4</c:v>
                </c:pt>
              </c:numCache>
            </c:numRef>
          </c:val>
          <c:extLst>
            <c:ext xmlns:c16="http://schemas.microsoft.com/office/drawing/2014/chart" uri="{C3380CC4-5D6E-409C-BE32-E72D297353CC}">
              <c16:uniqueId val="{00000001-B2EB-BC40-A3D8-EF4D7C7A931B}"/>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2EB-BC40-A3D8-EF4D7C7A931B}"/>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B2EB-BC40-A3D8-EF4D7C7A931B}"/>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B2EB-BC40-A3D8-EF4D7C7A931B}"/>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1</c:v>
                </c:pt>
                <c:pt idx="8">
                  <c:v>2</c:v>
                </c:pt>
              </c:numCache>
            </c:numRef>
          </c:val>
          <c:extLst>
            <c:ext xmlns:c16="http://schemas.microsoft.com/office/drawing/2014/chart" uri="{C3380CC4-5D6E-409C-BE32-E72D297353CC}">
              <c16:uniqueId val="{00000005-B2EB-BC40-A3D8-EF4D7C7A931B}"/>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B2EB-BC40-A3D8-EF4D7C7A931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'2026-10-11'!$B$264:$B$273</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3D45-3243-BA5E-70AF667228C7}"/>
            </c:ext>
          </c:extLst>
        </c:ser>
        <c:ser>
          <c:idx val="1"/>
          <c:order val="1"/>
          <c:tx>
            <c:strRef>
              <c:f>'2026-10-11'!$C$263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'2026-10-11'!$C$264:$C$273</c:f>
              <c:numCache>
                <c:formatCode>#,##0</c:formatCode>
                <c:ptCount val="10"/>
                <c:pt idx="0">
                  <c:v>0</c:v>
                </c:pt>
                <c:pt idx="1">
                  <c:v>2</c:v>
                </c:pt>
                <c:pt idx="2">
                  <c:v>7</c:v>
                </c:pt>
                <c:pt idx="3">
                  <c:v>10</c:v>
                </c:pt>
                <c:pt idx="4">
                  <c:v>12</c:v>
                </c:pt>
                <c:pt idx="5">
                  <c:v>16</c:v>
                </c:pt>
                <c:pt idx="6">
                  <c:v>8</c:v>
                </c:pt>
                <c:pt idx="7">
                  <c:v>13</c:v>
                </c:pt>
                <c:pt idx="8">
                  <c:v>6</c:v>
                </c:pt>
                <c:pt idx="9">
                  <c:v>1</c:v>
                </c:pt>
              </c:numCache>
            </c:numRef>
          </c:val>
          <c:extLst>
            <c:ext xmlns:c16="http://schemas.microsoft.com/office/drawing/2014/chart" uri="{C3380CC4-5D6E-409C-BE32-E72D297353CC}">
              <c16:uniqueId val="{00000001-3D45-3243-BA5E-70AF667228C7}"/>
            </c:ext>
          </c:extLst>
        </c:ser>
        <c:ser>
          <c:idx val="2"/>
          <c:order val="2"/>
          <c:tx>
            <c:strRef>
              <c:f>'2026-10-11'!$D$263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'2026-10-11'!$D$264:$D$273</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3D45-3243-BA5E-70AF667228C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'2026-10-12'!$B$226:$B$234</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696F-DB48-91A7-47A88D497005}"/>
            </c:ext>
          </c:extLst>
        </c:ser>
        <c:ser>
          <c:idx val="1"/>
          <c:order val="1"/>
          <c:tx>
            <c:strRef>
              <c:f>'2026-10-12'!$C$225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'2026-10-12'!$C$226:$C$234</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696F-DB48-91A7-47A88D497005}"/>
            </c:ext>
          </c:extLst>
        </c:ser>
        <c:ser>
          <c:idx val="2"/>
          <c:order val="2"/>
          <c:tx>
            <c:strRef>
              <c:f>'2026-10-12'!$D$225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96F-DB48-91A7-47A88D497005}"/>
            </c:ext>
          </c:extLst>
        </c:ser>
        <c:ser>
          <c:idx val="3"/>
          <c:order val="3"/>
          <c:tx>
            <c:strRef>
              <c:f>'2026-10-12'!$E$225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'2026-10-12'!$E$226:$E$234</c:f>
              <c:numCache>
                <c:formatCode>#,##0</c:formatCode>
                <c:ptCount val="9"/>
                <c:pt idx="0">
                  <c:v>1</c:v>
                </c:pt>
                <c:pt idx="1">
                  <c:v>2</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696F-DB48-91A7-47A88D497005}"/>
            </c:ext>
          </c:extLst>
        </c:ser>
        <c:ser>
          <c:idx val="4"/>
          <c:order val="4"/>
          <c:tx>
            <c:strRef>
              <c:f>'2026-10-12'!$F$225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'2026-10-12'!$F$226:$F$234</c:f>
              <c:numCache>
                <c:formatCode>#,##0</c:formatCode>
                <c:ptCount val="9"/>
                <c:pt idx="0">
                  <c:v>0</c:v>
                </c:pt>
                <c:pt idx="1">
                  <c:v>0</c:v>
                </c:pt>
                <c:pt idx="2">
                  <c:v>4</c:v>
                </c:pt>
                <c:pt idx="3">
                  <c:v>4</c:v>
                </c:pt>
                <c:pt idx="4">
                  <c:v>9</c:v>
                </c:pt>
                <c:pt idx="5">
                  <c:v>6</c:v>
                </c:pt>
                <c:pt idx="6">
                  <c:v>3</c:v>
                </c:pt>
                <c:pt idx="7">
                  <c:v>3</c:v>
                </c:pt>
                <c:pt idx="8">
                  <c:v>2</c:v>
                </c:pt>
              </c:numCache>
            </c:numRef>
          </c:val>
          <c:extLst>
            <c:ext xmlns:c16="http://schemas.microsoft.com/office/drawing/2014/chart" uri="{C3380CC4-5D6E-409C-BE32-E72D297353CC}">
              <c16:uniqueId val="{00000004-696F-DB48-91A7-47A88D497005}"/>
            </c:ext>
          </c:extLst>
        </c:ser>
        <c:ser>
          <c:idx val="5"/>
          <c:order val="5"/>
          <c:tx>
            <c:strRef>
              <c:f>'2026-10-12'!$G$225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'2026-10-12'!$G$226:$G$234</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96F-DB48-91A7-47A88D497005}"/>
            </c:ext>
          </c:extLst>
        </c:ser>
        <c:ser>
          <c:idx val="6"/>
          <c:order val="6"/>
          <c:tx>
            <c:strRef>
              <c:f>'2026-10-12'!$H$225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'2026-10-12'!$H$226:$H$234</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696F-DB48-91A7-47A88D49700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2FBF-1846-BD5F-FA8DB163236F}"/>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1</c:v>
                </c:pt>
                <c:pt idx="1">
                  <c:v>4</c:v>
                </c:pt>
                <c:pt idx="2">
                  <c:v>8</c:v>
                </c:pt>
                <c:pt idx="3">
                  <c:v>9</c:v>
                </c:pt>
                <c:pt idx="4">
                  <c:v>15</c:v>
                </c:pt>
                <c:pt idx="5">
                  <c:v>13</c:v>
                </c:pt>
                <c:pt idx="6">
                  <c:v>10</c:v>
                </c:pt>
                <c:pt idx="7">
                  <c:v>8</c:v>
                </c:pt>
                <c:pt idx="8">
                  <c:v>6</c:v>
                </c:pt>
                <c:pt idx="9">
                  <c:v>0</c:v>
                </c:pt>
              </c:numCache>
            </c:numRef>
          </c:val>
          <c:extLst>
            <c:ext xmlns:c16="http://schemas.microsoft.com/office/drawing/2014/chart" uri="{C3380CC4-5D6E-409C-BE32-E72D297353CC}">
              <c16:uniqueId val="{00000001-2FBF-1846-BD5F-FA8DB163236F}"/>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2</c:v>
                </c:pt>
                <c:pt idx="5">
                  <c:v>3</c:v>
                </c:pt>
                <c:pt idx="6">
                  <c:v>0</c:v>
                </c:pt>
                <c:pt idx="7">
                  <c:v>2</c:v>
                </c:pt>
                <c:pt idx="8">
                  <c:v>2</c:v>
                </c:pt>
                <c:pt idx="9">
                  <c:v>3</c:v>
                </c:pt>
              </c:numCache>
            </c:numRef>
          </c:val>
          <c:extLst>
            <c:ext xmlns:c16="http://schemas.microsoft.com/office/drawing/2014/chart" uri="{C3380CC4-5D6E-409C-BE32-E72D297353CC}">
              <c16:uniqueId val="{00000002-2FBF-1846-BD5F-FA8DB163236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534D-9C48-A7C2-BFCC34F99F2C}"/>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534D-9C48-A7C2-BFCC34F99F2C}"/>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4D-9C48-A7C2-BFCC34F99F2C}"/>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534D-9C48-A7C2-BFCC34F99F2C}"/>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8</c:v>
                </c:pt>
                <c:pt idx="5">
                  <c:v>2</c:v>
                </c:pt>
                <c:pt idx="6">
                  <c:v>5</c:v>
                </c:pt>
                <c:pt idx="7">
                  <c:v>2</c:v>
                </c:pt>
                <c:pt idx="8">
                  <c:v>0</c:v>
                </c:pt>
              </c:numCache>
            </c:numRef>
          </c:val>
          <c:extLst>
            <c:ext xmlns:c16="http://schemas.microsoft.com/office/drawing/2014/chart" uri="{C3380CC4-5D6E-409C-BE32-E72D297353CC}">
              <c16:uniqueId val="{00000004-534D-9C48-A7C2-BFCC34F99F2C}"/>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534D-9C48-A7C2-BFCC34F99F2C}"/>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534D-9C48-A7C2-BFCC34F99F2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'2026-10-13'!$B$264:$B$273</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C551-1443-9376-215D418D5448}"/>
            </c:ext>
          </c:extLst>
        </c:ser>
        <c:ser>
          <c:idx val="1"/>
          <c:order val="1"/>
          <c:tx>
            <c:strRef>
              <c:f>'2026-10-13'!$C$263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'2026-10-13'!$C$264:$C$273</c:f>
              <c:numCache>
                <c:formatCode>#,##0</c:formatCode>
                <c:ptCount val="10"/>
                <c:pt idx="0">
                  <c:v>0</c:v>
                </c:pt>
                <c:pt idx="1">
                  <c:v>2</c:v>
                </c:pt>
                <c:pt idx="2">
                  <c:v>5</c:v>
                </c:pt>
                <c:pt idx="3">
                  <c:v>7</c:v>
                </c:pt>
                <c:pt idx="4">
                  <c:v>15</c:v>
                </c:pt>
                <c:pt idx="5">
                  <c:v>7</c:v>
                </c:pt>
                <c:pt idx="6">
                  <c:v>10</c:v>
                </c:pt>
                <c:pt idx="7">
                  <c:v>6</c:v>
                </c:pt>
                <c:pt idx="8">
                  <c:v>1</c:v>
                </c:pt>
                <c:pt idx="9">
                  <c:v>3</c:v>
                </c:pt>
              </c:numCache>
            </c:numRef>
          </c:val>
          <c:extLst>
            <c:ext xmlns:c16="http://schemas.microsoft.com/office/drawing/2014/chart" uri="{C3380CC4-5D6E-409C-BE32-E72D297353CC}">
              <c16:uniqueId val="{00000001-C551-1443-9376-215D418D5448}"/>
            </c:ext>
          </c:extLst>
        </c:ser>
        <c:ser>
          <c:idx val="2"/>
          <c:order val="2"/>
          <c:tx>
            <c:strRef>
              <c:f>'2026-10-13'!$D$263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'2026-10-13'!$D$264:$D$273</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C551-1443-9376-215D418D544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0B12-6442-962E-82C2A1F910F3}"/>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5</c:v>
                </c:pt>
                <c:pt idx="3">
                  <c:v>6</c:v>
                </c:pt>
                <c:pt idx="4">
                  <c:v>4</c:v>
                </c:pt>
                <c:pt idx="5">
                  <c:v>7</c:v>
                </c:pt>
                <c:pt idx="6">
                  <c:v>3</c:v>
                </c:pt>
                <c:pt idx="7">
                  <c:v>3</c:v>
                </c:pt>
                <c:pt idx="8">
                  <c:v>2</c:v>
                </c:pt>
              </c:numCache>
            </c:numRef>
          </c:val>
          <c:extLst>
            <c:ext xmlns:c16="http://schemas.microsoft.com/office/drawing/2014/chart" uri="{C3380CC4-5D6E-409C-BE32-E72D297353CC}">
              <c16:uniqueId val="{00000001-0B12-6442-962E-82C2A1F910F3}"/>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B12-6442-962E-82C2A1F910F3}"/>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0B12-6442-962E-82C2A1F910F3}"/>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0B12-6442-962E-82C2A1F910F3}"/>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0B12-6442-962E-82C2A1F910F3}"/>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0B12-6442-962E-82C2A1F910F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'2026-10-14'!$B$264:$B$273</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DAD6-B145-8132-BCDD4F4A6D01}"/>
            </c:ext>
          </c:extLst>
        </c:ser>
        <c:ser>
          <c:idx val="1"/>
          <c:order val="1"/>
          <c:tx>
            <c:strRef>
              <c:f>'2026-10-14'!$C$263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'2026-10-14'!$C$264:$C$273</c:f>
              <c:numCache>
                <c:formatCode>#,##0</c:formatCode>
                <c:ptCount val="10"/>
                <c:pt idx="0">
                  <c:v>1</c:v>
                </c:pt>
                <c:pt idx="1">
                  <c:v>3</c:v>
                </c:pt>
                <c:pt idx="2">
                  <c:v>7</c:v>
                </c:pt>
                <c:pt idx="3">
                  <c:v>11</c:v>
                </c:pt>
                <c:pt idx="4">
                  <c:v>9</c:v>
                </c:pt>
                <c:pt idx="5">
                  <c:v>14</c:v>
                </c:pt>
                <c:pt idx="6">
                  <c:v>5</c:v>
                </c:pt>
                <c:pt idx="7">
                  <c:v>9</c:v>
                </c:pt>
                <c:pt idx="8">
                  <c:v>4</c:v>
                </c:pt>
                <c:pt idx="9">
                  <c:v>0</c:v>
                </c:pt>
              </c:numCache>
            </c:numRef>
          </c:val>
          <c:extLst>
            <c:ext xmlns:c16="http://schemas.microsoft.com/office/drawing/2014/chart" uri="{C3380CC4-5D6E-409C-BE32-E72D297353CC}">
              <c16:uniqueId val="{00000001-DAD6-B145-8132-BCDD4F4A6D01}"/>
            </c:ext>
          </c:extLst>
        </c:ser>
        <c:ser>
          <c:idx val="2"/>
          <c:order val="2"/>
          <c:tx>
            <c:strRef>
              <c:f>'2026-10-14'!$D$263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'2026-10-14'!$D$264:$D$273</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DAD6-B145-8132-BCDD4F4A6D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CE20-414E-8167-3A98444E925E}"/>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CE20-414E-8167-3A98444E925E}"/>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E20-414E-8167-3A98444E925E}"/>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CE20-414E-8167-3A98444E925E}"/>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CE20-414E-8167-3A98444E925E}"/>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4</c:v>
                </c:pt>
                <c:pt idx="4">
                  <c:v>1</c:v>
                </c:pt>
                <c:pt idx="5">
                  <c:v>0</c:v>
                </c:pt>
                <c:pt idx="6">
                  <c:v>1</c:v>
                </c:pt>
                <c:pt idx="7">
                  <c:v>0</c:v>
                </c:pt>
                <c:pt idx="8">
                  <c:v>1</c:v>
                </c:pt>
              </c:numCache>
            </c:numRef>
          </c:val>
          <c:extLst>
            <c:ext xmlns:c16="http://schemas.microsoft.com/office/drawing/2014/chart" uri="{C3380CC4-5D6E-409C-BE32-E72D297353CC}">
              <c16:uniqueId val="{00000005-CE20-414E-8167-3A98444E925E}"/>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CE20-414E-8167-3A98444E925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'2026-10-15'!$B$264:$B$273</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3D6C-1F45-BAD6-FB2DB86C336E}"/>
            </c:ext>
          </c:extLst>
        </c:ser>
        <c:ser>
          <c:idx val="1"/>
          <c:order val="1"/>
          <c:tx>
            <c:strRef>
              <c:f>'2026-10-15'!$C$263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'2026-10-15'!$C$264:$C$273</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3D6C-1F45-BAD6-FB2DB86C336E}"/>
            </c:ext>
          </c:extLst>
        </c:ser>
        <c:ser>
          <c:idx val="2"/>
          <c:order val="2"/>
          <c:tx>
            <c:strRef>
              <c:f>'2026-10-15'!$D$263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'2026-10-15'!$D$264:$D$273</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3D6C-1F45-BAD6-FB2DB86C336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66DF-F14B-836E-A6AD6808B2F4}"/>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5</c:v>
                </c:pt>
                <c:pt idx="4">
                  <c:v>3</c:v>
                </c:pt>
                <c:pt idx="5">
                  <c:v>7</c:v>
                </c:pt>
                <c:pt idx="6">
                  <c:v>5</c:v>
                </c:pt>
                <c:pt idx="7">
                  <c:v>2</c:v>
                </c:pt>
                <c:pt idx="8">
                  <c:v>3</c:v>
                </c:pt>
              </c:numCache>
            </c:numRef>
          </c:val>
          <c:extLst>
            <c:ext xmlns:c16="http://schemas.microsoft.com/office/drawing/2014/chart" uri="{C3380CC4-5D6E-409C-BE32-E72D297353CC}">
              <c16:uniqueId val="{00000001-66DF-F14B-836E-A6AD6808B2F4}"/>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6DF-F14B-836E-A6AD6808B2F4}"/>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66DF-F14B-836E-A6AD6808B2F4}"/>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5</c:v>
                </c:pt>
                <c:pt idx="4">
                  <c:v>6</c:v>
                </c:pt>
                <c:pt idx="5">
                  <c:v>5</c:v>
                </c:pt>
                <c:pt idx="6">
                  <c:v>4</c:v>
                </c:pt>
                <c:pt idx="7">
                  <c:v>5</c:v>
                </c:pt>
                <c:pt idx="8">
                  <c:v>3</c:v>
                </c:pt>
              </c:numCache>
            </c:numRef>
          </c:val>
          <c:extLst>
            <c:ext xmlns:c16="http://schemas.microsoft.com/office/drawing/2014/chart" uri="{C3380CC4-5D6E-409C-BE32-E72D297353CC}">
              <c16:uniqueId val="{00000004-66DF-F14B-836E-A6AD6808B2F4}"/>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6DF-F14B-836E-A6AD6808B2F4}"/>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2</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66DF-F14B-836E-A6AD6808B2F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'2026-10-16'!$B$264:$B$273</c:f>
              <c:numCache>
                <c:formatCode>#,##0</c:formatCode>
                <c:ptCount val="10"/>
                <c:pt idx="0">
                  <c:v>2</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BBD2-3B4C-866C-19528E75063D}"/>
            </c:ext>
          </c:extLst>
        </c:ser>
        <c:ser>
          <c:idx val="1"/>
          <c:order val="1"/>
          <c:tx>
            <c:strRef>
              <c:f>'2026-10-16'!$C$263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'2026-10-16'!$C$264:$C$273</c:f>
              <c:numCache>
                <c:formatCode>#,##0</c:formatCode>
                <c:ptCount val="10"/>
                <c:pt idx="0">
                  <c:v>0</c:v>
                </c:pt>
                <c:pt idx="1">
                  <c:v>4</c:v>
                </c:pt>
                <c:pt idx="2">
                  <c:v>6</c:v>
                </c:pt>
                <c:pt idx="3">
                  <c:v>11</c:v>
                </c:pt>
                <c:pt idx="4">
                  <c:v>9</c:v>
                </c:pt>
                <c:pt idx="5">
                  <c:v>15</c:v>
                </c:pt>
                <c:pt idx="6">
                  <c:v>11</c:v>
                </c:pt>
                <c:pt idx="7">
                  <c:v>10</c:v>
                </c:pt>
                <c:pt idx="8">
                  <c:v>6</c:v>
                </c:pt>
                <c:pt idx="9">
                  <c:v>0</c:v>
                </c:pt>
              </c:numCache>
            </c:numRef>
          </c:val>
          <c:extLst>
            <c:ext xmlns:c16="http://schemas.microsoft.com/office/drawing/2014/chart" uri="{C3380CC4-5D6E-409C-BE32-E72D297353CC}">
              <c16:uniqueId val="{00000001-BBD2-3B4C-866C-19528E75063D}"/>
            </c:ext>
          </c:extLst>
        </c:ser>
        <c:ser>
          <c:idx val="2"/>
          <c:order val="2"/>
          <c:tx>
            <c:strRef>
              <c:f>'2026-10-16'!$D$263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'2026-10-16'!$D$264:$D$273</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BBD2-3B4C-866C-19528E75063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0E81-A443-A492-5CA421D541E1}"/>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7</c:v>
                </c:pt>
                <c:pt idx="7">
                  <c:v>5</c:v>
                </c:pt>
                <c:pt idx="8">
                  <c:v>2</c:v>
                </c:pt>
              </c:numCache>
            </c:numRef>
          </c:val>
          <c:extLst>
            <c:ext xmlns:c16="http://schemas.microsoft.com/office/drawing/2014/chart" uri="{C3380CC4-5D6E-409C-BE32-E72D297353CC}">
              <c16:uniqueId val="{00000001-0E81-A443-A492-5CA421D541E1}"/>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81-A443-A492-5CA421D541E1}"/>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0E81-A443-A492-5CA421D541E1}"/>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0E81-A443-A492-5CA421D541E1}"/>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0E81-A443-A492-5CA421D541E1}"/>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0E81-A443-A492-5CA421D541E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'2026-10-17'!$B$264:$B$273</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E012-D54E-9D55-7A772502D425}"/>
            </c:ext>
          </c:extLst>
        </c:ser>
        <c:ser>
          <c:idx val="1"/>
          <c:order val="1"/>
          <c:tx>
            <c:strRef>
              <c:f>'2026-10-17'!$C$263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'2026-10-17'!$C$264:$C$273</c:f>
              <c:numCache>
                <c:formatCode>#,##0</c:formatCode>
                <c:ptCount val="10"/>
                <c:pt idx="0">
                  <c:v>1</c:v>
                </c:pt>
                <c:pt idx="1">
                  <c:v>4</c:v>
                </c:pt>
                <c:pt idx="2">
                  <c:v>8</c:v>
                </c:pt>
                <c:pt idx="3">
                  <c:v>12</c:v>
                </c:pt>
                <c:pt idx="4">
                  <c:v>13</c:v>
                </c:pt>
                <c:pt idx="5">
                  <c:v>16</c:v>
                </c:pt>
                <c:pt idx="6">
                  <c:v>12</c:v>
                </c:pt>
                <c:pt idx="7">
                  <c:v>14</c:v>
                </c:pt>
                <c:pt idx="8">
                  <c:v>6</c:v>
                </c:pt>
                <c:pt idx="9">
                  <c:v>5</c:v>
                </c:pt>
              </c:numCache>
            </c:numRef>
          </c:val>
          <c:extLst>
            <c:ext xmlns:c16="http://schemas.microsoft.com/office/drawing/2014/chart" uri="{C3380CC4-5D6E-409C-BE32-E72D297353CC}">
              <c16:uniqueId val="{00000001-E012-D54E-9D55-7A772502D425}"/>
            </c:ext>
          </c:extLst>
        </c:ser>
        <c:ser>
          <c:idx val="2"/>
          <c:order val="2"/>
          <c:tx>
            <c:strRef>
              <c:f>'2026-10-17'!$D$263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'2026-10-17'!$D$264:$D$273</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E012-D54E-9D55-7A772502D42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7EAD-7245-B097-3F0391AF8CCD}"/>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7EAD-7245-B097-3F0391AF8CCD}"/>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EAD-7245-B097-3F0391AF8CCD}"/>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7EAD-7245-B097-3F0391AF8CCD}"/>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7EAD-7245-B097-3F0391AF8CCD}"/>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4</c:v>
                </c:pt>
                <c:pt idx="3">
                  <c:v>1</c:v>
                </c:pt>
                <c:pt idx="4">
                  <c:v>1</c:v>
                </c:pt>
                <c:pt idx="5">
                  <c:v>2</c:v>
                </c:pt>
                <c:pt idx="6">
                  <c:v>1</c:v>
                </c:pt>
                <c:pt idx="7">
                  <c:v>1</c:v>
                </c:pt>
                <c:pt idx="8">
                  <c:v>1</c:v>
                </c:pt>
              </c:numCache>
            </c:numRef>
          </c:val>
          <c:extLst>
            <c:ext xmlns:c16="http://schemas.microsoft.com/office/drawing/2014/chart" uri="{C3380CC4-5D6E-409C-BE32-E72D297353CC}">
              <c16:uniqueId val="{00000005-7EAD-7245-B097-3F0391AF8CCD}"/>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7EAD-7245-B097-3F0391AF8CC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'2026-10-18'!$B$264:$B$273</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3EC7-6F4E-8A95-A71E6590B34E}"/>
            </c:ext>
          </c:extLst>
        </c:ser>
        <c:ser>
          <c:idx val="1"/>
          <c:order val="1"/>
          <c:tx>
            <c:strRef>
              <c:f>'2026-10-18'!$C$263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'2026-10-18'!$C$264:$C$273</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3EC7-6F4E-8A95-A71E6590B34E}"/>
            </c:ext>
          </c:extLst>
        </c:ser>
        <c:ser>
          <c:idx val="2"/>
          <c:order val="2"/>
          <c:tx>
            <c:strRef>
              <c:f>'2026-10-18'!$D$263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'2026-10-18'!$D$264:$D$273</c:f>
              <c:numCache>
                <c:formatCode>#,##0</c:formatCode>
                <c:ptCount val="10"/>
                <c:pt idx="0">
                  <c:v>0</c:v>
                </c:pt>
                <c:pt idx="1">
                  <c:v>0</c:v>
                </c:pt>
                <c:pt idx="2">
                  <c:v>6</c:v>
                </c:pt>
                <c:pt idx="3">
                  <c:v>2</c:v>
                </c:pt>
                <c:pt idx="4">
                  <c:v>1</c:v>
                </c:pt>
                <c:pt idx="5">
                  <c:v>4</c:v>
                </c:pt>
                <c:pt idx="6">
                  <c:v>1</c:v>
                </c:pt>
                <c:pt idx="7">
                  <c:v>2</c:v>
                </c:pt>
                <c:pt idx="8">
                  <c:v>1</c:v>
                </c:pt>
                <c:pt idx="9">
                  <c:v>1</c:v>
                </c:pt>
              </c:numCache>
            </c:numRef>
          </c:val>
          <c:extLst>
            <c:ext xmlns:c16="http://schemas.microsoft.com/office/drawing/2014/chart" uri="{C3380CC4-5D6E-409C-BE32-E72D297353CC}">
              <c16:uniqueId val="{00000002-3EC7-6F4E-8A95-A71E6590B34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FD5E-304D-A79A-B172D4327E4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3</c:v>
                </c:pt>
              </c:numCache>
            </c:numRef>
          </c:val>
          <c:extLst>
            <c:ext xmlns:c16="http://schemas.microsoft.com/office/drawing/2014/chart" uri="{C3380CC4-5D6E-409C-BE32-E72D297353CC}">
              <c16:uniqueId val="{00000001-FD5E-304D-A79A-B172D4327E4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D5E-304D-A79A-B172D4327E4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1</c:v>
                </c:pt>
                <c:pt idx="3">
                  <c:v>1</c:v>
                </c:pt>
                <c:pt idx="4">
                  <c:v>1</c:v>
                </c:pt>
                <c:pt idx="5">
                  <c:v>3</c:v>
                </c:pt>
                <c:pt idx="6">
                  <c:v>0</c:v>
                </c:pt>
                <c:pt idx="7">
                  <c:v>3</c:v>
                </c:pt>
                <c:pt idx="8">
                  <c:v>1</c:v>
                </c:pt>
              </c:numCache>
            </c:numRef>
          </c:val>
          <c:extLst>
            <c:ext xmlns:c16="http://schemas.microsoft.com/office/drawing/2014/chart" uri="{C3380CC4-5D6E-409C-BE32-E72D297353CC}">
              <c16:uniqueId val="{00000003-FD5E-304D-A79A-B172D4327E4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FD5E-304D-A79A-B172D4327E4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FD5E-304D-A79A-B172D4327E4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8</c:v>
                </c:pt>
                <c:pt idx="6">
                  <c:v>9</c:v>
                </c:pt>
                <c:pt idx="7">
                  <c:v>11</c:v>
                </c:pt>
                <c:pt idx="8">
                  <c:v>2</c:v>
                </c:pt>
              </c:numCache>
            </c:numRef>
          </c:val>
          <c:extLst>
            <c:ext xmlns:c16="http://schemas.microsoft.com/office/drawing/2014/chart" uri="{C3380CC4-5D6E-409C-BE32-E72D297353CC}">
              <c16:uniqueId val="{00000006-FD5E-304D-A79A-B172D4327E4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'2026-10-19'!$B$264:$B$273</c:f>
              <c:numCache>
                <c:formatCode>#,##0</c:formatCode>
                <c:ptCount val="10"/>
                <c:pt idx="0">
                  <c:v>2</c:v>
                </c:pt>
                <c:pt idx="1">
                  <c:v>8</c:v>
                </c:pt>
                <c:pt idx="2">
                  <c:v>8</c:v>
                </c:pt>
                <c:pt idx="3">
                  <c:v>4</c:v>
                </c:pt>
                <c:pt idx="4">
                  <c:v>8</c:v>
                </c:pt>
                <c:pt idx="5">
                  <c:v>8</c:v>
                </c:pt>
                <c:pt idx="6">
                  <c:v>9</c:v>
                </c:pt>
                <c:pt idx="7">
                  <c:v>11</c:v>
                </c:pt>
                <c:pt idx="8">
                  <c:v>2</c:v>
                </c:pt>
                <c:pt idx="9">
                  <c:v>3</c:v>
                </c:pt>
              </c:numCache>
            </c:numRef>
          </c:val>
          <c:extLst>
            <c:ext xmlns:c16="http://schemas.microsoft.com/office/drawing/2014/chart" uri="{C3380CC4-5D6E-409C-BE32-E72D297353CC}">
              <c16:uniqueId val="{00000000-D5B0-8746-A08C-04E60295133F}"/>
            </c:ext>
          </c:extLst>
        </c:ser>
        <c:ser>
          <c:idx val="1"/>
          <c:order val="1"/>
          <c:tx>
            <c:strRef>
              <c:f>'2026-10-19'!$C$263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'2026-10-19'!$C$264:$C$273</c:f>
              <c:numCache>
                <c:formatCode>#,##0</c:formatCode>
                <c:ptCount val="10"/>
                <c:pt idx="0">
                  <c:v>1</c:v>
                </c:pt>
                <c:pt idx="1">
                  <c:v>3</c:v>
                </c:pt>
                <c:pt idx="2">
                  <c:v>8</c:v>
                </c:pt>
                <c:pt idx="3">
                  <c:v>4</c:v>
                </c:pt>
                <c:pt idx="4">
                  <c:v>15</c:v>
                </c:pt>
                <c:pt idx="5">
                  <c:v>12</c:v>
                </c:pt>
                <c:pt idx="6">
                  <c:v>10</c:v>
                </c:pt>
                <c:pt idx="7">
                  <c:v>9</c:v>
                </c:pt>
                <c:pt idx="8">
                  <c:v>5</c:v>
                </c:pt>
                <c:pt idx="9">
                  <c:v>0</c:v>
                </c:pt>
              </c:numCache>
            </c:numRef>
          </c:val>
          <c:extLst>
            <c:ext xmlns:c16="http://schemas.microsoft.com/office/drawing/2014/chart" uri="{C3380CC4-5D6E-409C-BE32-E72D297353CC}">
              <c16:uniqueId val="{00000001-D5B0-8746-A08C-04E60295133F}"/>
            </c:ext>
          </c:extLst>
        </c:ser>
        <c:ser>
          <c:idx val="2"/>
          <c:order val="2"/>
          <c:tx>
            <c:strRef>
              <c:f>'2026-10-19'!$D$263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'2026-10-19'!$D$264:$D$273</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D5B0-8746-A08C-04E60295133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E5F0-D341-BEFE-B51F682D19D4}"/>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E5F0-D341-BEFE-B51F682D19D4}"/>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5F0-D341-BEFE-B51F682D19D4}"/>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E5F0-D341-BEFE-B51F682D19D4}"/>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E5F0-D341-BEFE-B51F682D19D4}"/>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E5F0-D341-BEFE-B51F682D19D4}"/>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E5F0-D341-BEFE-B51F682D19D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'2026-10-20'!$B$264:$B$273</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F538-1749-BA03-529DD272956A}"/>
            </c:ext>
          </c:extLst>
        </c:ser>
        <c:ser>
          <c:idx val="1"/>
          <c:order val="1"/>
          <c:tx>
            <c:strRef>
              <c:f>'2026-10-20'!$C$263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'2026-10-20'!$C$264:$C$273</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F538-1749-BA03-529DD272956A}"/>
            </c:ext>
          </c:extLst>
        </c:ser>
        <c:ser>
          <c:idx val="2"/>
          <c:order val="2"/>
          <c:tx>
            <c:strRef>
              <c:f>'2026-10-20'!$D$263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'2026-10-20'!$D$264:$D$273</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F538-1749-BA03-529DD272956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D80B-E343-B897-7CA98EB26561}"/>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D80B-E343-B897-7CA98EB26561}"/>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80B-E343-B897-7CA98EB26561}"/>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4</c:v>
                </c:pt>
                <c:pt idx="6">
                  <c:v>0</c:v>
                </c:pt>
                <c:pt idx="7">
                  <c:v>3</c:v>
                </c:pt>
                <c:pt idx="8">
                  <c:v>1</c:v>
                </c:pt>
              </c:numCache>
            </c:numRef>
          </c:val>
          <c:extLst>
            <c:ext xmlns:c16="http://schemas.microsoft.com/office/drawing/2014/chart" uri="{C3380CC4-5D6E-409C-BE32-E72D297353CC}">
              <c16:uniqueId val="{00000003-D80B-E343-B897-7CA98EB26561}"/>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D80B-E343-B897-7CA98EB26561}"/>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3</c:v>
                </c:pt>
              </c:numCache>
            </c:numRef>
          </c:val>
          <c:extLst>
            <c:ext xmlns:c16="http://schemas.microsoft.com/office/drawing/2014/chart" uri="{C3380CC4-5D6E-409C-BE32-E72D297353CC}">
              <c16:uniqueId val="{00000005-D80B-E343-B897-7CA98EB26561}"/>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D80B-E343-B897-7CA98EB2656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'2026-10-21'!$B$264:$B$273</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D918-0946-AE67-7BDB586A2E6B}"/>
            </c:ext>
          </c:extLst>
        </c:ser>
        <c:ser>
          <c:idx val="1"/>
          <c:order val="1"/>
          <c:tx>
            <c:strRef>
              <c:f>'2026-10-21'!$C$263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'2026-10-21'!$C$264:$C$273</c:f>
              <c:numCache>
                <c:formatCode>#,##0</c:formatCode>
                <c:ptCount val="10"/>
                <c:pt idx="0">
                  <c:v>0</c:v>
                </c:pt>
                <c:pt idx="1">
                  <c:v>4</c:v>
                </c:pt>
                <c:pt idx="2">
                  <c:v>6</c:v>
                </c:pt>
                <c:pt idx="3">
                  <c:v>7</c:v>
                </c:pt>
                <c:pt idx="4">
                  <c:v>13</c:v>
                </c:pt>
                <c:pt idx="5">
                  <c:v>11</c:v>
                </c:pt>
                <c:pt idx="6">
                  <c:v>9</c:v>
                </c:pt>
                <c:pt idx="7">
                  <c:v>7</c:v>
                </c:pt>
                <c:pt idx="8">
                  <c:v>3</c:v>
                </c:pt>
                <c:pt idx="9">
                  <c:v>0</c:v>
                </c:pt>
              </c:numCache>
            </c:numRef>
          </c:val>
          <c:extLst>
            <c:ext xmlns:c16="http://schemas.microsoft.com/office/drawing/2014/chart" uri="{C3380CC4-5D6E-409C-BE32-E72D297353CC}">
              <c16:uniqueId val="{00000001-D918-0946-AE67-7BDB586A2E6B}"/>
            </c:ext>
          </c:extLst>
        </c:ser>
        <c:ser>
          <c:idx val="2"/>
          <c:order val="2"/>
          <c:tx>
            <c:strRef>
              <c:f>'2026-10-21'!$D$263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'2026-10-21'!$D$264:$D$273</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D918-0946-AE67-7BDB586A2E6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2C0C-494D-9A43-16EDEAF336B5}"/>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2C0C-494D-9A43-16EDEAF336B5}"/>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C0C-494D-9A43-16EDEAF336B5}"/>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2</c:v>
                </c:pt>
                <c:pt idx="4">
                  <c:v>1</c:v>
                </c:pt>
                <c:pt idx="5">
                  <c:v>3</c:v>
                </c:pt>
                <c:pt idx="6">
                  <c:v>1</c:v>
                </c:pt>
                <c:pt idx="7">
                  <c:v>3</c:v>
                </c:pt>
                <c:pt idx="8">
                  <c:v>0</c:v>
                </c:pt>
              </c:numCache>
            </c:numRef>
          </c:val>
          <c:extLst>
            <c:ext xmlns:c16="http://schemas.microsoft.com/office/drawing/2014/chart" uri="{C3380CC4-5D6E-409C-BE32-E72D297353CC}">
              <c16:uniqueId val="{00000003-2C0C-494D-9A43-16EDEAF336B5}"/>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2C0C-494D-9A43-16EDEAF336B5}"/>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1</c:v>
                </c:pt>
                <c:pt idx="4">
                  <c:v>1</c:v>
                </c:pt>
                <c:pt idx="5">
                  <c:v>2</c:v>
                </c:pt>
                <c:pt idx="6">
                  <c:v>0</c:v>
                </c:pt>
                <c:pt idx="7">
                  <c:v>2</c:v>
                </c:pt>
                <c:pt idx="8">
                  <c:v>0</c:v>
                </c:pt>
              </c:numCache>
            </c:numRef>
          </c:val>
          <c:extLst>
            <c:ext xmlns:c16="http://schemas.microsoft.com/office/drawing/2014/chart" uri="{C3380CC4-5D6E-409C-BE32-E72D297353CC}">
              <c16:uniqueId val="{00000005-2C0C-494D-9A43-16EDEAF336B5}"/>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2C0C-494D-9A43-16EDEAF336B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'2026-10-22'!$B$264:$B$273</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5563-8746-AB90-98C7E5530A10}"/>
            </c:ext>
          </c:extLst>
        </c:ser>
        <c:ser>
          <c:idx val="1"/>
          <c:order val="1"/>
          <c:tx>
            <c:strRef>
              <c:f>'2026-10-22'!$C$263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'2026-10-22'!$C$264:$C$273</c:f>
              <c:numCache>
                <c:formatCode>#,##0</c:formatCode>
                <c:ptCount val="10"/>
                <c:pt idx="0">
                  <c:v>1</c:v>
                </c:pt>
                <c:pt idx="1">
                  <c:v>6</c:v>
                </c:pt>
                <c:pt idx="2">
                  <c:v>6</c:v>
                </c:pt>
                <c:pt idx="3">
                  <c:v>8</c:v>
                </c:pt>
                <c:pt idx="4">
                  <c:v>14</c:v>
                </c:pt>
                <c:pt idx="5">
                  <c:v>13</c:v>
                </c:pt>
                <c:pt idx="6">
                  <c:v>12</c:v>
                </c:pt>
                <c:pt idx="7">
                  <c:v>9</c:v>
                </c:pt>
                <c:pt idx="8">
                  <c:v>6</c:v>
                </c:pt>
                <c:pt idx="9">
                  <c:v>0</c:v>
                </c:pt>
              </c:numCache>
            </c:numRef>
          </c:val>
          <c:extLst>
            <c:ext xmlns:c16="http://schemas.microsoft.com/office/drawing/2014/chart" uri="{C3380CC4-5D6E-409C-BE32-E72D297353CC}">
              <c16:uniqueId val="{00000001-5563-8746-AB90-98C7E5530A10}"/>
            </c:ext>
          </c:extLst>
        </c:ser>
        <c:ser>
          <c:idx val="2"/>
          <c:order val="2"/>
          <c:tx>
            <c:strRef>
              <c:f>'2026-10-22'!$D$263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'2026-10-22'!$D$264:$D$273</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5563-8746-AB90-98C7E5530A1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drawing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5DE7521-C581-D84B-8847-BC666ECB3A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AE8CDEE3-3EEB-4846-9992-94FA0EA10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7EFABD-BA07-F148-9D17-8A1BAADF67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1C3808A-A565-9543-B271-5E1DEAA07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5D4C77C-1F9D-1E4B-A6FE-AE93A4CF61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F8AA644-6433-6340-AF41-1F816DB859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27AE4AE-E921-EA48-824F-552E1BB3F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2E95765-49AF-7446-8AD9-08AA61A09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C38C9465-17D9-D149-8FE6-E1734DA5CE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7DD59A69-B1BC-F447-ACB7-3622E40DE7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19ABFD6-347C-064A-BC52-49E50750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CFE345E-8098-C845-A3C0-3A350DBD72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6D0217-A904-7049-94F2-3AA00FC15D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90BCEE9D-3827-9549-91B7-3D23B439F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8F127946-C07D-3D4B-BC2B-A28C6D0C1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4581B-D520-1840-A9CA-EC9F2A7365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7044C5C-2D44-9C47-94EC-80F9044A0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150CD0-BD80-8B41-BAD2-B780CE4985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C8CA01D-6314-574D-B80C-7B69C17DD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BCB58-2CA1-F540-B630-F7FDA33F0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3D7E53B-8CC7-DB4D-BE5A-DF87B1F0ED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85E23D50-B641-FE47-8B1D-7A4B8C1ED8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256</xdr:row>
      <xdr:rowOff>0</xdr:rowOff>
    </xdr:to>
    <xdr:graphicFrame macro="">
      <xdr:nvGraphicFramePr>
        <xdr:cNvPr id="2" name="Graphic 1: Departures by Hour and SID">
          <a:extLst>
            <a:ext uri="{FF2B5EF4-FFF2-40B4-BE49-F238E27FC236}">
              <a16:creationId xmlns:a16="http://schemas.microsoft.com/office/drawing/2014/main" id="{C944E34E-08A5-0249-B9C7-5F55FEC8D5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B146EBD-4E3B-4C4E-AEFA-43AEF4EBA8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54658D-15AB-B545-9F64-297D28232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BF2C5BD1-A949-EE4A-8FD1-53808102D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91FD29D0-2889-4A4A-8FCD-BAA8B0049E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2D225D8-39C3-7A4F-9419-7A7814055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812403-3C76-834B-B585-09EC2F2AB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2525C2F-0EB3-B643-92F8-0A6644A1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2D53857-4B30-3044-86E7-08B3115A4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D39265-5C3E-354A-92C2-684B06DF5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808B4A9-049C-6A4E-BBE8-D66BF3D2C9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156573E-164C-094F-8E32-C31B6D5C6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5E27ABB6-504D-CA4B-9708-4605096B6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99157F60-7F31-3E4A-B888-49B81A6FB7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EC2C6B7-191C-AC4B-A2D6-E5DBEA8AE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DD7F7316-C874-864C-9B52-EE904BFCF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6C5664D-3984-A749-ABA6-19E6DFEC6C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29565F98-73B2-E74B-8EB3-EF9998C5D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6E23AF7-E626-D946-923F-15F4AB8F22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C04D579F-7808-964F-9743-C09B720E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0115CD66-8AFB-5C48-9C60-3CE7F8BFF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B2D57B4-F2D0-FE45-8938-A12D6ADC6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48" totalsRowShown="0">
  <autoFilter ref="A1:E248"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77C8EB2-DB53-0240-A614-375B59F9A0B0}" name="Tabla134567181920212223242589101112131415161726272829303133" displayName="Tabla134567181920212223242589101112131415161726272829303133" ref="A1:T220" totalsRowShown="0" headerRowDxfId="461" dataDxfId="460">
  <autoFilter ref="A1:T220" xr:uid="{FCBB0081-F5A0-9F4A-8223-2324497988BF}"/>
  <tableColumns count="20">
    <tableColumn id="1" xr3:uid="{B060F92C-15BC-DA42-8690-F0D3A73F99D5}" name="callsign" dataDxfId="459"/>
    <tableColumn id="2" xr3:uid="{EF172D71-47C9-794E-8ED8-C2A2ED0F648E}" name="adep" dataDxfId="458"/>
    <tableColumn id="3" xr3:uid="{061D14DF-389F-9B4B-A564-329132223E4C}" name="ades" dataDxfId="457"/>
    <tableColumn id="4" xr3:uid="{35BDD106-46C5-B644-9E45-80F85DDF18B7}" name="aircraft_type" dataDxfId="456"/>
    <tableColumn id="5" xr3:uid="{679C978C-1BA1-6140-8DE4-67D40A21D512}" name="aircraft_registration" dataDxfId="455"/>
    <tableColumn id="6" xr3:uid="{F8F20A7B-A4FD-4C43-8C51-6A59AFE08646}" name="atd" dataDxfId="454"/>
    <tableColumn id="7" xr3:uid="{053F3384-E3FC-8D47-B981-1B00A52E8CEF}" name="dep_runway" dataDxfId="453"/>
    <tableColumn id="8" xr3:uid="{B4C491B1-77B4-1A4C-8D6F-ADA21CFAE5B9}" name="route" dataDxfId="452"/>
    <tableColumn id="9" xr3:uid="{D51F86A0-A25F-4A49-8BB5-C67C64F58CEF}" name="rfl" dataDxfId="451"/>
    <tableColumn id="10" xr3:uid="{90764D6C-C184-F442-BA54-9BBA781F9203}" name="flight_rule" dataDxfId="450"/>
    <tableColumn id="11" xr3:uid="{EA2E2F26-F0B3-BC41-8D51-1C510D6DF423}" name="flight_type" dataDxfId="449"/>
    <tableColumn id="12" xr3:uid="{1B4B48D8-9237-5B43-86C6-DE7BDD923CC1}" name="distance_flown_in_fir" dataDxfId="448"/>
    <tableColumn id="13" xr3:uid="{1E8D849F-907A-1D46-B19F-D682B1F93870}" name="exit_point" dataDxfId="447"/>
    <tableColumn id="14" xr3:uid="{0A55C285-A0DB-8D4F-A4CE-DEE21387A91C}" name="exit_hour" dataDxfId="446"/>
    <tableColumn id="15" xr3:uid="{705FB907-5902-E34E-BF34-AF9F89DECB98}" name="exit_level" dataDxfId="445"/>
    <tableColumn id="16" xr3:uid="{E3A79C85-6753-CB45-86CF-2FE994F8C805}" name="wtc" dataDxfId="444"/>
    <tableColumn id="17" xr3:uid="{C8E45E00-B9BD-6C4F-8A75-7E75F5B73094}" name="nfl" dataDxfId="443"/>
    <tableColumn id="18" xr3:uid="{C29A665F-A23E-A340-A7E5-B82227C7F679}" name="SID_resuelto" dataDxfId="442">
      <calculatedColumnFormula>IF(OR(G2="12R",G2="12L"),_xlfn.XLOOKUP(C2,DB!$A$2:$A$248,DB!$B$2:$B$248,""),IF(OR(G2="30L",G2="30R"),_xlfn.XLOOKUP(C2,DB!$A$2:$A$248,DB!$C$2:$C$248,""),""))</calculatedColumnFormula>
    </tableColumn>
    <tableColumn id="19" xr3:uid="{CB62C1D0-485F-2B47-B126-82AAD81DAE05}" name="Hora_UTC" dataDxfId="441">
      <calculatedColumnFormula>HOUR(F2)</calculatedColumnFormula>
    </tableColumn>
    <tableColumn id="20" xr3:uid="{4ED6AD7C-B5CF-214A-BD60-A0EDF10B64BD}" name="Sector_resuelto" dataDxfId="440">
      <calculatedColumnFormula>_xlfn.XLOOKUP(C2,DB!$A$2:$A$248,DB!$D$2:$D$248,"")</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023FDFD-3FAA-3644-B0BE-51EE3051841A}" name="Tabla13456718192021222324258910111213141516172627282930313334" displayName="Tabla13456718192021222324258910111213141516172627282930313334" ref="A1:T220" totalsRowShown="0" headerRowDxfId="439" dataDxfId="438">
  <autoFilter ref="A1:T220" xr:uid="{FCBB0081-F5A0-9F4A-8223-2324497988BF}"/>
  <tableColumns count="20">
    <tableColumn id="1" xr3:uid="{4551FFE1-3F08-274F-A89D-4F30D134F624}" name="callsign" dataDxfId="437"/>
    <tableColumn id="2" xr3:uid="{D0C09BBA-68BF-3D44-A65C-5E01C6112827}" name="adep" dataDxfId="436"/>
    <tableColumn id="3" xr3:uid="{CE4383D9-809C-9C45-9F02-2BDADDFA3615}" name="ades" dataDxfId="435"/>
    <tableColumn id="4" xr3:uid="{2F90A8D8-7249-D248-9CA1-978266428430}" name="aircraft_type" dataDxfId="434"/>
    <tableColumn id="5" xr3:uid="{B0F22B9B-00E8-6B43-A615-3A8A48A14D52}" name="aircraft_registration" dataDxfId="433"/>
    <tableColumn id="6" xr3:uid="{DAA5803B-2402-8F4E-8E86-0D968F1E92AB}" name="atd" dataDxfId="432"/>
    <tableColumn id="7" xr3:uid="{B5248620-B703-174D-9029-BDDD27A6353C}" name="dep_runway" dataDxfId="431"/>
    <tableColumn id="8" xr3:uid="{BD58E45F-3905-9D4E-ACA3-A93A329ED89D}" name="route" dataDxfId="430"/>
    <tableColumn id="9" xr3:uid="{DC5B2B6B-4224-B941-BD8F-1EBEB2E8D9B7}" name="rfl" dataDxfId="429"/>
    <tableColumn id="10" xr3:uid="{99E1C93F-E57A-F74B-A631-505FC6063C1A}" name="flight_rule" dataDxfId="428"/>
    <tableColumn id="11" xr3:uid="{D032580D-1BDE-2744-AA01-9A1AF45C36F1}" name="flight_type" dataDxfId="427"/>
    <tableColumn id="12" xr3:uid="{678F9C4C-A682-9B47-8A2D-7F781031C54A}" name="distance_flown_in_fir" dataDxfId="426"/>
    <tableColumn id="13" xr3:uid="{C0CB3399-0462-7441-8174-82080FD26E4F}" name="exit_point" dataDxfId="425"/>
    <tableColumn id="14" xr3:uid="{97D2C8D2-D3CD-6A43-B58C-33BE72404E45}" name="exit_hour" dataDxfId="424"/>
    <tableColumn id="15" xr3:uid="{42CC8819-EAA5-5845-AC8C-7F1ACA8B8119}" name="exit_level" dataDxfId="423"/>
    <tableColumn id="16" xr3:uid="{EC0BD6B4-E98C-0643-9073-A8B24D25AD59}" name="wtc" dataDxfId="422"/>
    <tableColumn id="17" xr3:uid="{980A022E-DD70-344F-AC7B-A195D19F30E4}" name="nfl" dataDxfId="421"/>
    <tableColumn id="18" xr3:uid="{A20FFC16-22E8-3B43-993D-7F234F0DB893}" name="SID_resuelto" dataDxfId="420">
      <calculatedColumnFormula>IF(OR(G2="12R",G2="12L"),_xlfn.XLOOKUP(C2,DB!$A$2:$A$248,DB!$B$2:$B$248,""),IF(OR(G2="30L",G2="30R"),_xlfn.XLOOKUP(C2,DB!$A$2:$A$248,DB!$C$2:$C$248,""),""))</calculatedColumnFormula>
    </tableColumn>
    <tableColumn id="19" xr3:uid="{A28E0CD1-F600-DF4F-ABF3-D27CF5D01DFC}" name="Hora_UTC" dataDxfId="419">
      <calculatedColumnFormula>HOUR(F2)</calculatedColumnFormula>
    </tableColumn>
    <tableColumn id="20" xr3:uid="{9A072DEE-83BC-D647-A539-0A49D4EA48FA}" name="Sector_resuelto" dataDxfId="418">
      <calculatedColumnFormula>_xlfn.XLOOKUP(C2,DB!$A$2:$A$248,DB!$D$2:$D$248,"")</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2DC2C26-1B8E-3548-9D3D-69BFEDEDE900}" name="Tabla1345671819202122232425891011121314151617262728293031333435" displayName="Tabla1345671819202122232425891011121314151617262728293031333435" ref="A1:T220" totalsRowShown="0" headerRowDxfId="417" dataDxfId="416">
  <autoFilter ref="A1:T220" xr:uid="{FCBB0081-F5A0-9F4A-8223-2324497988BF}"/>
  <tableColumns count="20">
    <tableColumn id="1" xr3:uid="{8C23E937-6579-604D-9060-67CFB3455793}" name="callsign" dataDxfId="415"/>
    <tableColumn id="2" xr3:uid="{8D886C37-1CBC-034B-BA2A-AABBF0EBD104}" name="adep" dataDxfId="414"/>
    <tableColumn id="3" xr3:uid="{EFE6DC8A-475A-E642-A2AF-973CC82E41BB}" name="ades" dataDxfId="413"/>
    <tableColumn id="4" xr3:uid="{F979C392-F5FB-EC40-86AE-25F397A3C19E}" name="aircraft_type" dataDxfId="412"/>
    <tableColumn id="5" xr3:uid="{F1768026-598B-3F4A-A32B-1DA22FC24368}" name="aircraft_registration" dataDxfId="411"/>
    <tableColumn id="6" xr3:uid="{DF51B528-FA4F-4342-939A-BBBE41905729}" name="atd" dataDxfId="410"/>
    <tableColumn id="7" xr3:uid="{638FD867-E10B-C441-92C6-52705602566C}" name="dep_runway" dataDxfId="409"/>
    <tableColumn id="8" xr3:uid="{E7E8AB77-4A71-E140-B308-197D675D200E}" name="route" dataDxfId="408"/>
    <tableColumn id="9" xr3:uid="{B06F537F-CEB1-D742-ADC6-E36D7CB120E4}" name="rfl" dataDxfId="407"/>
    <tableColumn id="10" xr3:uid="{333BCC28-BCF0-2543-9E6D-280A2C152B8E}" name="flight_rule" dataDxfId="406"/>
    <tableColumn id="11" xr3:uid="{CEB41CFD-46A8-3B46-ACFE-96B535A3AAD9}" name="flight_type" dataDxfId="405"/>
    <tableColumn id="12" xr3:uid="{B005F102-8D70-1448-807D-091627CA36B1}" name="distance_flown_in_fir" dataDxfId="404"/>
    <tableColumn id="13" xr3:uid="{DA98D453-23F6-6542-BD76-438BD2AD157A}" name="exit_point" dataDxfId="403"/>
    <tableColumn id="14" xr3:uid="{DB56B05C-9467-D44F-A253-FEE5F22C071A}" name="exit_hour" dataDxfId="402"/>
    <tableColumn id="15" xr3:uid="{58733875-1934-E04C-8A1E-4E8B4BA27420}" name="exit_level" dataDxfId="401"/>
    <tableColumn id="16" xr3:uid="{FD725ABE-49D7-8849-9CC9-E905B0823071}" name="wtc" dataDxfId="400"/>
    <tableColumn id="17" xr3:uid="{3B3A7C59-231F-BE4D-8A3E-F0AF41BA8BF3}" name="nfl" dataDxfId="399"/>
    <tableColumn id="18" xr3:uid="{9D68D2A6-EED1-0342-83EF-8E51ADD3402E}" name="SID_resuelto" dataDxfId="398">
      <calculatedColumnFormula>IF(OR(G2="12R",G2="12L"),_xlfn.XLOOKUP(C2,DB!$A$2:$A$248,DB!$B$2:$B$248,""),IF(OR(G2="30L",G2="30R"),_xlfn.XLOOKUP(C2,DB!$A$2:$A$248,DB!$C$2:$C$248,""),""))</calculatedColumnFormula>
    </tableColumn>
    <tableColumn id="19" xr3:uid="{6A8F619B-2237-BA45-A234-08AC6761459A}" name="Hora_UTC" dataDxfId="397">
      <calculatedColumnFormula>HOUR(F2)</calculatedColumnFormula>
    </tableColumn>
    <tableColumn id="20" xr3:uid="{6B8E7B43-4548-6F45-8C21-E7ACE40FEE08}" name="Sector_resuelto" dataDxfId="396">
      <calculatedColumnFormula>_xlfn.XLOOKUP(C2,DB!$A$2:$A$248,DB!$D$2:$D$248,"")</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15B6F7-B69C-4042-8F41-33957F0C35EC}" name="Tabla134567181920212223242589101112131415161726272829303133343536" displayName="Tabla134567181920212223242589101112131415161726272829303133343536" ref="A1:T220" totalsRowShown="0" headerRowDxfId="395" dataDxfId="394">
  <autoFilter ref="A1:T220" xr:uid="{FCBB0081-F5A0-9F4A-8223-2324497988BF}"/>
  <tableColumns count="20">
    <tableColumn id="1" xr3:uid="{2474CACF-275D-284B-ABB0-DF44DF975DFC}" name="callsign" dataDxfId="393"/>
    <tableColumn id="2" xr3:uid="{980E35A7-0446-1C4F-B3C8-F1111961AE7B}" name="adep" dataDxfId="392"/>
    <tableColumn id="3" xr3:uid="{D6662D5D-2614-5343-ACA7-A0F4363B0B90}" name="ades" dataDxfId="391"/>
    <tableColumn id="4" xr3:uid="{20545713-4D76-2F41-9FD0-D528EB2105BA}" name="aircraft_type" dataDxfId="390"/>
    <tableColumn id="5" xr3:uid="{619A497D-4C7E-7743-B315-EEE89D6D5B6D}" name="aircraft_registration" dataDxfId="389"/>
    <tableColumn id="6" xr3:uid="{2A44767D-3546-B54D-BB65-AE28BA72D4F6}" name="atd" dataDxfId="388"/>
    <tableColumn id="7" xr3:uid="{2ACD4B74-7531-E94E-BF06-C5FFA7C1EFFF}" name="dep_runway" dataDxfId="387"/>
    <tableColumn id="8" xr3:uid="{59E7247E-3464-B448-AF4E-7CFC3A8ACE5A}" name="route" dataDxfId="386"/>
    <tableColumn id="9" xr3:uid="{717AED7C-E2FF-684E-8CCD-5EFF7606FFA9}" name="rfl" dataDxfId="385"/>
    <tableColumn id="10" xr3:uid="{498FAEBD-41B6-5D40-A1DF-DE62CD60E292}" name="flight_rule" dataDxfId="384"/>
    <tableColumn id="11" xr3:uid="{F2641C80-C29A-5A4F-B632-5A116E9A7C43}" name="flight_type" dataDxfId="383"/>
    <tableColumn id="12" xr3:uid="{653364FB-77E5-D24D-AEAD-FB022D5B8D30}" name="distance_flown_in_fir" dataDxfId="382"/>
    <tableColumn id="13" xr3:uid="{D94A5B9C-7959-5441-AF14-C10C6F9B4819}" name="exit_point" dataDxfId="381"/>
    <tableColumn id="14" xr3:uid="{79B0CEFC-A611-6042-8276-CFFB1F875DA9}" name="exit_hour" dataDxfId="380"/>
    <tableColumn id="15" xr3:uid="{4C0DA38E-F5F8-B14E-9733-34B8CE8FADC7}" name="exit_level" dataDxfId="379"/>
    <tableColumn id="16" xr3:uid="{65A88D94-F081-7149-91E7-685509B61730}" name="wtc" dataDxfId="378"/>
    <tableColumn id="17" xr3:uid="{BBFEBCE8-20B1-234E-ABDD-FA30DE42B3C5}" name="nfl" dataDxfId="377"/>
    <tableColumn id="18" xr3:uid="{C87FC5CE-3149-5D4B-A78B-71C2A1952403}" name="SID_resuelto" dataDxfId="376">
      <calculatedColumnFormula>IF(OR(G2="12R",G2="12L"),_xlfn.XLOOKUP(C2,DB!$A$2:$A$248,DB!$B$2:$B$248,""),IF(OR(G2="30L",G2="30R"),_xlfn.XLOOKUP(C2,DB!$A$2:$A$248,DB!$C$2:$C$248,""),""))</calculatedColumnFormula>
    </tableColumn>
    <tableColumn id="19" xr3:uid="{D4E26AAA-E382-E44D-8F3C-22B831485FB5}" name="Hora_UTC" dataDxfId="375">
      <calculatedColumnFormula>HOUR(F2)</calculatedColumnFormula>
    </tableColumn>
    <tableColumn id="20" xr3:uid="{AFCEBAE3-27A0-CB47-99BB-5ABB7186F36D}" name="Sector_resuelto" dataDxfId="374">
      <calculatedColumnFormula>_xlfn.XLOOKUP(C2,DB!$A$2:$A$248,DB!$D$2:$D$248,"")</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AB90B9-334D-9147-B635-BE57DFAAF308}" name="Tabla1345671819202122232425891011121314151617262728293031333435362" displayName="Tabla1345671819202122232425891011121314151617262728293031333435362" ref="A1:T220" totalsRowShown="0" headerRowDxfId="373" dataDxfId="372">
  <autoFilter ref="A1:T220" xr:uid="{FCBB0081-F5A0-9F4A-8223-2324497988BF}"/>
  <tableColumns count="20">
    <tableColumn id="1" xr3:uid="{EE617638-C36D-A645-8B0B-378627C156B0}" name="callsign" dataDxfId="371"/>
    <tableColumn id="2" xr3:uid="{1F5AD31A-C166-A443-BF1A-761CD1E94C22}" name="adep" dataDxfId="370"/>
    <tableColumn id="3" xr3:uid="{5FB624CE-8341-0A48-9BA7-1E269BAB7ED3}" name="ades" dataDxfId="369"/>
    <tableColumn id="4" xr3:uid="{45C165CD-B2D7-1E45-9C97-D2E0324DCC68}" name="aircraft_type" dataDxfId="368"/>
    <tableColumn id="5" xr3:uid="{E30E37E3-6C3C-0E41-90E9-AA5BF90F61DE}" name="aircraft_registration" dataDxfId="367"/>
    <tableColumn id="6" xr3:uid="{5C5B8D72-BD1B-B64D-B618-ED2554276865}" name="atd" dataDxfId="366"/>
    <tableColumn id="7" xr3:uid="{7515047F-6430-2741-867F-37C72DF7B590}" name="dep_runway" dataDxfId="365"/>
    <tableColumn id="8" xr3:uid="{9B3A1241-AE87-E945-9F24-57A53E3E753B}" name="route" dataDxfId="364"/>
    <tableColumn id="9" xr3:uid="{5C40A06C-B3C0-5049-A499-842D73D0C143}" name="rfl" dataDxfId="363"/>
    <tableColumn id="10" xr3:uid="{32A22DFC-81C0-7345-8623-C790903DDF59}" name="flight_rule" dataDxfId="362"/>
    <tableColumn id="11" xr3:uid="{CB9F0CDC-830A-AE4A-91B0-A9F0EA98E5B2}" name="flight_type" dataDxfId="361"/>
    <tableColumn id="12" xr3:uid="{5C3D1BFA-02BF-564C-97D6-0F945126965C}" name="distance_flown_in_fir" dataDxfId="360"/>
    <tableColumn id="13" xr3:uid="{6B13BCE1-9029-F749-92D6-2D1F58FC8943}" name="exit_point" dataDxfId="359"/>
    <tableColumn id="14" xr3:uid="{032305C5-9EA9-0940-A7D5-0E50D832DDED}" name="exit_hour" dataDxfId="358"/>
    <tableColumn id="15" xr3:uid="{4748454D-B2A5-DD45-90F2-4C4A496B67FD}" name="exit_level" dataDxfId="357"/>
    <tableColumn id="16" xr3:uid="{AC9554BC-0E92-DF4D-925A-9B98E9B6FEC8}" name="wtc" dataDxfId="356"/>
    <tableColumn id="17" xr3:uid="{4949C1B4-CD52-124B-82ED-8D741137A544}" name="nfl" dataDxfId="355"/>
    <tableColumn id="18" xr3:uid="{01FCB306-41F6-4E4F-945A-14906B0F1EFB}" name="SID_resuelto" dataDxfId="354">
      <calculatedColumnFormula>IF(OR(G2="12R",G2="12L"),_xlfn.XLOOKUP(C2,DB!$A$2:$A$248,DB!$B$2:$B$248,""),IF(OR(G2="30L",G2="30R"),_xlfn.XLOOKUP(C2,DB!$A$2:$A$248,DB!$C$2:$C$248,""),""))</calculatedColumnFormula>
    </tableColumn>
    <tableColumn id="19" xr3:uid="{5113C7F6-A021-B441-BF7C-02C0E32E60F2}" name="Hora_UTC" dataDxfId="353">
      <calculatedColumnFormula>HOUR(F2)</calculatedColumnFormula>
    </tableColumn>
    <tableColumn id="20" xr3:uid="{111D6044-844B-A940-B1D4-C3AB8B743021}" name="Sector_resuelto" dataDxfId="352">
      <calculatedColumnFormula>_xlfn.XLOOKUP(C2,DB!$A$2:$A$248,DB!$D$2:$D$248,"")</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6B2592-10ED-F94C-9FDC-2CCAC989F6BD}" name="Tabla13456718192021222324258910111213141516172627282930313334353623" displayName="Tabla13456718192021222324258910111213141516172627282930313334353623" ref="A1:T220" totalsRowShown="0" headerRowDxfId="351" dataDxfId="350">
  <autoFilter ref="A1:T220" xr:uid="{FCBB0081-F5A0-9F4A-8223-2324497988BF}"/>
  <tableColumns count="20">
    <tableColumn id="1" xr3:uid="{6E068663-1CCD-F54D-9D46-C61BBC8E5C46}" name="callsign" dataDxfId="349"/>
    <tableColumn id="2" xr3:uid="{7FC4F99C-B1AD-A64F-AFA4-41DEBE2E3AB3}" name="adep" dataDxfId="348"/>
    <tableColumn id="3" xr3:uid="{DD670B53-39E3-5640-88A3-114AA2783E65}" name="ades" dataDxfId="347"/>
    <tableColumn id="4" xr3:uid="{09CC99BF-B6E7-E443-B5AC-B1BA49E8E591}" name="aircraft_type" dataDxfId="346"/>
    <tableColumn id="5" xr3:uid="{865BA499-AEFD-8A4C-969B-68DF91CAFE62}" name="aircraft_registration" dataDxfId="345"/>
    <tableColumn id="6" xr3:uid="{725F0980-6763-A043-BAE6-8F37302AE41D}" name="atd" dataDxfId="344"/>
    <tableColumn id="7" xr3:uid="{F3D824DE-E0CD-8246-83F0-C97785DF665E}" name="dep_runway" dataDxfId="343"/>
    <tableColumn id="8" xr3:uid="{4E63AFE8-71A6-0B4B-90CF-380DF17477C5}" name="route" dataDxfId="342"/>
    <tableColumn id="9" xr3:uid="{443C204A-A232-324D-8A93-87BDF8DA4203}" name="rfl" dataDxfId="341"/>
    <tableColumn id="10" xr3:uid="{EB0BF4D1-E228-9545-AA4A-474B64EDD63C}" name="flight_rule" dataDxfId="340"/>
    <tableColumn id="11" xr3:uid="{FE6C9647-E25F-C44C-83D5-063289775012}" name="flight_type" dataDxfId="339"/>
    <tableColumn id="12" xr3:uid="{20C775A0-E371-3741-85A9-598CC854D6EF}" name="distance_flown_in_fir" dataDxfId="338"/>
    <tableColumn id="13" xr3:uid="{6E001ED9-772C-C244-AD0E-540EFE7341B3}" name="exit_point" dataDxfId="337"/>
    <tableColumn id="14" xr3:uid="{53ABA0EA-3C83-3644-B8FA-772A83213241}" name="exit_hour" dataDxfId="336"/>
    <tableColumn id="15" xr3:uid="{C061DF80-88D9-AC40-800D-35893C11C54D}" name="exit_level" dataDxfId="335"/>
    <tableColumn id="16" xr3:uid="{050C8B55-4A07-3A40-AC0E-4FACD1F8F9B9}" name="wtc" dataDxfId="334"/>
    <tableColumn id="17" xr3:uid="{6B569FCF-E838-6944-8D6A-3F67783A5961}" name="nfl" dataDxfId="333"/>
    <tableColumn id="18" xr3:uid="{84991D99-46CD-2949-9805-E352286368B3}" name="SID_resuelto" dataDxfId="332">
      <calculatedColumnFormula>IF(OR(G2="12R",G2="12L"),_xlfn.XLOOKUP(C2,DB!$A$2:$A$248,DB!$B$2:$B$248,""),IF(OR(G2="30L",G2="30R"),_xlfn.XLOOKUP(C2,DB!$A$2:$A$248,DB!$C$2:$C$248,""),""))</calculatedColumnFormula>
    </tableColumn>
    <tableColumn id="19" xr3:uid="{C843B253-768B-3344-AFC6-0F0A3B4DDCA5}" name="Hora_UTC" dataDxfId="331">
      <calculatedColumnFormula>HOUR(F2)</calculatedColumnFormula>
    </tableColumn>
    <tableColumn id="20" xr3:uid="{CDA299E4-5B1C-0845-9530-EB72408E139F}" name="Sector_resuelto" dataDxfId="330">
      <calculatedColumnFormula>_xlfn.XLOOKUP(C2,DB!$A$2:$A$248,DB!$D$2:$D$248,"")</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7FE425-8ED9-304C-9BA6-C97922B1F9F4}" name="Tabla134567181920212223242589101112131415161726272829303133343536234" displayName="Tabla134567181920212223242589101112131415161726272829303133343536234" ref="A1:T220" totalsRowShown="0" headerRowDxfId="329" dataDxfId="328">
  <autoFilter ref="A1:T220" xr:uid="{FCBB0081-F5A0-9F4A-8223-2324497988BF}"/>
  <tableColumns count="20">
    <tableColumn id="1" xr3:uid="{EE3907CD-00AF-204B-8F56-E4F4DA4D0107}" name="callsign" dataDxfId="327"/>
    <tableColumn id="2" xr3:uid="{91EA6662-F24E-0E42-A8C5-1CDEE2B22C70}" name="adep" dataDxfId="326"/>
    <tableColumn id="3" xr3:uid="{A7892727-D9AA-144A-8EED-3676F1906FC1}" name="ades" dataDxfId="325"/>
    <tableColumn id="4" xr3:uid="{2B906F06-9E9B-8E43-B18C-F9025CB278DC}" name="aircraft_type" dataDxfId="324"/>
    <tableColumn id="5" xr3:uid="{3B8A046A-7BB8-8B44-9103-1E7DEDC557B3}" name="aircraft_registration" dataDxfId="323"/>
    <tableColumn id="6" xr3:uid="{D30BC973-B87C-5D4D-89BE-000D84FD470A}" name="atd" dataDxfId="322"/>
    <tableColumn id="7" xr3:uid="{A6A5B79D-B196-A94B-A707-A73A02E14EC4}" name="dep_runway" dataDxfId="321"/>
    <tableColumn id="8" xr3:uid="{5B213B2D-5A47-7042-89F7-F1569DD17CA9}" name="route" dataDxfId="320"/>
    <tableColumn id="9" xr3:uid="{D0FF368D-C9D3-7C41-B411-D99B4231175F}" name="rfl" dataDxfId="319"/>
    <tableColumn id="10" xr3:uid="{200458E3-F248-BB4B-A93B-B756155D9E7F}" name="flight_rule" dataDxfId="318"/>
    <tableColumn id="11" xr3:uid="{B2055F6E-F0E9-E146-8555-7BD3F8EDE88A}" name="flight_type" dataDxfId="317"/>
    <tableColumn id="12" xr3:uid="{2768513C-ECA9-514B-BB3F-1D26C38EEFBA}" name="distance_flown_in_fir" dataDxfId="316"/>
    <tableColumn id="13" xr3:uid="{9933EF29-147E-174C-962C-89645D479873}" name="exit_point" dataDxfId="315"/>
    <tableColumn id="14" xr3:uid="{5207F7D0-D7B2-7740-BEB3-64BF159DFDDB}" name="exit_hour" dataDxfId="314"/>
    <tableColumn id="15" xr3:uid="{FBB7CD8D-4336-AC4D-9A82-1476F431400A}" name="exit_level" dataDxfId="313"/>
    <tableColumn id="16" xr3:uid="{FBC1E558-8711-724B-A6FF-EBB384F10464}" name="wtc" dataDxfId="312"/>
    <tableColumn id="17" xr3:uid="{B209EAB1-0139-2B4B-A587-EB6B80772DF2}" name="nfl" dataDxfId="311"/>
    <tableColumn id="18" xr3:uid="{1379AEFF-BD50-A946-B9F3-3223B584A0B8}" name="SID_resuelto" dataDxfId="310">
      <calculatedColumnFormula>IF(OR(G2="12R",G2="12L"),_xlfn.XLOOKUP(C2,DB!$A$2:$A$248,DB!$B$2:$B$248,""),IF(OR(G2="30L",G2="30R"),_xlfn.XLOOKUP(C2,DB!$A$2:$A$248,DB!$C$2:$C$248,""),""))</calculatedColumnFormula>
    </tableColumn>
    <tableColumn id="19" xr3:uid="{774B9648-82AF-3145-A34A-42B0EDCA72AE}" name="Hora_UTC" dataDxfId="309">
      <calculatedColumnFormula>HOUR(F2)</calculatedColumnFormula>
    </tableColumn>
    <tableColumn id="20" xr3:uid="{3D32B821-86D9-6240-9FE0-E5DE578B0A68}" name="Sector_resuelto" dataDxfId="308">
      <calculatedColumnFormula>_xlfn.XLOOKUP(C2,DB!$A$2:$A$248,DB!$D$2:$D$248,"")</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294A99-7358-7C41-95FD-EF226D7D7356}" name="Tabla1345671819202122232425891011121314151617262728293031333435362345" displayName="Tabla1345671819202122232425891011121314151617262728293031333435362345" ref="A1:T220" totalsRowShown="0" headerRowDxfId="307" dataDxfId="306">
  <autoFilter ref="A1:T220" xr:uid="{FCBB0081-F5A0-9F4A-8223-2324497988BF}"/>
  <tableColumns count="20">
    <tableColumn id="1" xr3:uid="{9BB7F848-FB91-E24C-8D11-9E7C5CFB14BF}" name="callsign" dataDxfId="305"/>
    <tableColumn id="2" xr3:uid="{7E803534-2E8D-F14E-881B-41640E44169E}" name="adep" dataDxfId="304"/>
    <tableColumn id="3" xr3:uid="{B65CABF6-AA84-8242-AC67-1D7F54F6DE5B}" name="ades" dataDxfId="303"/>
    <tableColumn id="4" xr3:uid="{E8231791-6641-AC40-8850-7CFD2BED2396}" name="aircraft_type" dataDxfId="302"/>
    <tableColumn id="5" xr3:uid="{4A7E6E89-21CD-0548-BEB1-AB1A1699CC77}" name="aircraft_registration" dataDxfId="301"/>
    <tableColumn id="6" xr3:uid="{9A0C6BE2-A62C-E94D-98D6-903F3574E17A}" name="atd" dataDxfId="300"/>
    <tableColumn id="7" xr3:uid="{B5A39BCD-57BA-D54D-9D4B-AA37FC9DD29F}" name="dep_runway" dataDxfId="299"/>
    <tableColumn id="8" xr3:uid="{5962219D-E5FB-D345-878B-7B87E6E703A6}" name="route" dataDxfId="298"/>
    <tableColumn id="9" xr3:uid="{5CEDF637-55E5-254C-981A-705412953784}" name="rfl" dataDxfId="297"/>
    <tableColumn id="10" xr3:uid="{988AE0D2-6319-D44E-8BA6-D29BE5AB7BEF}" name="flight_rule" dataDxfId="296"/>
    <tableColumn id="11" xr3:uid="{C2BCDFEA-672A-DD44-AE72-21D2838A40DC}" name="flight_type" dataDxfId="295"/>
    <tableColumn id="12" xr3:uid="{31F1D50C-92EB-0A43-8B49-CC1A267E9DF3}" name="distance_flown_in_fir" dataDxfId="294"/>
    <tableColumn id="13" xr3:uid="{8422249B-895D-8B47-84B2-0BD06AD374C2}" name="exit_point" dataDxfId="293"/>
    <tableColumn id="14" xr3:uid="{9A72A463-8547-C74D-8879-19CD7BAF2A9F}" name="exit_hour" dataDxfId="292"/>
    <tableColumn id="15" xr3:uid="{A65598A0-BAC6-BF43-908C-087C0BAFB47C}" name="exit_level" dataDxfId="291"/>
    <tableColumn id="16" xr3:uid="{C0CF38F6-E7AD-BA42-B41F-8A64237E5956}" name="wtc" dataDxfId="290"/>
    <tableColumn id="17" xr3:uid="{A2CF7946-F3E1-9941-AA80-2FE0D0382B1D}" name="nfl" dataDxfId="289"/>
    <tableColumn id="18" xr3:uid="{9BEC537F-482F-9C47-85C3-BEC7208F57F2}" name="SID_resuelto" dataDxfId="288">
      <calculatedColumnFormula>IF(OR(G2="12R",G2="12L"),_xlfn.XLOOKUP(C2,DB!$A$2:$A$248,DB!$B$2:$B$248,""),IF(OR(G2="30L",G2="30R"),_xlfn.XLOOKUP(C2,DB!$A$2:$A$248,DB!$C$2:$C$248,""),""))</calculatedColumnFormula>
    </tableColumn>
    <tableColumn id="19" xr3:uid="{1F312F17-8EC9-A544-BA84-0F8BE63D6183}" name="Hora_UTC" dataDxfId="287">
      <calculatedColumnFormula>HOUR(F2)</calculatedColumnFormula>
    </tableColumn>
    <tableColumn id="20" xr3:uid="{2463EB3E-F47B-264E-9E1C-37CFB166FB0B}" name="Sector_resuelto" dataDxfId="286">
      <calculatedColumnFormula>_xlfn.XLOOKUP(C2,DB!$A$2:$A$248,DB!$D$2:$D$248,"")</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825538-E0F2-AB4C-B6B0-730ADB4080E8}" name="Tabla13456718192021222324258910111213141516172627282930313334353623456" displayName="Tabla13456718192021222324258910111213141516172627282930313334353623456" ref="A1:T220" totalsRowShown="0" headerRowDxfId="285" dataDxfId="284">
  <autoFilter ref="A1:T220" xr:uid="{FCBB0081-F5A0-9F4A-8223-2324497988BF}"/>
  <tableColumns count="20">
    <tableColumn id="1" xr3:uid="{8388CBAD-A24F-ED4D-AA37-7FBA5E5EEA77}" name="callsign" dataDxfId="283"/>
    <tableColumn id="2" xr3:uid="{F4572AC6-B163-2D4E-877A-876C39C1442D}" name="adep" dataDxfId="282"/>
    <tableColumn id="3" xr3:uid="{23B465A7-0E9C-8847-A8EA-FB36C9C371BE}" name="ades" dataDxfId="281"/>
    <tableColumn id="4" xr3:uid="{D685D014-9054-B64C-8E2E-BDA2DF71D232}" name="aircraft_type" dataDxfId="280"/>
    <tableColumn id="5" xr3:uid="{BD1A2BF0-561A-964E-942A-DD1221A58F42}" name="aircraft_registration" dataDxfId="279"/>
    <tableColumn id="6" xr3:uid="{3A2C5C3E-6AED-B641-8B3A-2E2CCDC9B553}" name="atd" dataDxfId="278"/>
    <tableColumn id="7" xr3:uid="{D0B3504B-1FCF-3440-B3FD-1441A6FA9CB7}" name="dep_runway" dataDxfId="277"/>
    <tableColumn id="8" xr3:uid="{8E4DD8EF-E503-5A4E-93BC-7E6974423841}" name="route" dataDxfId="276"/>
    <tableColumn id="9" xr3:uid="{BC6107E5-103D-274B-A0AE-8BFB6EBFC6D1}" name="rfl" dataDxfId="275"/>
    <tableColumn id="10" xr3:uid="{D45A4C7C-A41B-C749-AAD7-518CDBCE3928}" name="flight_rule" dataDxfId="274"/>
    <tableColumn id="11" xr3:uid="{48AAC429-C126-F84C-A3C7-EA1A023F0B16}" name="flight_type" dataDxfId="273"/>
    <tableColumn id="12" xr3:uid="{2E2C14F9-A00E-7F4F-899E-AA7259C89C28}" name="distance_flown_in_fir" dataDxfId="272"/>
    <tableColumn id="13" xr3:uid="{DCF3C536-48F4-4A4B-956A-22876884742E}" name="exit_point" dataDxfId="271"/>
    <tableColumn id="14" xr3:uid="{287963BB-AE8B-BC42-BD04-6C447E4D9828}" name="exit_hour" dataDxfId="270"/>
    <tableColumn id="15" xr3:uid="{2BF14722-C16D-FB48-96AB-DA8A8CFC277D}" name="exit_level" dataDxfId="269"/>
    <tableColumn id="16" xr3:uid="{0591B285-8E71-6642-98AE-B3AF6E9F5432}" name="wtc" dataDxfId="268"/>
    <tableColumn id="17" xr3:uid="{0C61494A-F640-A946-96A9-56EE7EC5A4D2}" name="nfl" dataDxfId="267"/>
    <tableColumn id="18" xr3:uid="{00C5B6DB-D399-DF41-9768-7B5F43C10B7E}" name="SID_resuelto" dataDxfId="266">
      <calculatedColumnFormula>IF(OR(G2="12R",G2="12L"),_xlfn.XLOOKUP(C2,DB!$A$2:$A$248,DB!$B$2:$B$248,""),IF(OR(G2="30L",G2="30R"),_xlfn.XLOOKUP(C2,DB!$A$2:$A$248,DB!$C$2:$C$248,""),""))</calculatedColumnFormula>
    </tableColumn>
    <tableColumn id="19" xr3:uid="{3124F26D-2168-BA49-9B44-3067EC60D441}" name="Hora_UTC" dataDxfId="265">
      <calculatedColumnFormula>HOUR(F2)</calculatedColumnFormula>
    </tableColumn>
    <tableColumn id="20" xr3:uid="{E92283F5-4B93-D444-90CD-7041A1E037DB}" name="Sector_resuelto" dataDxfId="264">
      <calculatedColumnFormula>_xlfn.XLOOKUP(C2,DB!$A$2:$A$248,DB!$D$2:$D$248,"")</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F21D13-C2D6-7448-80F2-9F039B2DCFFF}" name="Tabla134567181920212223242589101112131415161726272829303133343536234567" displayName="Tabla134567181920212223242589101112131415161726272829303133343536234567" ref="A1:T220" totalsRowShown="0" headerRowDxfId="263" dataDxfId="262">
  <autoFilter ref="A1:T220" xr:uid="{FCBB0081-F5A0-9F4A-8223-2324497988BF}"/>
  <tableColumns count="20">
    <tableColumn id="1" xr3:uid="{B53F866E-DBDA-9D4E-8FD3-881C477BBF3E}" name="callsign" dataDxfId="261"/>
    <tableColumn id="2" xr3:uid="{30CE005C-E54C-C340-9098-F29134C080E9}" name="adep" dataDxfId="260"/>
    <tableColumn id="3" xr3:uid="{DC8F0EDB-FC95-2440-AAF2-311825DBE6D1}" name="ades" dataDxfId="259"/>
    <tableColumn id="4" xr3:uid="{85C5A69B-4AFB-9240-9C51-744EB0203341}" name="aircraft_type" dataDxfId="258"/>
    <tableColumn id="5" xr3:uid="{CCA33A53-5DBA-914C-8CC7-AF20B828AE9D}" name="aircraft_registration" dataDxfId="257"/>
    <tableColumn id="6" xr3:uid="{6A94A10B-FCEE-7243-998E-A391029D5EC7}" name="atd" dataDxfId="256"/>
    <tableColumn id="7" xr3:uid="{35AD4784-B601-E84F-BC56-5304F32BC7AD}" name="dep_runway" dataDxfId="255"/>
    <tableColumn id="8" xr3:uid="{21586CFC-7E07-EF40-A9AB-AD51318C1C7B}" name="route" dataDxfId="254"/>
    <tableColumn id="9" xr3:uid="{B32C783B-9A14-F94B-9A7D-8E4E66FDFA07}" name="rfl" dataDxfId="253"/>
    <tableColumn id="10" xr3:uid="{8C92CBA4-F43C-9A41-9915-68AFBB5D19D0}" name="flight_rule" dataDxfId="252"/>
    <tableColumn id="11" xr3:uid="{F0B57946-F25F-AC4F-8EEE-9C6E57AE1080}" name="flight_type" dataDxfId="251"/>
    <tableColumn id="12" xr3:uid="{830BC9B9-153B-3044-8F4E-D83679D78FF0}" name="distance_flown_in_fir" dataDxfId="250"/>
    <tableColumn id="13" xr3:uid="{C97D70EC-421D-D645-8F82-48F53683DDB7}" name="exit_point" dataDxfId="249"/>
    <tableColumn id="14" xr3:uid="{C35BE124-E88B-A54F-863A-1CFCDB40C723}" name="exit_hour" dataDxfId="248"/>
    <tableColumn id="15" xr3:uid="{EE6BD662-DC0C-3543-8393-652D61413F65}" name="exit_level" dataDxfId="247"/>
    <tableColumn id="16" xr3:uid="{E6593731-BBAB-B649-AB03-1AE24C9E6203}" name="wtc" dataDxfId="246"/>
    <tableColumn id="17" xr3:uid="{69BE9970-B982-0840-AEBF-26F066A25C6A}" name="nfl" dataDxfId="245"/>
    <tableColumn id="18" xr3:uid="{BE75AD24-48A4-AD4D-94F3-83BFB87D55C1}" name="SID_resuelto" dataDxfId="244">
      <calculatedColumnFormula>IF(OR(G2="12R",G2="12L"),_xlfn.XLOOKUP(C2,DB!$A$2:$A$248,DB!$B$2:$B$248,""),IF(OR(G2="30L",G2="30R"),_xlfn.XLOOKUP(C2,DB!$A$2:$A$248,DB!$C$2:$C$248,""),""))</calculatedColumnFormula>
    </tableColumn>
    <tableColumn id="19" xr3:uid="{A490E27C-B3DF-404A-A97B-30108327F6FE}" name="Hora_UTC" dataDxfId="243">
      <calculatedColumnFormula>HOUR(F2)</calculatedColumnFormula>
    </tableColumn>
    <tableColumn id="20" xr3:uid="{9E1DD487-199B-2147-B4AC-4952BC02789C}" name="Sector_resuelto" dataDxfId="242">
      <calculatedColumnFormula>_xlfn.XLOOKUP(C2,DB!$A$2:$A$248,DB!$D$2:$D$248,"")</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662B0D-E9AC-B04B-8C2B-332A34D2C669}" name="Tabla1345671819202122232425891011121314151617262728293031333435362345678" displayName="Tabla1345671819202122232425891011121314151617262728293031333435362345678" ref="A1:T220" totalsRowShown="0" headerRowDxfId="241" dataDxfId="240">
  <autoFilter ref="A1:T220" xr:uid="{FCBB0081-F5A0-9F4A-8223-2324497988BF}"/>
  <tableColumns count="20">
    <tableColumn id="1" xr3:uid="{4CB87EB0-1B78-8843-9FD4-5EB8C9399D71}" name="callsign" dataDxfId="239"/>
    <tableColumn id="2" xr3:uid="{D66B661C-C596-EC43-B912-ABC6162B3CE0}" name="adep" dataDxfId="238"/>
    <tableColumn id="3" xr3:uid="{A8B3DE25-DEF3-5D42-896C-F5F1DBB1A03F}" name="ades" dataDxfId="237"/>
    <tableColumn id="4" xr3:uid="{494EFAE2-7780-CB4A-B7D5-E3F61035F291}" name="aircraft_type" dataDxfId="236"/>
    <tableColumn id="5" xr3:uid="{6759E07D-0FD4-4B40-8613-7940066C58A1}" name="aircraft_registration" dataDxfId="235"/>
    <tableColumn id="6" xr3:uid="{2A8BF918-C3BC-4A43-A626-13955A5022D8}" name="atd" dataDxfId="234"/>
    <tableColumn id="7" xr3:uid="{4B31A122-A889-1C4D-97AA-FB555C35F0AE}" name="dep_runway" dataDxfId="233"/>
    <tableColumn id="8" xr3:uid="{1DA2B10B-7165-0743-96FE-D57E87AD29BF}" name="route" dataDxfId="232"/>
    <tableColumn id="9" xr3:uid="{6DCBA93F-DB68-8646-94B6-0D94E5EAB51F}" name="rfl" dataDxfId="231"/>
    <tableColumn id="10" xr3:uid="{F3491CC3-88CA-AF43-9A0C-DD7E1237FB58}" name="flight_rule" dataDxfId="230"/>
    <tableColumn id="11" xr3:uid="{14A67592-450E-7E40-BE87-7422A0A698F8}" name="flight_type" dataDxfId="229"/>
    <tableColumn id="12" xr3:uid="{91241D11-7BCB-1348-8633-20364D31F2C7}" name="distance_flown_in_fir" dataDxfId="228"/>
    <tableColumn id="13" xr3:uid="{DF3AFA6C-2A65-4C44-9CE7-2415D84936F6}" name="exit_point" dataDxfId="227"/>
    <tableColumn id="14" xr3:uid="{1BA25DD4-ACAA-934D-B8F4-8E763F7DD927}" name="exit_hour" dataDxfId="226"/>
    <tableColumn id="15" xr3:uid="{87880371-3AAF-494D-8650-EFEC9917075B}" name="exit_level" dataDxfId="225"/>
    <tableColumn id="16" xr3:uid="{D9F4F659-C31D-0948-8870-4D031DA78A37}" name="wtc" dataDxfId="224"/>
    <tableColumn id="17" xr3:uid="{EB4DEB29-7BC4-8E48-9EBE-05A71CF4CDA6}" name="nfl" dataDxfId="223"/>
    <tableColumn id="18" xr3:uid="{6A9079FA-4A9F-184B-9E14-95B384B9E35E}" name="SID_resuelto" dataDxfId="222">
      <calculatedColumnFormula>IF(OR(G2="12R",G2="12L"),_xlfn.XLOOKUP(C2,DB!$A$2:$A$248,DB!$B$2:$B$248,""),IF(OR(G2="30L",G2="30R"),_xlfn.XLOOKUP(C2,DB!$A$2:$A$248,DB!$C$2:$C$248,""),""))</calculatedColumnFormula>
    </tableColumn>
    <tableColumn id="19" xr3:uid="{558C3CF6-0562-7A4F-9242-1614DFF0034D}" name="Hora_UTC" dataDxfId="221">
      <calculatedColumnFormula>HOUR(F2)</calculatedColumnFormula>
    </tableColumn>
    <tableColumn id="20" xr3:uid="{C72672B5-FBB8-A84D-BE76-DA78A50D80F2}" name="Sector_resuelto" dataDxfId="220">
      <calculatedColumnFormula>_xlfn.XLOOKUP(C2,DB!$A$2:$A$248,DB!$D$2:$D$248,"")</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09C15CC-5CB0-BB49-BA9F-84A78D9F5A43}" name="Tabla13456718192021222324258910111213141516172627282930313334353623456789" displayName="Tabla13456718192021222324258910111213141516172627282930313334353623456789" ref="A1:T219" totalsRowShown="0" headerRowDxfId="219" dataDxfId="218">
  <autoFilter ref="A1:T219" xr:uid="{FCBB0081-F5A0-9F4A-8223-2324497988BF}"/>
  <tableColumns count="20">
    <tableColumn id="1" xr3:uid="{B3248F8F-D7EC-E541-9FBE-59AC2FBBE6EC}" name="callsign" dataDxfId="217"/>
    <tableColumn id="2" xr3:uid="{689CDC0E-E3B6-4344-943F-7D6203004774}" name="adep" dataDxfId="216"/>
    <tableColumn id="3" xr3:uid="{AEC6D36D-B8FA-CF49-BA95-60F07D8D6CE9}" name="ades" dataDxfId="215"/>
    <tableColumn id="4" xr3:uid="{E172C235-5011-DC48-A3D6-60C6E35F10BD}" name="aircraft_type" dataDxfId="214"/>
    <tableColumn id="5" xr3:uid="{334B967A-02A4-C242-A6EA-F9E639D3E23F}" name="aircraft_registration" dataDxfId="213"/>
    <tableColumn id="6" xr3:uid="{5F7161A5-E05A-804D-A0FD-24E7D953E1DC}" name="atd" dataDxfId="212"/>
    <tableColumn id="7" xr3:uid="{4C2E47CC-8DB4-1F43-921D-D9A6EEF80D54}" name="dep_runway" dataDxfId="211"/>
    <tableColumn id="8" xr3:uid="{D7939872-714F-5E4A-8DF3-45C003E0A104}" name="route" dataDxfId="210"/>
    <tableColumn id="9" xr3:uid="{45A3E94B-A981-A748-8749-5A20080AC797}" name="rfl" dataDxfId="209"/>
    <tableColumn id="10" xr3:uid="{F071A1DF-DA41-4245-8694-2F03495DA10C}" name="flight_rule" dataDxfId="208"/>
    <tableColumn id="11" xr3:uid="{9265F5B6-B851-DE4C-B342-9DFDA55EE1A8}" name="flight_type" dataDxfId="207"/>
    <tableColumn id="12" xr3:uid="{2498763B-042B-954B-9984-DDC8DD698AFE}" name="distance_flown_in_fir" dataDxfId="206"/>
    <tableColumn id="13" xr3:uid="{4BC3A5BD-B6CD-BC42-95CD-3C11D29DD246}" name="exit_point" dataDxfId="205"/>
    <tableColumn id="14" xr3:uid="{E8F1C7F2-2B5C-1443-9A96-15D77C533E82}" name="exit_hour" dataDxfId="204"/>
    <tableColumn id="15" xr3:uid="{7CC1FC83-7410-8A46-9E92-1325770087FC}" name="exit_level" dataDxfId="203"/>
    <tableColumn id="16" xr3:uid="{06895326-3F3C-C544-9E03-6BC0EFEF8BD7}" name="wtc" dataDxfId="202"/>
    <tableColumn id="17" xr3:uid="{0ECA2F0E-0CFB-4A41-9353-B6E860065196}" name="nfl" dataDxfId="201"/>
    <tableColumn id="18" xr3:uid="{8FCFA6E1-437B-4546-9AA1-ADFE274732FE}" name="SID_resuelto" dataDxfId="200">
      <calculatedColumnFormula>IF(OR(G2="12R",G2="12L"),_xlfn.XLOOKUP(C2,DB!$A$2:$A$248,DB!$B$2:$B$248,""),IF(OR(G2="30L",G2="30R"),_xlfn.XLOOKUP(C2,DB!$A$2:$A$248,DB!$C$2:$C$248,""),""))</calculatedColumnFormula>
    </tableColumn>
    <tableColumn id="19" xr3:uid="{54B9C192-50F7-5541-B718-6FFF54BCC944}" name="Hora_UTC" dataDxfId="199">
      <calculatedColumnFormula>HOUR(F2)</calculatedColumnFormula>
    </tableColumn>
    <tableColumn id="20" xr3:uid="{502760B0-929B-4B4B-9723-030F3A921816}" name="Sector_resuelto" dataDxfId="198">
      <calculatedColumnFormula>_xlfn.XLOOKUP(C2,DB!$A$2:$A$248,DB!$D$2:$D$248,"")</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1B34551-AA98-2242-BFAD-3CC565AB5EC3}" name="Tabla1345671819202122232425891011121314151617262728293031333435362345678910" displayName="Tabla1345671819202122232425891011121314151617262728293031333435362345678910" ref="A1:T220" totalsRowShown="0" headerRowDxfId="197" dataDxfId="196">
  <autoFilter ref="A1:T220" xr:uid="{FCBB0081-F5A0-9F4A-8223-2324497988BF}"/>
  <tableColumns count="20">
    <tableColumn id="1" xr3:uid="{253D102F-10F9-0445-A384-7A5F05204A03}" name="callsign" dataDxfId="195"/>
    <tableColumn id="2" xr3:uid="{36C6C8AD-7782-7C4A-B4AE-EC56C2EA5638}" name="adep" dataDxfId="194"/>
    <tableColumn id="3" xr3:uid="{14208FAD-B5F7-0941-A540-4A7F2C4BAEC6}" name="ades" dataDxfId="193"/>
    <tableColumn id="4" xr3:uid="{0653CA66-6C08-1F48-AA73-5A9A0D5EBC41}" name="aircraft_type" dataDxfId="192"/>
    <tableColumn id="5" xr3:uid="{AA3A417C-41CA-5D4A-8EB6-09CC968CE481}" name="aircraft_registration" dataDxfId="191"/>
    <tableColumn id="6" xr3:uid="{A6B47F16-CB21-3441-940B-747A1873AB9D}" name="atd" dataDxfId="190"/>
    <tableColumn id="7" xr3:uid="{56069E21-0DDC-FD4F-B7B5-7A40D482F001}" name="dep_runway" dataDxfId="189"/>
    <tableColumn id="8" xr3:uid="{DF4F3205-8CAE-8345-B66F-011FF0DAEA2B}" name="route" dataDxfId="188"/>
    <tableColumn id="9" xr3:uid="{2A065497-E542-9B41-A6FA-1BF1170239CB}" name="rfl" dataDxfId="187"/>
    <tableColumn id="10" xr3:uid="{7666C978-5CD6-D04A-89AA-84C7768AAE03}" name="flight_rule" dataDxfId="186"/>
    <tableColumn id="11" xr3:uid="{FA0ACF50-5B9B-B847-8599-E5A319982B1E}" name="flight_type" dataDxfId="185"/>
    <tableColumn id="12" xr3:uid="{81B32304-D05B-D248-B3E3-96204060B237}" name="distance_flown_in_fir" dataDxfId="184"/>
    <tableColumn id="13" xr3:uid="{AF0D29B4-EE7B-BD43-BA60-6037C2FCEB70}" name="exit_point" dataDxfId="183"/>
    <tableColumn id="14" xr3:uid="{59C3B734-C2FB-E44D-82C0-7680F5276F2D}" name="exit_hour" dataDxfId="182"/>
    <tableColumn id="15" xr3:uid="{082F62DC-B9FE-6F48-B593-6B089645A064}" name="exit_level" dataDxfId="181"/>
    <tableColumn id="16" xr3:uid="{2D412B4A-6F66-3B4F-B967-443FB85FD87B}" name="wtc" dataDxfId="180"/>
    <tableColumn id="17" xr3:uid="{D4123F83-CC41-0E4F-A164-40609F919E47}" name="nfl" dataDxfId="179"/>
    <tableColumn id="18" xr3:uid="{EA43715E-E9C6-8042-95F7-215D6D01EB40}" name="SID_resuelto" dataDxfId="178">
      <calculatedColumnFormula>IF(OR(G2="12R",G2="12L"),_xlfn.XLOOKUP(C2,DB!$A$2:$A$248,DB!$B$2:$B$248,""),IF(OR(G2="30L",G2="30R"),_xlfn.XLOOKUP(C2,DB!$A$2:$A$248,DB!$C$2:$C$248,""),""))</calculatedColumnFormula>
    </tableColumn>
    <tableColumn id="19" xr3:uid="{35E4B70A-0BD9-9C4D-8344-86497F28E5F4}" name="Hora_UTC" dataDxfId="177">
      <calculatedColumnFormula>HOUR(F2)</calculatedColumnFormula>
    </tableColumn>
    <tableColumn id="20" xr3:uid="{6E6409FF-BB9D-C54D-B85D-5D3A84425D0F}" name="Sector_resuelto" dataDxfId="176">
      <calculatedColumnFormula>_xlfn.XLOOKUP(C2,DB!$A$2:$A$248,DB!$D$2:$D$248,"")</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CC099D9-C63F-BF43-8EEF-A7BAA5F600B7}" name="Tabla134567181920212223242589101112131415161726272829303133343536234567891011" displayName="Tabla134567181920212223242589101112131415161726272829303133343536234567891011" ref="A1:T220" totalsRowShown="0" headerRowDxfId="175" dataDxfId="174">
  <autoFilter ref="A1:T220" xr:uid="{FCBB0081-F5A0-9F4A-8223-2324497988BF}"/>
  <tableColumns count="20">
    <tableColumn id="1" xr3:uid="{9CC2F8D0-3D9D-414A-8D65-0AEAB5C49B0C}" name="callsign" dataDxfId="173"/>
    <tableColumn id="2" xr3:uid="{AA36BB0B-A196-7D41-A437-5D6788472C95}" name="adep" dataDxfId="172"/>
    <tableColumn id="3" xr3:uid="{3C47011B-9111-CA48-838A-E6BBFBAE4B70}" name="ades" dataDxfId="171"/>
    <tableColumn id="4" xr3:uid="{C9C22445-94DF-3645-9812-2BCC05D5A8C2}" name="aircraft_type" dataDxfId="170"/>
    <tableColumn id="5" xr3:uid="{E35C14B7-DBE2-B045-B659-CE3A2E59AE0A}" name="aircraft_registration" dataDxfId="169"/>
    <tableColumn id="6" xr3:uid="{38962CE7-6A8C-2E44-9D8B-E0247802F9A8}" name="atd" dataDxfId="168"/>
    <tableColumn id="7" xr3:uid="{78709352-98FF-D240-8A64-CB54B5513773}" name="dep_runway" dataDxfId="167"/>
    <tableColumn id="8" xr3:uid="{19B985D8-5EE6-184E-A8F1-EF7DEE844F9D}" name="route" dataDxfId="166"/>
    <tableColumn id="9" xr3:uid="{65F95776-FCE4-8E46-89B2-655137D3DAF5}" name="rfl" dataDxfId="165"/>
    <tableColumn id="10" xr3:uid="{3D14EAD5-C7D3-D346-8640-919BA53152C5}" name="flight_rule" dataDxfId="164"/>
    <tableColumn id="11" xr3:uid="{19CD54E8-FEFE-2644-85E7-496903D8DB96}" name="flight_type" dataDxfId="163"/>
    <tableColumn id="12" xr3:uid="{1E027A55-B032-3944-AB59-177AF2D705C3}" name="distance_flown_in_fir" dataDxfId="162"/>
    <tableColumn id="13" xr3:uid="{4B01A121-2CA7-594E-9EFA-6A9FF354FED1}" name="exit_point" dataDxfId="161"/>
    <tableColumn id="14" xr3:uid="{8F896AAF-6015-5748-809D-82380F1F5DC5}" name="exit_hour" dataDxfId="160"/>
    <tableColumn id="15" xr3:uid="{63511A0A-EFFB-9348-B503-78C62E598F69}" name="exit_level" dataDxfId="159"/>
    <tableColumn id="16" xr3:uid="{40352044-6E28-0E4C-84B4-15311DB4683C}" name="wtc" dataDxfId="158"/>
    <tableColumn id="17" xr3:uid="{EE3E3705-360C-2F4A-95CE-89AB0F581C0B}" name="nfl" dataDxfId="157"/>
    <tableColumn id="18" xr3:uid="{2E536679-8FA2-3648-85A3-AA438BA7BF65}" name="SID_resuelto" dataDxfId="156">
      <calculatedColumnFormula>IF(OR(G2="12R",G2="12L"),_xlfn.XLOOKUP(C2,DB!$A$2:$A$248,DB!$B$2:$B$248,""),IF(OR(G2="30L",G2="30R"),_xlfn.XLOOKUP(C2,DB!$A$2:$A$248,DB!$C$2:$C$248,""),""))</calculatedColumnFormula>
    </tableColumn>
    <tableColumn id="19" xr3:uid="{09DC364B-BFD5-BF4D-AD44-25C0048F9B2D}" name="Hora_UTC" dataDxfId="155">
      <calculatedColumnFormula>HOUR(F2)</calculatedColumnFormula>
    </tableColumn>
    <tableColumn id="20" xr3:uid="{78DA2D62-0FE9-5747-95F7-62FFB61C646F}" name="Sector_resuelto" dataDxfId="154">
      <calculatedColumnFormula>_xlfn.XLOOKUP(C2,DB!$A$2:$A$248,DB!$D$2:$D$248,"")</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B22F607-7B01-1A47-8124-C17281B88359}" name="Tabla13456718192021222324258910111213141516172627282930313334353623456789101112" displayName="Tabla13456718192021222324258910111213141516172627282930313334353623456789101112" ref="A1:T220" totalsRowShown="0" headerRowDxfId="153" dataDxfId="152">
  <autoFilter ref="A1:T220" xr:uid="{FCBB0081-F5A0-9F4A-8223-2324497988BF}"/>
  <tableColumns count="20">
    <tableColumn id="1" xr3:uid="{6B121430-E722-5249-B6B3-6E762B4433E6}" name="callsign" dataDxfId="151"/>
    <tableColumn id="2" xr3:uid="{B0ED6797-4AB9-A24E-8B85-A276C1BF22AB}" name="adep" dataDxfId="150"/>
    <tableColumn id="3" xr3:uid="{6398A63D-0072-4647-8131-D1C4E25B5C85}" name="ades" dataDxfId="149"/>
    <tableColumn id="4" xr3:uid="{F0737267-43B7-1A47-960C-1FE0A9A0A667}" name="aircraft_type" dataDxfId="148"/>
    <tableColumn id="5" xr3:uid="{4B6199CF-EE2F-D841-AF9E-E0854FC32B78}" name="aircraft_registration" dataDxfId="147"/>
    <tableColumn id="6" xr3:uid="{0A382DB7-9BEF-AB4E-A493-F89EDFCFCC9B}" name="atd" dataDxfId="146"/>
    <tableColumn id="7" xr3:uid="{936C1CBF-36DD-3B40-8F90-A5101C3EB7BB}" name="dep_runway" dataDxfId="145"/>
    <tableColumn id="8" xr3:uid="{6824DD08-A5A2-7B4B-992D-702F102718FC}" name="route" dataDxfId="144"/>
    <tableColumn id="9" xr3:uid="{C1DA1318-1466-2742-A4C7-1386FC9E1B4E}" name="rfl" dataDxfId="143"/>
    <tableColumn id="10" xr3:uid="{8531B139-5DF3-9347-B1A3-E01A25E7F9D1}" name="flight_rule" dataDxfId="142"/>
    <tableColumn id="11" xr3:uid="{1CD5A765-6D09-594C-A78A-EC5592B66A1D}" name="flight_type" dataDxfId="141"/>
    <tableColumn id="12" xr3:uid="{5CD5B784-0B65-E242-8BAB-9D36B9DD7AE0}" name="distance_flown_in_fir" dataDxfId="140"/>
    <tableColumn id="13" xr3:uid="{90349C89-10BB-A84E-A0DA-30394DA9B834}" name="exit_point" dataDxfId="139"/>
    <tableColumn id="14" xr3:uid="{D66DDB85-78F0-7E45-A5E5-292B9FB19E1E}" name="exit_hour" dataDxfId="138"/>
    <tableColumn id="15" xr3:uid="{C29EEAC4-EFD6-C240-9ED6-F6BBB14AC7CD}" name="exit_level" dataDxfId="137"/>
    <tableColumn id="16" xr3:uid="{B9E9CBB4-4CD4-6A4F-A61C-9E9AB4D2E6FA}" name="wtc" dataDxfId="136"/>
    <tableColumn id="17" xr3:uid="{935FB659-1624-B645-95FB-AA0FBA357AF5}" name="nfl" dataDxfId="135"/>
    <tableColumn id="18" xr3:uid="{5761B3CF-7240-5B4A-8483-E1B002A69DAE}" name="SID_resuelto" dataDxfId="134">
      <calculatedColumnFormula>IF(OR(G2="12R",G2="12L"),_xlfn.XLOOKUP(C2,DB!$A$2:$A$248,DB!$B$2:$B$248,""),IF(OR(G2="30L",G2="30R"),_xlfn.XLOOKUP(C2,DB!$A$2:$A$248,DB!$C$2:$C$248,""),""))</calculatedColumnFormula>
    </tableColumn>
    <tableColumn id="19" xr3:uid="{CA2358F5-730A-2242-BB31-E43232013CDF}" name="Hora_UTC" dataDxfId="133">
      <calculatedColumnFormula>HOUR(F2)</calculatedColumnFormula>
    </tableColumn>
    <tableColumn id="20" xr3:uid="{AF195016-0584-9B46-8E3F-DAC1C5DD6088}" name="Sector_resuelto" dataDxfId="132">
      <calculatedColumnFormula>_xlfn.XLOOKUP(C2,DB!$A$2:$A$248,DB!$D$2:$D$248,"")</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1078A59-FE12-804F-87E3-C4757347FE37}" name="Tabla1345671819202122232425891011121314151617262728293031333435362345678910111213" displayName="Tabla1345671819202122232425891011121314151617262728293031333435362345678910111213" ref="A1:T220" totalsRowShown="0" headerRowDxfId="131" dataDxfId="130">
  <autoFilter ref="A1:T220" xr:uid="{FCBB0081-F5A0-9F4A-8223-2324497988BF}"/>
  <tableColumns count="20">
    <tableColumn id="1" xr3:uid="{059923F9-0F20-3440-B943-BE6311551F2A}" name="callsign" dataDxfId="129"/>
    <tableColumn id="2" xr3:uid="{33D39529-1949-C94D-B2C8-5365A542D253}" name="adep" dataDxfId="128"/>
    <tableColumn id="3" xr3:uid="{D74952BC-CBD7-C24F-B4E4-F98CEA6D8B80}" name="ades" dataDxfId="127"/>
    <tableColumn id="4" xr3:uid="{F6F26005-B122-A745-BA02-6CEE013AB326}" name="aircraft_type" dataDxfId="126"/>
    <tableColumn id="5" xr3:uid="{404A8899-C6E8-6647-865C-6545862D5E4F}" name="aircraft_registration" dataDxfId="125"/>
    <tableColumn id="6" xr3:uid="{03925D00-E7EF-2B4B-A81B-0895853581D5}" name="atd" dataDxfId="124"/>
    <tableColumn id="7" xr3:uid="{BB38FAF8-F8BE-0F44-A1FE-5A5A77ABBBE4}" name="dep_runway" dataDxfId="123"/>
    <tableColumn id="8" xr3:uid="{BC66458F-7E32-4243-B6C4-6AA0E27F67BF}" name="route" dataDxfId="122"/>
    <tableColumn id="9" xr3:uid="{D9243912-1E44-5348-A691-B0B6F365C294}" name="rfl" dataDxfId="121"/>
    <tableColumn id="10" xr3:uid="{1D5613B1-AC72-444E-930B-27F409AD6D92}" name="flight_rule" dataDxfId="120"/>
    <tableColumn id="11" xr3:uid="{5289C418-458D-B74C-AC55-1DBAC46FF7D6}" name="flight_type" dataDxfId="119"/>
    <tableColumn id="12" xr3:uid="{266400E4-4A6F-4347-9D99-963BA62CAB85}" name="distance_flown_in_fir" dataDxfId="118"/>
    <tableColumn id="13" xr3:uid="{DE5EE2FE-3DBC-E644-9D73-3014B6ED101D}" name="exit_point" dataDxfId="117"/>
    <tableColumn id="14" xr3:uid="{14D37A33-E920-D542-B79E-AC325C2743A4}" name="exit_hour" dataDxfId="116"/>
    <tableColumn id="15" xr3:uid="{63B604F2-1298-814B-B5A8-7AA015A4D588}" name="exit_level" dataDxfId="115"/>
    <tableColumn id="16" xr3:uid="{1D5C6335-241C-0346-BD3B-2C345D7B8145}" name="wtc" dataDxfId="114"/>
    <tableColumn id="17" xr3:uid="{4F5C9375-08F6-2541-923F-92F8B68DA4D0}" name="nfl" dataDxfId="113"/>
    <tableColumn id="18" xr3:uid="{36960228-8A8A-4644-A415-C90F540B8D0D}" name="SID_resuelto" dataDxfId="112">
      <calculatedColumnFormula>IF(OR(G2="12R",G2="12L"),_xlfn.XLOOKUP(C2,DB!$A$2:$A$248,DB!$B$2:$B$248,""),IF(OR(G2="30L",G2="30R"),_xlfn.XLOOKUP(C2,DB!$A$2:$A$248,DB!$C$2:$C$248,""),""))</calculatedColumnFormula>
    </tableColumn>
    <tableColumn id="19" xr3:uid="{2095CB39-4CB5-DB4B-910E-68E4327986CA}" name="Hora_UTC" dataDxfId="111">
      <calculatedColumnFormula>HOUR(F2)</calculatedColumnFormula>
    </tableColumn>
    <tableColumn id="20" xr3:uid="{0F695842-1779-5843-B3F9-B2DDC6C8B572}" name="Sector_resuelto" dataDxfId="110">
      <calculatedColumnFormula>_xlfn.XLOOKUP(C2,DB!$A$2:$A$248,DB!$D$2:$D$248,"")</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CED4EE6-2CEC-2D45-AF1A-5C5C70EAA724}" name="Tabla134567181920212223242589101112131415161726272829303133343536234567891011121314" displayName="Tabla134567181920212223242589101112131415161726272829303133343536234567891011121314" ref="A1:T220" totalsRowShown="0" headerRowDxfId="109" dataDxfId="108">
  <autoFilter ref="A1:T220" xr:uid="{FCBB0081-F5A0-9F4A-8223-2324497988BF}"/>
  <tableColumns count="20">
    <tableColumn id="1" xr3:uid="{A58EDCB3-6BAE-244B-85F1-8C0197309B4E}" name="callsign" dataDxfId="107"/>
    <tableColumn id="2" xr3:uid="{3DC1AC0A-E603-DE46-AD19-4748E40B07A8}" name="adep" dataDxfId="106"/>
    <tableColumn id="3" xr3:uid="{19C6F45B-39E4-4145-A504-5E3B200484F3}" name="ades" dataDxfId="105"/>
    <tableColumn id="4" xr3:uid="{ED73B090-08A4-F84A-9F86-A66EA590D87B}" name="aircraft_type" dataDxfId="104"/>
    <tableColumn id="5" xr3:uid="{A09422EB-A2C8-C743-8E29-C7300B984FF9}" name="aircraft_registration" dataDxfId="103"/>
    <tableColumn id="6" xr3:uid="{B5D9B3A1-F6BC-AE44-81C8-81B2DEA3CF15}" name="atd" dataDxfId="102"/>
    <tableColumn id="7" xr3:uid="{5B06FFB4-D4B7-B746-AE6C-B67E0160AF33}" name="dep_runway" dataDxfId="101"/>
    <tableColumn id="8" xr3:uid="{3A432574-918E-D94E-B9F4-4C1425A6CB8B}" name="route" dataDxfId="100"/>
    <tableColumn id="9" xr3:uid="{FEE83400-D231-B240-AEAD-04211CFE0125}" name="rfl" dataDxfId="99"/>
    <tableColumn id="10" xr3:uid="{13F31C09-4898-4649-BBAA-CF384DCBF122}" name="flight_rule" dataDxfId="98"/>
    <tableColumn id="11" xr3:uid="{5FEFC956-61CA-D340-807C-B4C4CBF9E209}" name="flight_type" dataDxfId="97"/>
    <tableColumn id="12" xr3:uid="{AAE2C448-C560-F441-BE54-0DA04B1DEEA4}" name="distance_flown_in_fir" dataDxfId="96"/>
    <tableColumn id="13" xr3:uid="{8CD26D0C-9300-3248-8FBC-C36AF7BB0D25}" name="exit_point" dataDxfId="95"/>
    <tableColumn id="14" xr3:uid="{BADD4B72-88FC-5B4E-9CB5-59E80F86C5DD}" name="exit_hour" dataDxfId="94"/>
    <tableColumn id="15" xr3:uid="{94E7B938-4F74-4D49-8113-6A27317CD438}" name="exit_level" dataDxfId="93"/>
    <tableColumn id="16" xr3:uid="{0FC439BA-4C2C-0D4A-9A13-94F3B9C5876C}" name="wtc" dataDxfId="92"/>
    <tableColumn id="17" xr3:uid="{7A511BDE-37E6-CF4C-B5CF-8DBC4CF52BC7}" name="nfl" dataDxfId="91"/>
    <tableColumn id="18" xr3:uid="{EBC563F7-6CE9-A542-BE6D-1682D7C8E038}" name="SID_resuelto" dataDxfId="90">
      <calculatedColumnFormula>IF(OR(G2="12R",G2="12L"),_xlfn.XLOOKUP(C2,DB!$A$2:$A$248,DB!$B$2:$B$248,""),IF(OR(G2="30L",G2="30R"),_xlfn.XLOOKUP(C2,DB!$A$2:$A$248,DB!$C$2:$C$248,""),""))</calculatedColumnFormula>
    </tableColumn>
    <tableColumn id="19" xr3:uid="{5459FA63-3C22-9349-B869-E5872018F1C9}" name="Hora_UTC" dataDxfId="89">
      <calculatedColumnFormula>HOUR(F2)</calculatedColumnFormula>
    </tableColumn>
    <tableColumn id="20" xr3:uid="{76E385F0-4EFE-3442-AF58-3C6B89779048}" name="Sector_resuelto" dataDxfId="88">
      <calculatedColumnFormula>_xlfn.XLOOKUP(C2,DB!$A$2:$A$248,DB!$D$2:$D$248,"")</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15A163-7F8B-6C4C-AA0F-D866DE631B20}" name="Tabla13456718192021222324258910111213141516172627282930313334353623456789101112131415" displayName="Tabla13456718192021222324258910111213141516172627282930313334353623456789101112131415" ref="A1:T220" totalsRowShown="0" headerRowDxfId="87" dataDxfId="86">
  <autoFilter ref="A1:T220" xr:uid="{FCBB0081-F5A0-9F4A-8223-2324497988BF}"/>
  <tableColumns count="20">
    <tableColumn id="1" xr3:uid="{8317A81B-E8C5-3A48-9AE4-9E943AA71DB1}" name="callsign" dataDxfId="85"/>
    <tableColumn id="2" xr3:uid="{76757D5F-B1A1-0644-8B83-63FEE6E27A99}" name="adep" dataDxfId="84"/>
    <tableColumn id="3" xr3:uid="{A3D5A84B-46AF-024A-BD92-ECB56EBF5952}" name="ades" dataDxfId="83"/>
    <tableColumn id="4" xr3:uid="{9E7D3AFF-FECB-834A-AA25-906AAD405C67}" name="aircraft_type" dataDxfId="82"/>
    <tableColumn id="5" xr3:uid="{3D176981-052A-B945-A756-2155A3616B48}" name="aircraft_registration" dataDxfId="81"/>
    <tableColumn id="6" xr3:uid="{4E856656-6332-8C4F-855A-536138B742B5}" name="atd" dataDxfId="80"/>
    <tableColumn id="7" xr3:uid="{17F42B5D-1C46-C548-A408-BBCA5CD32DA3}" name="dep_runway" dataDxfId="79"/>
    <tableColumn id="8" xr3:uid="{4FF4B58B-3442-B44C-8CB4-280DF02CF902}" name="route" dataDxfId="78"/>
    <tableColumn id="9" xr3:uid="{1AA1EEAA-0A6D-9847-8DBC-FF3948D4CEAE}" name="rfl" dataDxfId="77"/>
    <tableColumn id="10" xr3:uid="{CB2801A0-28FD-6B42-87AA-D7E63458BFAA}" name="flight_rule" dataDxfId="76"/>
    <tableColumn id="11" xr3:uid="{AA038796-E3C8-8847-8CA2-830ADBC6B13E}" name="flight_type" dataDxfId="75"/>
    <tableColumn id="12" xr3:uid="{CFF6240E-8110-9744-8940-B56BCD30817C}" name="distance_flown_in_fir" dataDxfId="74"/>
    <tableColumn id="13" xr3:uid="{CD93C9B4-B4B7-934D-9494-1B0F13CCFE6E}" name="exit_point" dataDxfId="73"/>
    <tableColumn id="14" xr3:uid="{CD4BBACE-7F33-5140-8215-E0960FF0CB4E}" name="exit_hour" dataDxfId="72"/>
    <tableColumn id="15" xr3:uid="{4CAFB2EE-7018-7841-92BD-6E658C528699}" name="exit_level" dataDxfId="71"/>
    <tableColumn id="16" xr3:uid="{F491CA07-E8FC-0446-A584-D3CCA85EB802}" name="wtc" dataDxfId="70"/>
    <tableColumn id="17" xr3:uid="{2B9BD567-FE7E-4E44-A739-5375647E29A9}" name="nfl" dataDxfId="69"/>
    <tableColumn id="18" xr3:uid="{C40D4A11-2F38-FD4D-BD03-B7492AB05308}" name="SID_resuelto" dataDxfId="68">
      <calculatedColumnFormula>IF(OR(G2="12R",G2="12L"),_xlfn.XLOOKUP(C2,DB!$A$2:$A$248,DB!$B$2:$B$248,""),IF(OR(G2="30L",G2="30R"),_xlfn.XLOOKUP(C2,DB!$A$2:$A$248,DB!$C$2:$C$248,""),""))</calculatedColumnFormula>
    </tableColumn>
    <tableColumn id="19" xr3:uid="{D371516E-C008-9C46-BA26-7ABAC45760AE}" name="Hora_UTC" dataDxfId="67">
      <calculatedColumnFormula>HOUR(F2)</calculatedColumnFormula>
    </tableColumn>
    <tableColumn id="20" xr3:uid="{5758CA0A-6F3B-2E45-9557-DDCAAB665AE7}" name="Sector_resuelto" dataDxfId="66">
      <calculatedColumnFormula>_xlfn.XLOOKUP(C2,DB!$A$2:$A$248,DB!$D$2:$D$248,"")</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E3C6167-5348-D348-BFE9-43587238BE0B}" name="Tabla1345671819202122232425891011121314151617262728293031333435362345678910111213141516" displayName="Tabla1345671819202122232425891011121314151617262728293031333435362345678910111213141516" ref="A1:T220" totalsRowShown="0" headerRowDxfId="65" dataDxfId="64">
  <autoFilter ref="A1:T220" xr:uid="{FCBB0081-F5A0-9F4A-8223-2324497988BF}"/>
  <tableColumns count="20">
    <tableColumn id="1" xr3:uid="{02640779-62A1-E343-9A2D-548389E027E1}" name="callsign" dataDxfId="63"/>
    <tableColumn id="2" xr3:uid="{677020CF-A35C-2944-8B93-822EB2727BBB}" name="adep" dataDxfId="62"/>
    <tableColumn id="3" xr3:uid="{9F0DDA2A-210D-AA40-BC43-75312D0A978D}" name="ades" dataDxfId="61"/>
    <tableColumn id="4" xr3:uid="{EA332E55-10E0-CB4B-BDA1-D48DA87CC4C4}" name="aircraft_type" dataDxfId="60"/>
    <tableColumn id="5" xr3:uid="{90555141-EDE5-CA40-A565-113978D0B75F}" name="aircraft_registration" dataDxfId="59"/>
    <tableColumn id="6" xr3:uid="{8EEA1E1A-25CC-DD4D-9149-C8CD735E8D37}" name="atd" dataDxfId="58"/>
    <tableColumn id="7" xr3:uid="{69757377-172E-D04D-B0ED-0E66409C1EBA}" name="dep_runway" dataDxfId="57"/>
    <tableColumn id="8" xr3:uid="{24718A19-E5F4-6A4C-B750-83ADCD71375B}" name="route" dataDxfId="56"/>
    <tableColumn id="9" xr3:uid="{FB55659F-603F-B549-846C-563F8CABE196}" name="rfl" dataDxfId="55"/>
    <tableColumn id="10" xr3:uid="{45EDF49C-9B70-414F-BA95-2BCD0C4171BC}" name="flight_rule" dataDxfId="54"/>
    <tableColumn id="11" xr3:uid="{F4EFFF76-9F73-3B46-87A3-7649826D356B}" name="flight_type" dataDxfId="53"/>
    <tableColumn id="12" xr3:uid="{48DD37A3-5F8B-A943-8515-DAAEE8857412}" name="distance_flown_in_fir" dataDxfId="52"/>
    <tableColumn id="13" xr3:uid="{89F844B0-23AD-CF4B-BC3C-EACB02D2D0B1}" name="exit_point" dataDxfId="51"/>
    <tableColumn id="14" xr3:uid="{7ECEAFC3-B6DF-AA44-A5D6-C698227623B3}" name="exit_hour" dataDxfId="50"/>
    <tableColumn id="15" xr3:uid="{92210FC3-32CC-6941-8CC9-E8F02208410D}" name="exit_level" dataDxfId="49"/>
    <tableColumn id="16" xr3:uid="{3E3BEE28-384E-414D-B294-E6A4FBCF9197}" name="wtc" dataDxfId="48"/>
    <tableColumn id="17" xr3:uid="{7A72DC40-B131-7247-A84A-8D0B6E2A0D6D}" name="nfl" dataDxfId="47"/>
    <tableColumn id="18" xr3:uid="{08A6A3D7-9691-5241-B3C4-D6DDED8C3B69}" name="SID_resuelto" dataDxfId="46">
      <calculatedColumnFormula>IF(OR(G2="12R",G2="12L"),_xlfn.XLOOKUP(C2,DB!$A$2:$A$248,DB!$B$2:$B$248,""),IF(OR(G2="30L",G2="30R"),_xlfn.XLOOKUP(C2,DB!$A$2:$A$248,DB!$C$2:$C$248,""),""))</calculatedColumnFormula>
    </tableColumn>
    <tableColumn id="19" xr3:uid="{9E6FC99C-6947-BE44-BB3F-A562A80EBD96}" name="Hora_UTC" dataDxfId="45">
      <calculatedColumnFormula>HOUR(F2)</calculatedColumnFormula>
    </tableColumn>
    <tableColumn id="20" xr3:uid="{34F70BDD-2439-E44A-B50F-61AB5DABF7C2}" name="Sector_resuelto" dataDxfId="44">
      <calculatedColumnFormula>_xlfn.XLOOKUP(C2,DB!$A$2:$A$248,DB!$D$2:$D$248,"")</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9DAF9CC-D944-094C-9B11-16D4E78D0566}" name="Tabla134567181920212223242589101112131415161726272829303133343536234567891011121314151617" displayName="Tabla134567181920212223242589101112131415161726272829303133343536234567891011121314151617" ref="A1:T220" totalsRowShown="0" headerRowDxfId="483" dataDxfId="482">
  <autoFilter ref="A1:T220" xr:uid="{FCBB0081-F5A0-9F4A-8223-2324497988BF}"/>
  <tableColumns count="20">
    <tableColumn id="1" xr3:uid="{84B7CD93-DC01-5D45-BD07-1F93629CBE5C}" name="callsign" dataDxfId="481"/>
    <tableColumn id="2" xr3:uid="{CA6B178D-1EF3-9C49-85BF-FCD49BB69BF2}" name="adep" dataDxfId="480"/>
    <tableColumn id="3" xr3:uid="{5A508E8E-7898-374A-A64D-B31FD38EFC85}" name="ades" dataDxfId="479"/>
    <tableColumn id="4" xr3:uid="{EAD9EB61-F4D4-A340-98A0-F6CACFEE901C}" name="aircraft_type" dataDxfId="478"/>
    <tableColumn id="5" xr3:uid="{BAFEBAFC-9B3F-0A4F-9342-60640E64271C}" name="aircraft_registration" dataDxfId="477"/>
    <tableColumn id="6" xr3:uid="{54CD0458-65D8-2A47-9EF2-FCC070AF7F09}" name="atd" dataDxfId="476"/>
    <tableColumn id="7" xr3:uid="{324111AE-8F7F-3445-A0CE-B0BDD25D2BDF}" name="dep_runway" dataDxfId="475"/>
    <tableColumn id="8" xr3:uid="{B88D356E-DA03-A846-A093-24E4BFE99131}" name="route" dataDxfId="474"/>
    <tableColumn id="9" xr3:uid="{C011F98E-6718-1242-A6EB-1C5581C0CCA2}" name="rfl" dataDxfId="473"/>
    <tableColumn id="10" xr3:uid="{F881E132-D32D-6A43-89DC-EF8C35E10519}" name="flight_rule" dataDxfId="472"/>
    <tableColumn id="11" xr3:uid="{155BDC38-2516-AF44-895B-00B997F5CB3C}" name="flight_type" dataDxfId="471"/>
    <tableColumn id="12" xr3:uid="{D652C6C4-C0AE-2744-9DEE-8A5C93667251}" name="distance_flown_in_fir" dataDxfId="470"/>
    <tableColumn id="13" xr3:uid="{4F1E2DF5-B9F8-7A46-86D2-445E37F15391}" name="exit_point" dataDxfId="469"/>
    <tableColumn id="14" xr3:uid="{69AADD28-F54F-BD40-B775-D8C413D0ECAA}" name="exit_hour" dataDxfId="468"/>
    <tableColumn id="15" xr3:uid="{5FF1B4DA-13AA-264F-AA00-D2BD9B8832AE}" name="exit_level" dataDxfId="467"/>
    <tableColumn id="16" xr3:uid="{FFFD6139-EB6E-8043-924C-63EA5F6043F8}" name="wtc" dataDxfId="466"/>
    <tableColumn id="17" xr3:uid="{1CC166A8-9CF3-884B-AE18-2EB0096F99C1}" name="nfl" dataDxfId="465"/>
    <tableColumn id="18" xr3:uid="{574E2267-20F2-0D4F-9BF8-AC1F72BD3B07}" name="SID_resuelto" dataDxfId="464">
      <calculatedColumnFormula>IF(OR(G2="12R",G2="12L"),_xlfn.XLOOKUP(C2,DB!$A$2:$A$248,DB!$B$2:$B$248,""),IF(OR(G2="30L",G2="30R"),_xlfn.XLOOKUP(C2,DB!$A$2:$A$248,DB!$C$2:$C$248,""),""))</calculatedColumnFormula>
    </tableColumn>
    <tableColumn id="19" xr3:uid="{DAAE8B6F-5045-8A4B-A0C6-4AD998632750}" name="Hora_UTC" dataDxfId="463">
      <calculatedColumnFormula>HOUR(F2)</calculatedColumnFormula>
    </tableColumn>
    <tableColumn id="20" xr3:uid="{57919361-59B0-0A42-8A76-7E67A6BE79C8}" name="Sector_resuelto" dataDxfId="462">
      <calculatedColumnFormula>_xlfn.XLOOKUP(C2,DB!$A$2:$A$248,DB!$D$2:$D$248,"")</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95F5D1-AB6F-7F44-9735-D8EC26C6377F}" name="Tabla13456718192021222324258910111213141516172627282930313334353623456789101112131415161718" displayName="Tabla13456718192021222324258910111213141516172627282930313334353623456789101112131415161718" ref="A1:T220" totalsRowShown="0" headerRowDxfId="43" dataDxfId="42">
  <autoFilter ref="A1:T220" xr:uid="{FCBB0081-F5A0-9F4A-8223-2324497988BF}"/>
  <tableColumns count="20">
    <tableColumn id="1" xr3:uid="{56C3FF52-01F7-4C41-B554-C46F57C5E42D}" name="callsign" dataDxfId="41"/>
    <tableColumn id="2" xr3:uid="{23C54EF5-044B-FB4F-9F84-E9295488D5F0}" name="adep" dataDxfId="40"/>
    <tableColumn id="3" xr3:uid="{FF29B472-5FC1-AE4F-9716-27951C4508FC}" name="ades" dataDxfId="39"/>
    <tableColumn id="4" xr3:uid="{EF265E1E-A50A-9C41-BB6F-13275D1FF051}" name="aircraft_type" dataDxfId="38"/>
    <tableColumn id="5" xr3:uid="{214A27B3-67C1-B943-9B65-71425B30F5A9}" name="aircraft_registration" dataDxfId="37"/>
    <tableColumn id="6" xr3:uid="{C0BEED8E-CF9A-AA49-8C0E-B4E8499093D6}" name="atd" dataDxfId="36"/>
    <tableColumn id="7" xr3:uid="{97F503A7-8249-764D-B87A-6F19CAE36109}" name="dep_runway" dataDxfId="35"/>
    <tableColumn id="8" xr3:uid="{50CFCBC4-B38B-FF40-B4B7-EB4F2A6CAED2}" name="route" dataDxfId="34"/>
    <tableColumn id="9" xr3:uid="{F5996899-3FF3-D74D-A534-C3D326A64DCB}" name="rfl" dataDxfId="33"/>
    <tableColumn id="10" xr3:uid="{6BF0EA4B-2528-4643-94D2-DE654927819E}" name="flight_rule" dataDxfId="32"/>
    <tableColumn id="11" xr3:uid="{1621F89A-71B8-F04C-B565-258D567DB89A}" name="flight_type" dataDxfId="31"/>
    <tableColumn id="12" xr3:uid="{37C9899C-7D4E-5149-9FA6-5CF56014B7CA}" name="distance_flown_in_fir" dataDxfId="30"/>
    <tableColumn id="13" xr3:uid="{A18D7194-5F94-CE44-A5B9-83FAC3172864}" name="exit_point" dataDxfId="29"/>
    <tableColumn id="14" xr3:uid="{6B4752A8-96BF-714E-95C2-A4D30E50D393}" name="exit_hour" dataDxfId="28"/>
    <tableColumn id="15" xr3:uid="{5DD2AC2A-6A04-6748-9DE7-B769B9EF290D}" name="exit_level" dataDxfId="27"/>
    <tableColumn id="16" xr3:uid="{76DD41C0-D8D5-7943-BAA9-AB16DF304C51}" name="wtc" dataDxfId="26"/>
    <tableColumn id="17" xr3:uid="{87E34563-39DA-DB48-AB22-3076DA8BAC64}" name="nfl" dataDxfId="25"/>
    <tableColumn id="18" xr3:uid="{22894A8F-C04F-3144-9741-742A5272B1B2}" name="SID_resuelto" dataDxfId="24">
      <calculatedColumnFormula>IF(OR(G2="12R",G2="12L"),_xlfn.XLOOKUP(C2,DB!$A$2:$A$248,DB!$B$2:$B$248,""),IF(OR(G2="30L",G2="30R"),_xlfn.XLOOKUP(C2,DB!$A$2:$A$248,DB!$C$2:$C$248,""),""))</calculatedColumnFormula>
    </tableColumn>
    <tableColumn id="19" xr3:uid="{29C15B33-5F1B-0548-9256-E2A8687618BB}" name="Hora_UTC" dataDxfId="23">
      <calculatedColumnFormula>HOUR(F2)</calculatedColumnFormula>
    </tableColumn>
    <tableColumn id="20" xr3:uid="{E8069241-22B2-B242-860E-E68D9C19910F}" name="Sector_resuelto" dataDxfId="22">
      <calculatedColumnFormula>_xlfn.XLOOKUP(C2,DB!$A$2:$A$248,DB!$D$2:$D$248,"")</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96E84D1-BC1F-FD44-A3F0-45638299A071}" name="Tabla1345671819202122232425891011121314151617262728293031333435362345678910111213141516171819" displayName="Tabla1345671819202122232425891011121314151617262728293031333435362345678910111213141516171819" ref="A1:T220" totalsRowShown="0" headerRowDxfId="21" dataDxfId="20">
  <autoFilter ref="A1:T220" xr:uid="{FCBB0081-F5A0-9F4A-8223-2324497988BF}"/>
  <tableColumns count="20">
    <tableColumn id="1" xr3:uid="{54AB9D55-EFBE-0B44-A62A-9985F1140724}" name="callsign" dataDxfId="19"/>
    <tableColumn id="2" xr3:uid="{434DFA74-AFBF-9D45-BBF7-07223304ADC6}" name="adep" dataDxfId="18"/>
    <tableColumn id="3" xr3:uid="{E0D29B90-8129-9D4B-A3BE-3E2777EC3586}" name="ades" dataDxfId="17"/>
    <tableColumn id="4" xr3:uid="{9A532DB2-29E5-3145-9664-7D66A1F1C3F1}" name="aircraft_type" dataDxfId="16"/>
    <tableColumn id="5" xr3:uid="{7CF9E1F2-3131-0E47-98EB-F814B5AE26FE}" name="aircraft_registration" dataDxfId="15"/>
    <tableColumn id="6" xr3:uid="{3E1C5790-23BA-6045-8A79-731CC3DA171D}" name="atd" dataDxfId="14"/>
    <tableColumn id="7" xr3:uid="{C0C0C5A0-E5AD-144E-B12F-7FC42EAA7C2C}" name="dep_runway" dataDxfId="13"/>
    <tableColumn id="8" xr3:uid="{77926918-ADC6-FE48-BEEF-89EEFED60376}" name="route" dataDxfId="12"/>
    <tableColumn id="9" xr3:uid="{A86816E6-6430-4743-9F26-D243D71994D5}" name="rfl" dataDxfId="11"/>
    <tableColumn id="10" xr3:uid="{A4841F77-0D2A-6046-AFCB-D2A5B3B77182}" name="flight_rule" dataDxfId="10"/>
    <tableColumn id="11" xr3:uid="{2081C212-BAE5-0A46-BEAC-079C13ED9B30}" name="flight_type" dataDxfId="9"/>
    <tableColumn id="12" xr3:uid="{86A6678A-0B60-A349-973D-03B6E87B8977}" name="distance_flown_in_fir" dataDxfId="8"/>
    <tableColumn id="13" xr3:uid="{9DD865F9-D86D-6B43-B770-21A0649D483F}" name="exit_point" dataDxfId="7"/>
    <tableColumn id="14" xr3:uid="{20D546BC-F81A-A249-A061-9DE40B11411C}" name="exit_hour" dataDxfId="6"/>
    <tableColumn id="15" xr3:uid="{399EEA32-1F5B-4948-8E03-5324AD734FA1}" name="exit_level" dataDxfId="5"/>
    <tableColumn id="16" xr3:uid="{CA10F6DA-4879-E447-B072-138D390A3B8C}" name="wtc" dataDxfId="4"/>
    <tableColumn id="17" xr3:uid="{22703A72-04D1-D245-B0FE-91A2334DD496}" name="nfl" dataDxfId="3"/>
    <tableColumn id="18" xr3:uid="{F0F19C44-CC35-2846-8D1E-FACAD5CF1673}" name="SID_resuelto" dataDxfId="2">
      <calculatedColumnFormula>IF(OR(G2="12R",G2="12L"),_xlfn.XLOOKUP(C2,DB!$A$2:$A$248,DB!$B$2:$B$248,""),IF(OR(G2="30L",G2="30R"),_xlfn.XLOOKUP(C2,DB!$A$2:$A$248,DB!$C$2:$C$248,""),""))</calculatedColumnFormula>
    </tableColumn>
    <tableColumn id="19" xr3:uid="{984F1C51-B57D-AA41-AE6B-5543BEF7CD26}" name="Hora_UTC" dataDxfId="1">
      <calculatedColumnFormula>HOUR(F2)</calculatedColumnFormula>
    </tableColumn>
    <tableColumn id="20" xr3:uid="{16E194E4-CAD8-4F44-804A-97BCE265DC70}" name="Sector_resuelto" dataDxfId="0">
      <calculatedColumnFormula>_xlfn.XLOOKUP(C2,DB!$A$2:$A$248,DB!$D$2:$D$248,"")</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48"/>
  <sheetViews>
    <sheetView topLeftCell="A30" workbookViewId="0">
      <selection activeCell="B54" sqref="B54"/>
    </sheetView>
  </sheetViews>
  <sheetFormatPr baseColWidth="10" defaultRowHeight="16" x14ac:dyDescent="0.2"/>
  <cols>
    <col min="5" max="5" width="17" bestFit="1" customWidth="1"/>
  </cols>
  <sheetData>
    <row r="1" spans="1:5" x14ac:dyDescent="0.2">
      <c r="A1" t="s">
        <v>976</v>
      </c>
      <c r="B1" t="s">
        <v>1075</v>
      </c>
      <c r="C1" t="s">
        <v>1076</v>
      </c>
      <c r="D1" t="s">
        <v>977</v>
      </c>
      <c r="E1" t="s">
        <v>978</v>
      </c>
    </row>
    <row r="2" spans="1:5" x14ac:dyDescent="0.2">
      <c r="A2" t="s">
        <v>43</v>
      </c>
      <c r="B2" t="s">
        <v>1072</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979</v>
      </c>
    </row>
    <row r="3" spans="1:5" x14ac:dyDescent="0.2">
      <c r="A3" t="s">
        <v>28</v>
      </c>
      <c r="B3" t="s">
        <v>1073</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981</v>
      </c>
    </row>
    <row r="4" spans="1:5" x14ac:dyDescent="0.2">
      <c r="A4" t="s">
        <v>33</v>
      </c>
      <c r="B4" t="s">
        <v>1072</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982</v>
      </c>
    </row>
    <row r="5" spans="1:5" x14ac:dyDescent="0.2">
      <c r="A5" t="s">
        <v>50</v>
      </c>
      <c r="B5" t="s">
        <v>1072</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979</v>
      </c>
    </row>
    <row r="6" spans="1:5" x14ac:dyDescent="0.2">
      <c r="A6" t="s">
        <v>128</v>
      </c>
      <c r="B6" t="s">
        <v>1074</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981</v>
      </c>
    </row>
    <row r="7" spans="1:5" x14ac:dyDescent="0.2">
      <c r="A7" t="s">
        <v>203</v>
      </c>
      <c r="B7" t="s">
        <v>1074</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981</v>
      </c>
    </row>
    <row r="8" spans="1:5" x14ac:dyDescent="0.2">
      <c r="A8" t="s">
        <v>134</v>
      </c>
      <c r="B8" t="s">
        <v>1074</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981</v>
      </c>
    </row>
    <row r="9" spans="1:5" x14ac:dyDescent="0.2">
      <c r="A9" t="s">
        <v>276</v>
      </c>
      <c r="B9" t="s">
        <v>1072</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982</v>
      </c>
    </row>
    <row r="10" spans="1:5" x14ac:dyDescent="0.2">
      <c r="A10" t="s">
        <v>101</v>
      </c>
      <c r="B10" t="s">
        <v>1072</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979</v>
      </c>
    </row>
    <row r="11" spans="1:5" x14ac:dyDescent="0.2">
      <c r="A11" t="s">
        <v>122</v>
      </c>
      <c r="B11" t="s">
        <v>1074</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981</v>
      </c>
    </row>
    <row r="12" spans="1:5" x14ac:dyDescent="0.2">
      <c r="A12" t="s">
        <v>144</v>
      </c>
      <c r="B12" t="s">
        <v>1073</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981</v>
      </c>
    </row>
    <row r="13" spans="1:5" x14ac:dyDescent="0.2">
      <c r="A13" t="s">
        <v>19</v>
      </c>
      <c r="B13" t="s">
        <v>1072</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979</v>
      </c>
    </row>
    <row r="14" spans="1:5" x14ac:dyDescent="0.2">
      <c r="A14" t="s">
        <v>208</v>
      </c>
      <c r="B14" t="s">
        <v>1074</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981</v>
      </c>
    </row>
    <row r="15" spans="1:5" x14ac:dyDescent="0.2">
      <c r="A15" t="s">
        <v>170</v>
      </c>
      <c r="B15" t="s">
        <v>1073</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981</v>
      </c>
    </row>
    <row r="16" spans="1:5" x14ac:dyDescent="0.2">
      <c r="A16" t="s">
        <v>423</v>
      </c>
      <c r="B16" t="s">
        <v>1074</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981</v>
      </c>
    </row>
    <row r="17" spans="1:5" x14ac:dyDescent="0.2">
      <c r="A17" t="s">
        <v>148</v>
      </c>
      <c r="B17" t="s">
        <v>40</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983</v>
      </c>
    </row>
    <row r="18" spans="1:5" x14ac:dyDescent="0.2">
      <c r="A18" t="s">
        <v>330</v>
      </c>
      <c r="B18" t="s">
        <v>1073</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981</v>
      </c>
    </row>
    <row r="19" spans="1:5" x14ac:dyDescent="0.2">
      <c r="A19" t="s">
        <v>230</v>
      </c>
      <c r="B19" t="s">
        <v>1073</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981</v>
      </c>
    </row>
    <row r="20" spans="1:5" x14ac:dyDescent="0.2">
      <c r="A20" t="s">
        <v>317</v>
      </c>
      <c r="B20" t="s">
        <v>1072</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982</v>
      </c>
    </row>
    <row r="21" spans="1:5" x14ac:dyDescent="0.2">
      <c r="A21" t="s">
        <v>212</v>
      </c>
      <c r="B21" t="s">
        <v>1072</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982</v>
      </c>
    </row>
    <row r="22" spans="1:5" x14ac:dyDescent="0.2">
      <c r="A22" t="s">
        <v>539</v>
      </c>
      <c r="B22" t="s">
        <v>1073</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982</v>
      </c>
    </row>
    <row r="23" spans="1:5" x14ac:dyDescent="0.2">
      <c r="A23" t="s">
        <v>219</v>
      </c>
      <c r="B23" t="s">
        <v>117</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985</v>
      </c>
    </row>
    <row r="24" spans="1:5" x14ac:dyDescent="0.2">
      <c r="A24" t="s">
        <v>502</v>
      </c>
      <c r="B24" t="s">
        <v>1073</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981</v>
      </c>
    </row>
    <row r="25" spans="1:5" x14ac:dyDescent="0.2">
      <c r="A25" t="s">
        <v>986</v>
      </c>
      <c r="B25" t="s">
        <v>1077</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985</v>
      </c>
    </row>
    <row r="26" spans="1:5" x14ac:dyDescent="0.2">
      <c r="A26" t="s">
        <v>199</v>
      </c>
      <c r="B26" t="s">
        <v>1073</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981</v>
      </c>
    </row>
    <row r="27" spans="1:5" x14ac:dyDescent="0.2">
      <c r="A27" t="s">
        <v>234</v>
      </c>
      <c r="B27" t="s">
        <v>1072</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982</v>
      </c>
    </row>
    <row r="28" spans="1:5" x14ac:dyDescent="0.2">
      <c r="A28" t="s">
        <v>282</v>
      </c>
      <c r="B28" t="s">
        <v>1073</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983</v>
      </c>
    </row>
    <row r="29" spans="1:5" x14ac:dyDescent="0.2">
      <c r="A29" t="s">
        <v>249</v>
      </c>
      <c r="B29" t="s">
        <v>1072</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981</v>
      </c>
    </row>
    <row r="30" spans="1:5" x14ac:dyDescent="0.2">
      <c r="A30" t="s">
        <v>108</v>
      </c>
      <c r="B30" t="s">
        <v>40</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983</v>
      </c>
    </row>
    <row r="31" spans="1:5" x14ac:dyDescent="0.2">
      <c r="A31" t="s">
        <v>650</v>
      </c>
      <c r="B31" t="s">
        <v>1074</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981</v>
      </c>
    </row>
    <row r="32" spans="1:5" x14ac:dyDescent="0.2">
      <c r="A32" t="s">
        <v>528</v>
      </c>
      <c r="B32" t="s">
        <v>1074</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981</v>
      </c>
    </row>
    <row r="33" spans="1:5" x14ac:dyDescent="0.2">
      <c r="A33" t="s">
        <v>987</v>
      </c>
      <c r="B33" t="s">
        <v>1074</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981</v>
      </c>
    </row>
    <row r="34" spans="1:5" x14ac:dyDescent="0.2">
      <c r="A34" t="s">
        <v>666</v>
      </c>
      <c r="B34" t="s">
        <v>1073</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981</v>
      </c>
    </row>
    <row r="35" spans="1:5" x14ac:dyDescent="0.2">
      <c r="A35" t="s">
        <v>238</v>
      </c>
      <c r="B35" t="s">
        <v>1073</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981</v>
      </c>
    </row>
    <row r="36" spans="1:5" x14ac:dyDescent="0.2">
      <c r="A36" t="s">
        <v>345</v>
      </c>
      <c r="B36" t="s">
        <v>1072</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979</v>
      </c>
    </row>
    <row r="37" spans="1:5" x14ac:dyDescent="0.2">
      <c r="A37" t="s">
        <v>933</v>
      </c>
      <c r="B37" t="s">
        <v>1074</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981</v>
      </c>
    </row>
    <row r="38" spans="1:5" x14ac:dyDescent="0.2">
      <c r="A38" t="s">
        <v>493</v>
      </c>
      <c r="B38" t="s">
        <v>1074</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981</v>
      </c>
    </row>
    <row r="39" spans="1:5" x14ac:dyDescent="0.2">
      <c r="A39" t="s">
        <v>97</v>
      </c>
      <c r="B39" t="s">
        <v>1072</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979</v>
      </c>
    </row>
    <row r="40" spans="1:5" x14ac:dyDescent="0.2">
      <c r="A40" t="s">
        <v>115</v>
      </c>
      <c r="B40" t="s">
        <v>117</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985</v>
      </c>
    </row>
    <row r="41" spans="1:5" x14ac:dyDescent="0.2">
      <c r="A41" t="s">
        <v>626</v>
      </c>
      <c r="B41" t="s">
        <v>1073</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981</v>
      </c>
    </row>
    <row r="42" spans="1:5" x14ac:dyDescent="0.2">
      <c r="A42" t="s">
        <v>660</v>
      </c>
      <c r="B42" t="s">
        <v>1074</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981</v>
      </c>
    </row>
    <row r="43" spans="1:5" x14ac:dyDescent="0.2">
      <c r="A43" t="s">
        <v>165</v>
      </c>
      <c r="B43" t="s">
        <v>1072</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982</v>
      </c>
    </row>
    <row r="44" spans="1:5" x14ac:dyDescent="0.2">
      <c r="A44" t="s">
        <v>664</v>
      </c>
      <c r="B44" t="s">
        <v>1073</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981</v>
      </c>
    </row>
    <row r="45" spans="1:5" x14ac:dyDescent="0.2">
      <c r="A45" t="s">
        <v>38</v>
      </c>
      <c r="B45" t="s">
        <v>40</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983</v>
      </c>
    </row>
    <row r="46" spans="1:5" x14ac:dyDescent="0.2">
      <c r="A46" t="s">
        <v>988</v>
      </c>
      <c r="B46" t="s">
        <v>40</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983</v>
      </c>
    </row>
    <row r="47" spans="1:5" x14ac:dyDescent="0.2">
      <c r="A47" t="s">
        <v>989</v>
      </c>
      <c r="B47" t="s">
        <v>1074</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981</v>
      </c>
    </row>
    <row r="48" spans="1:5" x14ac:dyDescent="0.2">
      <c r="A48" t="s">
        <v>676</v>
      </c>
      <c r="B48" t="s">
        <v>1073</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981</v>
      </c>
    </row>
    <row r="49" spans="1:5" x14ac:dyDescent="0.2">
      <c r="A49" t="s">
        <v>432</v>
      </c>
      <c r="B49" t="s">
        <v>1078</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985</v>
      </c>
    </row>
    <row r="50" spans="1:5" x14ac:dyDescent="0.2">
      <c r="A50" t="s">
        <v>732</v>
      </c>
      <c r="B50" t="s">
        <v>1073</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981</v>
      </c>
    </row>
    <row r="51" spans="1:5" x14ac:dyDescent="0.2">
      <c r="A51" t="s">
        <v>273</v>
      </c>
      <c r="B51" t="s">
        <v>1072</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982</v>
      </c>
    </row>
    <row r="52" spans="1:5" x14ac:dyDescent="0.2">
      <c r="A52" t="s">
        <v>205</v>
      </c>
      <c r="B52" t="s">
        <v>40</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983</v>
      </c>
    </row>
    <row r="53" spans="1:5" x14ac:dyDescent="0.2">
      <c r="A53" t="s">
        <v>210</v>
      </c>
      <c r="B53" t="s">
        <v>117</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985</v>
      </c>
    </row>
    <row r="54" spans="1:5" x14ac:dyDescent="0.2">
      <c r="A54" t="s">
        <v>178</v>
      </c>
      <c r="B54" t="s">
        <v>1073</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981</v>
      </c>
    </row>
    <row r="55" spans="1:5" x14ac:dyDescent="0.2">
      <c r="A55" t="s">
        <v>990</v>
      </c>
      <c r="B55" t="s">
        <v>1074</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981</v>
      </c>
    </row>
    <row r="56" spans="1:5" x14ac:dyDescent="0.2">
      <c r="A56" t="s">
        <v>991</v>
      </c>
      <c r="B56" t="s">
        <v>1072</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981</v>
      </c>
    </row>
    <row r="57" spans="1:5" x14ac:dyDescent="0.2">
      <c r="A57" t="s">
        <v>136</v>
      </c>
      <c r="B57" t="s">
        <v>1073</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981</v>
      </c>
    </row>
    <row r="58" spans="1:5" x14ac:dyDescent="0.2">
      <c r="A58" t="s">
        <v>66</v>
      </c>
      <c r="B58" t="s">
        <v>1072</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992</v>
      </c>
    </row>
    <row r="59" spans="1:5" x14ac:dyDescent="0.2">
      <c r="A59" t="s">
        <v>993</v>
      </c>
      <c r="B59" t="s">
        <v>1074</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981</v>
      </c>
    </row>
    <row r="60" spans="1:5" x14ac:dyDescent="0.2">
      <c r="A60" t="s">
        <v>994</v>
      </c>
      <c r="B60" t="s">
        <v>1074</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981</v>
      </c>
    </row>
    <row r="61" spans="1:5" x14ac:dyDescent="0.2">
      <c r="A61" t="s">
        <v>221</v>
      </c>
      <c r="B61" t="s">
        <v>1072</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979</v>
      </c>
    </row>
    <row r="62" spans="1:5" x14ac:dyDescent="0.2">
      <c r="A62" t="s">
        <v>63</v>
      </c>
      <c r="B62" t="s">
        <v>1072</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979</v>
      </c>
    </row>
    <row r="63" spans="1:5" x14ac:dyDescent="0.2">
      <c r="A63" t="s">
        <v>227</v>
      </c>
      <c r="B63" t="s">
        <v>117</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985</v>
      </c>
    </row>
    <row r="64" spans="1:5" x14ac:dyDescent="0.2">
      <c r="A64" t="s">
        <v>48</v>
      </c>
      <c r="B64" t="s">
        <v>40</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983</v>
      </c>
    </row>
    <row r="65" spans="1:5" x14ac:dyDescent="0.2">
      <c r="A65" t="s">
        <v>87</v>
      </c>
      <c r="B65" t="s">
        <v>40</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983</v>
      </c>
    </row>
    <row r="66" spans="1:5" x14ac:dyDescent="0.2">
      <c r="A66" t="s">
        <v>53</v>
      </c>
      <c r="B66" t="s">
        <v>1078</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985</v>
      </c>
    </row>
    <row r="67" spans="1:5" x14ac:dyDescent="0.2">
      <c r="A67" t="s">
        <v>325</v>
      </c>
      <c r="B67" t="s">
        <v>1073</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981</v>
      </c>
    </row>
    <row r="68" spans="1:5" x14ac:dyDescent="0.2">
      <c r="A68" t="s">
        <v>995</v>
      </c>
      <c r="B68" t="s">
        <v>40</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983</v>
      </c>
    </row>
    <row r="69" spans="1:5" x14ac:dyDescent="0.2">
      <c r="A69" t="s">
        <v>996</v>
      </c>
      <c r="B69" t="s">
        <v>1073</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981</v>
      </c>
    </row>
    <row r="70" spans="1:5" x14ac:dyDescent="0.2">
      <c r="A70" t="s">
        <v>997</v>
      </c>
      <c r="B70" t="s">
        <v>40</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983</v>
      </c>
    </row>
    <row r="71" spans="1:5" x14ac:dyDescent="0.2">
      <c r="A71" t="s">
        <v>998</v>
      </c>
      <c r="B71" t="s">
        <v>40</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983</v>
      </c>
    </row>
    <row r="72" spans="1:5" x14ac:dyDescent="0.2">
      <c r="A72" t="s">
        <v>999</v>
      </c>
      <c r="B72" t="s">
        <v>1074</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981</v>
      </c>
    </row>
    <row r="73" spans="1:5" x14ac:dyDescent="0.2">
      <c r="A73" t="s">
        <v>1000</v>
      </c>
      <c r="B73" t="s">
        <v>117</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985</v>
      </c>
    </row>
    <row r="74" spans="1:5" x14ac:dyDescent="0.2">
      <c r="A74" t="s">
        <v>390</v>
      </c>
      <c r="B74" t="s">
        <v>1073</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983</v>
      </c>
    </row>
    <row r="75" spans="1:5" x14ac:dyDescent="0.2">
      <c r="A75" t="s">
        <v>1001</v>
      </c>
      <c r="B75" t="s">
        <v>1073</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981</v>
      </c>
    </row>
    <row r="76" spans="1:5" x14ac:dyDescent="0.2">
      <c r="A76" t="s">
        <v>718</v>
      </c>
      <c r="B76" t="s">
        <v>1078</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985</v>
      </c>
    </row>
    <row r="77" spans="1:5" x14ac:dyDescent="0.2">
      <c r="A77" t="s">
        <v>1002</v>
      </c>
      <c r="B77" t="s">
        <v>40</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983</v>
      </c>
    </row>
    <row r="78" spans="1:5" x14ac:dyDescent="0.2">
      <c r="A78" t="s">
        <v>1003</v>
      </c>
      <c r="B78" t="s">
        <v>1078</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985</v>
      </c>
    </row>
    <row r="79" spans="1:5" x14ac:dyDescent="0.2">
      <c r="A79" t="s">
        <v>484</v>
      </c>
      <c r="B79" t="s">
        <v>1072</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979</v>
      </c>
    </row>
    <row r="80" spans="1:5" x14ac:dyDescent="0.2">
      <c r="A80" t="s">
        <v>215</v>
      </c>
      <c r="B80" t="s">
        <v>1073</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981</v>
      </c>
    </row>
    <row r="81" spans="1:5" x14ac:dyDescent="0.2">
      <c r="A81" t="s">
        <v>193</v>
      </c>
      <c r="B81" t="s">
        <v>1072</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992</v>
      </c>
    </row>
    <row r="82" spans="1:5" x14ac:dyDescent="0.2">
      <c r="A82" t="s">
        <v>322</v>
      </c>
      <c r="B82" t="s">
        <v>40</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983</v>
      </c>
    </row>
    <row r="83" spans="1:5" x14ac:dyDescent="0.2">
      <c r="A83" t="s">
        <v>444</v>
      </c>
      <c r="B83" t="s">
        <v>40</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983</v>
      </c>
    </row>
    <row r="84" spans="1:5" x14ac:dyDescent="0.2">
      <c r="A84" t="s">
        <v>1004</v>
      </c>
      <c r="B84" t="s">
        <v>1073</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981</v>
      </c>
    </row>
    <row r="85" spans="1:5" x14ac:dyDescent="0.2">
      <c r="A85" t="s">
        <v>1005</v>
      </c>
      <c r="B85" t="s">
        <v>1073</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981</v>
      </c>
    </row>
    <row r="86" spans="1:5" x14ac:dyDescent="0.2">
      <c r="A86" t="s">
        <v>365</v>
      </c>
      <c r="B86" t="s">
        <v>40</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983</v>
      </c>
    </row>
    <row r="87" spans="1:5" x14ac:dyDescent="0.2">
      <c r="A87" t="s">
        <v>1006</v>
      </c>
      <c r="B87" t="s">
        <v>1073</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981</v>
      </c>
    </row>
    <row r="88" spans="1:5" x14ac:dyDescent="0.2">
      <c r="A88" t="s">
        <v>328</v>
      </c>
      <c r="B88" t="s">
        <v>1073</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981</v>
      </c>
    </row>
    <row r="89" spans="1:5" x14ac:dyDescent="0.2">
      <c r="A89" t="s">
        <v>1007</v>
      </c>
      <c r="B89" t="s">
        <v>40</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983</v>
      </c>
    </row>
    <row r="90" spans="1:5" x14ac:dyDescent="0.2">
      <c r="A90" t="s">
        <v>256</v>
      </c>
      <c r="B90" t="s">
        <v>1072</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982</v>
      </c>
    </row>
    <row r="91" spans="1:5" x14ac:dyDescent="0.2">
      <c r="A91" t="s">
        <v>119</v>
      </c>
      <c r="B91" t="s">
        <v>1072</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982</v>
      </c>
    </row>
    <row r="92" spans="1:5" x14ac:dyDescent="0.2">
      <c r="A92" t="s">
        <v>284</v>
      </c>
      <c r="B92" t="s">
        <v>1072</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979</v>
      </c>
    </row>
    <row r="93" spans="1:5" x14ac:dyDescent="0.2">
      <c r="A93" t="s">
        <v>553</v>
      </c>
      <c r="B93" t="s">
        <v>1072</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982</v>
      </c>
    </row>
    <row r="94" spans="1:5" x14ac:dyDescent="0.2">
      <c r="A94" t="s">
        <v>75</v>
      </c>
      <c r="B94" t="s">
        <v>1072</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992</v>
      </c>
    </row>
    <row r="95" spans="1:5" x14ac:dyDescent="0.2">
      <c r="A95" t="s">
        <v>1008</v>
      </c>
      <c r="B95" t="s">
        <v>1073</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981</v>
      </c>
    </row>
    <row r="96" spans="1:5" x14ac:dyDescent="0.2">
      <c r="A96" t="s">
        <v>180</v>
      </c>
      <c r="B96" t="s">
        <v>1072</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979</v>
      </c>
    </row>
    <row r="97" spans="1:5" x14ac:dyDescent="0.2">
      <c r="A97" t="s">
        <v>172</v>
      </c>
      <c r="B97" t="s">
        <v>1078</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985</v>
      </c>
    </row>
    <row r="98" spans="1:5" x14ac:dyDescent="0.2">
      <c r="A98" t="s">
        <v>1009</v>
      </c>
      <c r="B98" t="s">
        <v>1073</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981</v>
      </c>
    </row>
    <row r="99" spans="1:5" x14ac:dyDescent="0.2">
      <c r="A99" t="s">
        <v>437</v>
      </c>
      <c r="B99" t="s">
        <v>1072</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979</v>
      </c>
    </row>
    <row r="100" spans="1:5" x14ac:dyDescent="0.2">
      <c r="A100" t="s">
        <v>347</v>
      </c>
      <c r="B100" t="s">
        <v>1072</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979</v>
      </c>
    </row>
    <row r="101" spans="1:5" x14ac:dyDescent="0.2">
      <c r="A101" t="s">
        <v>687</v>
      </c>
      <c r="B101" t="s">
        <v>40</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983</v>
      </c>
    </row>
    <row r="102" spans="1:5" x14ac:dyDescent="0.2">
      <c r="A102" t="s">
        <v>690</v>
      </c>
      <c r="B102" t="s">
        <v>40</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983</v>
      </c>
    </row>
    <row r="103" spans="1:5" x14ac:dyDescent="0.2">
      <c r="A103" t="s">
        <v>1010</v>
      </c>
      <c r="B103" t="s">
        <v>1074</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981</v>
      </c>
    </row>
    <row r="104" spans="1:5" x14ac:dyDescent="0.2">
      <c r="A104" t="s">
        <v>368</v>
      </c>
      <c r="B104" t="s">
        <v>40</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983</v>
      </c>
    </row>
    <row r="105" spans="1:5" x14ac:dyDescent="0.2">
      <c r="A105" t="s">
        <v>1011</v>
      </c>
      <c r="B105" t="s">
        <v>1073</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981</v>
      </c>
    </row>
    <row r="106" spans="1:5" x14ac:dyDescent="0.2">
      <c r="A106" t="s">
        <v>1012</v>
      </c>
      <c r="B106" t="s">
        <v>1074</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981</v>
      </c>
    </row>
    <row r="107" spans="1:5" x14ac:dyDescent="0.2">
      <c r="A107" t="s">
        <v>945</v>
      </c>
      <c r="B107" t="s">
        <v>1074</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981</v>
      </c>
    </row>
    <row r="108" spans="1:5" x14ac:dyDescent="0.2">
      <c r="A108" t="s">
        <v>1013</v>
      </c>
      <c r="B108" t="s">
        <v>40</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983</v>
      </c>
    </row>
    <row r="109" spans="1:5" x14ac:dyDescent="0.2">
      <c r="A109" t="s">
        <v>1014</v>
      </c>
      <c r="B109" t="s">
        <v>1074</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981</v>
      </c>
    </row>
    <row r="110" spans="1:5" x14ac:dyDescent="0.2">
      <c r="A110" t="s">
        <v>1015</v>
      </c>
      <c r="B110" t="s">
        <v>1074</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981</v>
      </c>
    </row>
    <row r="111" spans="1:5" x14ac:dyDescent="0.2">
      <c r="A111" t="s">
        <v>440</v>
      </c>
      <c r="B111" t="s">
        <v>40</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983</v>
      </c>
    </row>
    <row r="112" spans="1:5" x14ac:dyDescent="0.2">
      <c r="A112" t="s">
        <v>854</v>
      </c>
      <c r="B112" t="s">
        <v>1072</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982</v>
      </c>
    </row>
    <row r="113" spans="1:5" x14ac:dyDescent="0.2">
      <c r="A113" t="s">
        <v>1016</v>
      </c>
      <c r="B113" t="s">
        <v>1074</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981</v>
      </c>
    </row>
    <row r="114" spans="1:5" x14ac:dyDescent="0.2">
      <c r="A114" t="s">
        <v>1017</v>
      </c>
      <c r="B114" t="s">
        <v>1074</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981</v>
      </c>
    </row>
    <row r="115" spans="1:5" x14ac:dyDescent="0.2">
      <c r="A115" t="s">
        <v>480</v>
      </c>
      <c r="B115" t="s">
        <v>1072</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982</v>
      </c>
    </row>
    <row r="116" spans="1:5" x14ac:dyDescent="0.2">
      <c r="A116" t="s">
        <v>1018</v>
      </c>
      <c r="B116" t="s">
        <v>40</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983</v>
      </c>
    </row>
    <row r="117" spans="1:5" x14ac:dyDescent="0.2">
      <c r="A117" t="s">
        <v>1019</v>
      </c>
      <c r="B117" t="s">
        <v>1077</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985</v>
      </c>
    </row>
    <row r="118" spans="1:5" x14ac:dyDescent="0.2">
      <c r="A118" t="s">
        <v>560</v>
      </c>
      <c r="B118" t="s">
        <v>40</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983</v>
      </c>
    </row>
    <row r="119" spans="1:5" x14ac:dyDescent="0.2">
      <c r="A119" t="s">
        <v>608</v>
      </c>
      <c r="B119" t="s">
        <v>40</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983</v>
      </c>
    </row>
    <row r="120" spans="1:5" x14ac:dyDescent="0.2">
      <c r="A120" t="s">
        <v>224</v>
      </c>
      <c r="B120" t="s">
        <v>1074</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981</v>
      </c>
    </row>
    <row r="121" spans="1:5" x14ac:dyDescent="0.2">
      <c r="A121" t="s">
        <v>246</v>
      </c>
      <c r="B121" t="s">
        <v>1078</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985</v>
      </c>
    </row>
    <row r="122" spans="1:5" x14ac:dyDescent="0.2">
      <c r="A122" t="s">
        <v>314</v>
      </c>
      <c r="B122" t="s">
        <v>1078</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985</v>
      </c>
    </row>
    <row r="123" spans="1:5" x14ac:dyDescent="0.2">
      <c r="A123" t="s">
        <v>381</v>
      </c>
      <c r="B123" t="s">
        <v>1073</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983</v>
      </c>
    </row>
    <row r="124" spans="1:5" x14ac:dyDescent="0.2">
      <c r="A124" t="s">
        <v>308</v>
      </c>
      <c r="B124" t="s">
        <v>1078</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985</v>
      </c>
    </row>
    <row r="125" spans="1:5" x14ac:dyDescent="0.2">
      <c r="A125" t="s">
        <v>1020</v>
      </c>
      <c r="B125" t="s">
        <v>1077</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985</v>
      </c>
    </row>
    <row r="126" spans="1:5" x14ac:dyDescent="0.2">
      <c r="A126" t="s">
        <v>90</v>
      </c>
      <c r="B126" t="s">
        <v>40</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983</v>
      </c>
    </row>
    <row r="127" spans="1:5" x14ac:dyDescent="0.2">
      <c r="A127" t="s">
        <v>1021</v>
      </c>
      <c r="B127" t="s">
        <v>1072</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982</v>
      </c>
    </row>
    <row r="128" spans="1:5" x14ac:dyDescent="0.2">
      <c r="A128" t="s">
        <v>1022</v>
      </c>
      <c r="B128" t="s">
        <v>1072</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982</v>
      </c>
    </row>
    <row r="129" spans="1:5" x14ac:dyDescent="0.2">
      <c r="A129" t="s">
        <v>1023</v>
      </c>
      <c r="B129" t="s">
        <v>1072</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979</v>
      </c>
    </row>
    <row r="130" spans="1:5" x14ac:dyDescent="0.2">
      <c r="A130" t="s">
        <v>1024</v>
      </c>
      <c r="B130" t="s">
        <v>1072</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979</v>
      </c>
    </row>
    <row r="131" spans="1:5" x14ac:dyDescent="0.2">
      <c r="A131" t="s">
        <v>1025</v>
      </c>
      <c r="B131" t="s">
        <v>1072</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982</v>
      </c>
    </row>
    <row r="132" spans="1:5" x14ac:dyDescent="0.2">
      <c r="A132" t="s">
        <v>1026</v>
      </c>
      <c r="B132" t="s">
        <v>1072</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982</v>
      </c>
    </row>
    <row r="133" spans="1:5" x14ac:dyDescent="0.2">
      <c r="A133" t="s">
        <v>1027</v>
      </c>
      <c r="B133" t="s">
        <v>1072</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982</v>
      </c>
    </row>
    <row r="134" spans="1:5" x14ac:dyDescent="0.2">
      <c r="A134" t="s">
        <v>1028</v>
      </c>
      <c r="B134" t="s">
        <v>1074</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981</v>
      </c>
    </row>
    <row r="135" spans="1:5" x14ac:dyDescent="0.2">
      <c r="A135" t="s">
        <v>1029</v>
      </c>
      <c r="B135" t="s">
        <v>1074</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981</v>
      </c>
    </row>
    <row r="136" spans="1:5" x14ac:dyDescent="0.2">
      <c r="A136" t="s">
        <v>1030</v>
      </c>
      <c r="B136" t="s">
        <v>1072</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982</v>
      </c>
    </row>
    <row r="137" spans="1:5" x14ac:dyDescent="0.2">
      <c r="A137" t="s">
        <v>1031</v>
      </c>
      <c r="B137" t="s">
        <v>1072</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982</v>
      </c>
    </row>
    <row r="138" spans="1:5" x14ac:dyDescent="0.2">
      <c r="A138" t="s">
        <v>1032</v>
      </c>
      <c r="B138" t="s">
        <v>1074</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981</v>
      </c>
    </row>
    <row r="139" spans="1:5" x14ac:dyDescent="0.2">
      <c r="A139" t="s">
        <v>1033</v>
      </c>
      <c r="B139" t="s">
        <v>1072</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982</v>
      </c>
    </row>
    <row r="140" spans="1:5" x14ac:dyDescent="0.2">
      <c r="A140" t="s">
        <v>1034</v>
      </c>
      <c r="B140" t="s">
        <v>1072</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982</v>
      </c>
    </row>
    <row r="141" spans="1:5" x14ac:dyDescent="0.2">
      <c r="A141" t="s">
        <v>1035</v>
      </c>
      <c r="B141" t="s">
        <v>1074</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981</v>
      </c>
    </row>
    <row r="142" spans="1:5" x14ac:dyDescent="0.2">
      <c r="A142" t="s">
        <v>1036</v>
      </c>
      <c r="B142" t="s">
        <v>1072</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982</v>
      </c>
    </row>
    <row r="143" spans="1:5" x14ac:dyDescent="0.2">
      <c r="A143" t="s">
        <v>1037</v>
      </c>
      <c r="B143" t="s">
        <v>1072</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979</v>
      </c>
    </row>
    <row r="144" spans="1:5" x14ac:dyDescent="0.2">
      <c r="A144" t="s">
        <v>1038</v>
      </c>
      <c r="B144" t="s">
        <v>1074</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981</v>
      </c>
    </row>
    <row r="145" spans="1:5" x14ac:dyDescent="0.2">
      <c r="A145" t="s">
        <v>1039</v>
      </c>
      <c r="B145" t="s">
        <v>1073</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981</v>
      </c>
    </row>
    <row r="146" spans="1:5" x14ac:dyDescent="0.2">
      <c r="A146" t="s">
        <v>1040</v>
      </c>
      <c r="B146" t="s">
        <v>1072</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979</v>
      </c>
    </row>
    <row r="147" spans="1:5" x14ac:dyDescent="0.2">
      <c r="A147" t="s">
        <v>1041</v>
      </c>
      <c r="B147" t="s">
        <v>1072</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979</v>
      </c>
    </row>
    <row r="148" spans="1:5" x14ac:dyDescent="0.2">
      <c r="A148" t="s">
        <v>1042</v>
      </c>
      <c r="B148" t="s">
        <v>1072</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979</v>
      </c>
    </row>
    <row r="149" spans="1:5" x14ac:dyDescent="0.2">
      <c r="A149" t="s">
        <v>1043</v>
      </c>
      <c r="B149" t="s">
        <v>1077</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985</v>
      </c>
    </row>
    <row r="150" spans="1:5" x14ac:dyDescent="0.2">
      <c r="A150" t="s">
        <v>1044</v>
      </c>
      <c r="B150" t="s">
        <v>1074</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981</v>
      </c>
    </row>
    <row r="151" spans="1:5" x14ac:dyDescent="0.2">
      <c r="A151" t="s">
        <v>1045</v>
      </c>
      <c r="B151" t="s">
        <v>1074</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981</v>
      </c>
    </row>
    <row r="152" spans="1:5" x14ac:dyDescent="0.2">
      <c r="A152" t="s">
        <v>1046</v>
      </c>
      <c r="B152" t="s">
        <v>1078</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985</v>
      </c>
    </row>
    <row r="153" spans="1:5" x14ac:dyDescent="0.2">
      <c r="A153" t="s">
        <v>960</v>
      </c>
      <c r="B153" t="s">
        <v>1072</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979</v>
      </c>
    </row>
    <row r="154" spans="1:5" x14ac:dyDescent="0.2">
      <c r="A154" t="s">
        <v>166</v>
      </c>
      <c r="B154" t="s">
        <v>1078</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992</v>
      </c>
    </row>
    <row r="155" spans="1:5" x14ac:dyDescent="0.2">
      <c r="A155" t="s">
        <v>1047</v>
      </c>
      <c r="B155" t="s">
        <v>1078</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985</v>
      </c>
    </row>
    <row r="156" spans="1:5" x14ac:dyDescent="0.2">
      <c r="A156" t="s">
        <v>1048</v>
      </c>
      <c r="B156" t="s">
        <v>1074</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981</v>
      </c>
    </row>
    <row r="157" spans="1:5" x14ac:dyDescent="0.2">
      <c r="A157" t="s">
        <v>1049</v>
      </c>
      <c r="B157" t="s">
        <v>1072</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979</v>
      </c>
    </row>
    <row r="158" spans="1:5" x14ac:dyDescent="0.2">
      <c r="A158" t="s">
        <v>1050</v>
      </c>
      <c r="B158" t="s">
        <v>1073</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981</v>
      </c>
    </row>
    <row r="159" spans="1:5" x14ac:dyDescent="0.2">
      <c r="A159" t="s">
        <v>1051</v>
      </c>
      <c r="B159" t="s">
        <v>1074</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981</v>
      </c>
    </row>
    <row r="160" spans="1:5" x14ac:dyDescent="0.2">
      <c r="A160" t="s">
        <v>1052</v>
      </c>
      <c r="B160" t="s">
        <v>1072</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982</v>
      </c>
    </row>
    <row r="161" spans="1:5" x14ac:dyDescent="0.2">
      <c r="A161" t="s">
        <v>1053</v>
      </c>
      <c r="B161" t="s">
        <v>1073</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981</v>
      </c>
    </row>
    <row r="162" spans="1:5" x14ac:dyDescent="0.2">
      <c r="A162" t="s">
        <v>598</v>
      </c>
      <c r="B162" t="s">
        <v>1074</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981</v>
      </c>
    </row>
    <row r="163" spans="1:5" x14ac:dyDescent="0.2">
      <c r="A163" t="s">
        <v>938</v>
      </c>
      <c r="B163" t="s">
        <v>1073</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981</v>
      </c>
    </row>
    <row r="164" spans="1:5" x14ac:dyDescent="0.2">
      <c r="A164" t="s">
        <v>1054</v>
      </c>
      <c r="B164" t="s">
        <v>1072</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979</v>
      </c>
    </row>
    <row r="165" spans="1:5" x14ac:dyDescent="0.2">
      <c r="A165" t="s">
        <v>1055</v>
      </c>
      <c r="B165" t="s">
        <v>1072</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982</v>
      </c>
    </row>
    <row r="166" spans="1:5" x14ac:dyDescent="0.2">
      <c r="A166" t="s">
        <v>1056</v>
      </c>
      <c r="B166" t="s">
        <v>1072</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982</v>
      </c>
    </row>
    <row r="167" spans="1:5" x14ac:dyDescent="0.2">
      <c r="A167" t="s">
        <v>1057</v>
      </c>
      <c r="B167" t="s">
        <v>1072</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992</v>
      </c>
    </row>
    <row r="168" spans="1:5" x14ac:dyDescent="0.2">
      <c r="A168" t="s">
        <v>1058</v>
      </c>
      <c r="B168" t="s">
        <v>1078</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985</v>
      </c>
    </row>
    <row r="169" spans="1:5" x14ac:dyDescent="0.2">
      <c r="A169" t="s">
        <v>1059</v>
      </c>
      <c r="B169" t="s">
        <v>1078</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985</v>
      </c>
    </row>
    <row r="170" spans="1:5" x14ac:dyDescent="0.2">
      <c r="A170" t="s">
        <v>1060</v>
      </c>
      <c r="B170" t="s">
        <v>40</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983</v>
      </c>
    </row>
    <row r="171" spans="1:5" x14ac:dyDescent="0.2">
      <c r="A171" t="s">
        <v>1061</v>
      </c>
      <c r="B171" t="s">
        <v>40</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983</v>
      </c>
    </row>
    <row r="172" spans="1:5" x14ac:dyDescent="0.2">
      <c r="A172" t="s">
        <v>916</v>
      </c>
      <c r="B172" t="s">
        <v>1074</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981</v>
      </c>
    </row>
    <row r="173" spans="1:5" x14ac:dyDescent="0.2">
      <c r="A173" t="s">
        <v>1062</v>
      </c>
      <c r="B173" t="s">
        <v>1077</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985</v>
      </c>
    </row>
    <row r="174" spans="1:5" x14ac:dyDescent="0.2">
      <c r="A174" t="s">
        <v>930</v>
      </c>
      <c r="B174" t="s">
        <v>1077</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985</v>
      </c>
    </row>
    <row r="175" spans="1:5" x14ac:dyDescent="0.2">
      <c r="A175" t="s">
        <v>1063</v>
      </c>
      <c r="B175" t="s">
        <v>40</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983</v>
      </c>
    </row>
    <row r="176" spans="1:5" x14ac:dyDescent="0.2">
      <c r="A176" t="s">
        <v>1064</v>
      </c>
      <c r="B176" t="s">
        <v>1077</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985</v>
      </c>
    </row>
    <row r="177" spans="1:5" x14ac:dyDescent="0.2">
      <c r="A177" t="s">
        <v>1065</v>
      </c>
      <c r="B177" t="s">
        <v>1074</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981</v>
      </c>
    </row>
    <row r="178" spans="1:5" x14ac:dyDescent="0.2">
      <c r="A178" t="s">
        <v>1066</v>
      </c>
      <c r="B178" t="s">
        <v>1074</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981</v>
      </c>
    </row>
    <row r="179" spans="1:5" x14ac:dyDescent="0.2">
      <c r="A179" t="s">
        <v>1067</v>
      </c>
      <c r="B179" t="s">
        <v>1073</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981</v>
      </c>
    </row>
    <row r="180" spans="1:5" x14ac:dyDescent="0.2">
      <c r="A180" t="s">
        <v>795</v>
      </c>
      <c r="B180" t="s">
        <v>1074</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981</v>
      </c>
    </row>
    <row r="181" spans="1:5" x14ac:dyDescent="0.2">
      <c r="A181" t="s">
        <v>1068</v>
      </c>
      <c r="B181" t="s">
        <v>1074</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981</v>
      </c>
    </row>
    <row r="182" spans="1:5" x14ac:dyDescent="0.2">
      <c r="A182" t="s">
        <v>1069</v>
      </c>
      <c r="B182" t="s">
        <v>1074</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981</v>
      </c>
    </row>
    <row r="183" spans="1:5" x14ac:dyDescent="0.2">
      <c r="A183" t="s">
        <v>260</v>
      </c>
      <c r="B183" t="s">
        <v>40</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983</v>
      </c>
    </row>
    <row r="184" spans="1:5" x14ac:dyDescent="0.2">
      <c r="A184" t="s">
        <v>1070</v>
      </c>
      <c r="B184" t="s">
        <v>1078</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985</v>
      </c>
    </row>
    <row r="185" spans="1:5" x14ac:dyDescent="0.2">
      <c r="A185" t="s">
        <v>1071</v>
      </c>
      <c r="B185" t="s">
        <v>1072</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979</v>
      </c>
    </row>
    <row r="186" spans="1:5" x14ac:dyDescent="0.2">
      <c r="A186" t="s">
        <v>879</v>
      </c>
      <c r="B186" t="s">
        <v>1074</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981</v>
      </c>
    </row>
    <row r="187" spans="1:5" x14ac:dyDescent="0.2">
      <c r="A187" t="s">
        <v>838</v>
      </c>
      <c r="B187" t="s">
        <v>1074</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981</v>
      </c>
    </row>
    <row r="188" spans="1:5" x14ac:dyDescent="0.2">
      <c r="A188" t="s">
        <v>819</v>
      </c>
      <c r="B188" t="s">
        <v>1078</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985</v>
      </c>
    </row>
    <row r="189" spans="1:5" x14ac:dyDescent="0.2">
      <c r="A189" t="s">
        <v>497</v>
      </c>
      <c r="B189" t="s">
        <v>1073</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981</v>
      </c>
    </row>
    <row r="190" spans="1:5" x14ac:dyDescent="0.2">
      <c r="A190" t="s">
        <v>764</v>
      </c>
      <c r="B190" t="s">
        <v>1074</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981</v>
      </c>
    </row>
    <row r="191" spans="1:5" x14ac:dyDescent="0.2">
      <c r="A191" t="s">
        <v>787</v>
      </c>
      <c r="B191" t="s">
        <v>1074</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981</v>
      </c>
    </row>
    <row r="192" spans="1:5" x14ac:dyDescent="0.2">
      <c r="A192" t="s">
        <v>386</v>
      </c>
      <c r="B192" t="s">
        <v>40</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983</v>
      </c>
    </row>
    <row r="193" spans="1:5" x14ac:dyDescent="0.2">
      <c r="A193" t="s">
        <v>489</v>
      </c>
      <c r="B193" t="s">
        <v>1078</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992</v>
      </c>
    </row>
    <row r="194" spans="1:5" x14ac:dyDescent="0.2">
      <c r="A194" t="s">
        <v>735</v>
      </c>
      <c r="B194" t="s">
        <v>1072</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982</v>
      </c>
    </row>
    <row r="195" spans="1:5" x14ac:dyDescent="0.2">
      <c r="A195" t="s">
        <v>872</v>
      </c>
      <c r="B195" t="s">
        <v>1072</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992</v>
      </c>
    </row>
    <row r="196" spans="1:5" x14ac:dyDescent="0.2">
      <c r="A196" t="s">
        <v>878</v>
      </c>
      <c r="B196" t="s">
        <v>1072</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982</v>
      </c>
    </row>
    <row r="197" spans="1:5" x14ac:dyDescent="0.2">
      <c r="A197" t="s">
        <v>886</v>
      </c>
      <c r="B197" t="s">
        <v>1074</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981</v>
      </c>
    </row>
    <row r="198" spans="1:5" x14ac:dyDescent="0.2">
      <c r="A198" t="s">
        <v>895</v>
      </c>
      <c r="B198" t="s">
        <v>40</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983</v>
      </c>
    </row>
    <row r="199" spans="1:5" x14ac:dyDescent="0.2">
      <c r="A199" t="s">
        <v>900</v>
      </c>
      <c r="B199" t="s">
        <v>1074</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981</v>
      </c>
    </row>
    <row r="200" spans="1:5" x14ac:dyDescent="0.2">
      <c r="A200" t="s">
        <v>924</v>
      </c>
      <c r="B200" t="s">
        <v>1074</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981</v>
      </c>
    </row>
    <row r="201" spans="1:5" x14ac:dyDescent="0.2">
      <c r="A201" t="s">
        <v>928</v>
      </c>
      <c r="B201" t="s">
        <v>1074</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981</v>
      </c>
    </row>
    <row r="202" spans="1:5" x14ac:dyDescent="0.2">
      <c r="A202" t="s">
        <v>929</v>
      </c>
      <c r="B202" t="s">
        <v>40</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983</v>
      </c>
    </row>
    <row r="203" spans="1:5" x14ac:dyDescent="0.2">
      <c r="A203" t="s">
        <v>571</v>
      </c>
      <c r="B203" t="s">
        <v>40</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983</v>
      </c>
    </row>
    <row r="204" spans="1:5" x14ac:dyDescent="0.2">
      <c r="A204" t="s">
        <v>599</v>
      </c>
      <c r="B204" t="s">
        <v>1077</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985</v>
      </c>
    </row>
    <row r="205" spans="1:5" x14ac:dyDescent="0.2">
      <c r="A205" t="s">
        <v>936</v>
      </c>
      <c r="B205" t="s">
        <v>1073</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981</v>
      </c>
    </row>
    <row r="206" spans="1:5" x14ac:dyDescent="0.2">
      <c r="A206" t="s">
        <v>630</v>
      </c>
      <c r="B206" t="s">
        <v>1073</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981</v>
      </c>
    </row>
    <row r="207" spans="1:5" x14ac:dyDescent="0.2">
      <c r="A207" t="s">
        <v>783</v>
      </c>
      <c r="B207" t="s">
        <v>40</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983</v>
      </c>
    </row>
    <row r="208" spans="1:5" x14ac:dyDescent="0.2">
      <c r="A208" t="s">
        <v>965</v>
      </c>
      <c r="B208" t="s">
        <v>1078</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992</v>
      </c>
    </row>
    <row r="209" spans="1:5" x14ac:dyDescent="0.2">
      <c r="A209" t="s">
        <v>974</v>
      </c>
      <c r="B209" t="s">
        <v>1073</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981</v>
      </c>
    </row>
    <row r="210" spans="1:5" x14ac:dyDescent="0.2">
      <c r="A210" t="s">
        <v>379</v>
      </c>
      <c r="B210" t="s">
        <v>40</v>
      </c>
      <c r="C210" t="str" cm="1">
        <f t="array" ref="C210">_xlfn.SWITCH(Tabla42[[#This Row],[SID 12R]],"UDGUV","UDGUV","OMSUK","ROTGI","ENEBA","NOSUG","NUDAL","NUDAL","TAKUX","CZM","HECAT","CZM","CZM","CZM","")</f>
        <v>NUDAL</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983</v>
      </c>
    </row>
    <row r="211" spans="1:5" x14ac:dyDescent="0.2">
      <c r="A211" t="s">
        <v>1199</v>
      </c>
      <c r="B211" t="s">
        <v>117</v>
      </c>
      <c r="C211" t="str" cm="1">
        <f t="array" ref="C211">_xlfn.SWITCH(Tabla42[[#This Row],[SID 12R]],"UDGUV","UDGUV","OMSUK","ROTGI","ENEBA","NOSUG","NUDAL","NUDAL","TAKUX","CZM","HECAT","CZM","CZM","CZM","")</f>
        <v>CZM</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1" t="s">
        <v>985</v>
      </c>
    </row>
    <row r="212" spans="1:5" x14ac:dyDescent="0.2">
      <c r="A212" t="s">
        <v>1204</v>
      </c>
      <c r="B212" t="s">
        <v>117</v>
      </c>
      <c r="C212" t="str" cm="1">
        <f t="array" ref="C212">_xlfn.SWITCH(Tabla42[[#This Row],[SID 12R]],"UDGUV","UDGUV","OMSUK","ROTGI","ENEBA","NOSUG","NUDAL","NUDAL","TAKUX","CZM","HECAT","CZM","CZM","CZM","")</f>
        <v>CZM</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2" t="s">
        <v>985</v>
      </c>
    </row>
    <row r="213" spans="1:5" x14ac:dyDescent="0.2">
      <c r="A213" t="s">
        <v>1196</v>
      </c>
      <c r="B213" t="s">
        <v>1073</v>
      </c>
      <c r="C213" t="s">
        <v>1220</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981</v>
      </c>
    </row>
    <row r="214" spans="1:5" x14ac:dyDescent="0.2">
      <c r="A214" t="s">
        <v>1207</v>
      </c>
      <c r="B214" t="s">
        <v>40</v>
      </c>
      <c r="C214" t="str" cm="1">
        <f t="array" ref="C214">_xlfn.SWITCH(Tabla42[[#This Row],[SID 12R]],"UDGUV","UDGUV","OMSUK","ROTGI","ENEBA","NOSUG","NUDAL","NUDAL","TAKUX","CZM","HECAT","CZM","CZM","CZM","")</f>
        <v>NUDAL</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4" t="s">
        <v>983</v>
      </c>
    </row>
    <row r="215" spans="1:5" x14ac:dyDescent="0.2">
      <c r="A215" t="s">
        <v>1208</v>
      </c>
      <c r="B215" t="s">
        <v>1072</v>
      </c>
      <c r="C215" t="str" cm="1">
        <f t="array" ref="C215">_xlfn.SWITCH(Tabla42[[#This Row],[SID 12R]],"UDGUV","UDGUV","OMSUK","ROTGI","ENEBA","NOSUG","NUDAL","NUDAL","TAKUX","CZM","HECAT","CZM","CZM","CZM","")</f>
        <v>UDGUV</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5" t="s">
        <v>979</v>
      </c>
    </row>
    <row r="216" spans="1:5" x14ac:dyDescent="0.2">
      <c r="A216" t="s">
        <v>1209</v>
      </c>
      <c r="B216" t="s">
        <v>1072</v>
      </c>
      <c r="C216" t="str" cm="1">
        <f t="array" ref="C216">_xlfn.SWITCH(Tabla42[[#This Row],[SID 12R]],"UDGUV","UDGUV","OMSUK","ROTGI","ENEBA","NOSUG","NUDAL","NUDAL","TAKUX","CZM","HECAT","CZM","CZM","CZM","")</f>
        <v>UDGUV</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6" t="s">
        <v>982</v>
      </c>
    </row>
    <row r="217" spans="1:5" x14ac:dyDescent="0.2">
      <c r="A217" t="s">
        <v>1249</v>
      </c>
      <c r="B217" t="s">
        <v>40</v>
      </c>
      <c r="C217" t="str" cm="1">
        <f t="array" ref="C217">_xlfn.SWITCH(Tabla42[[#This Row],[SID 12R]],"UDGUV","UDGUV","OMSUK","ROTGI","ENEBA","NOSUG","NUDAL","NUDAL","TAKUX","CZM","HECAT","CZM","CZM","CZM","")</f>
        <v>NUDAL</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7" t="s">
        <v>983</v>
      </c>
    </row>
    <row r="218" spans="1:5" x14ac:dyDescent="0.2">
      <c r="A218" t="s">
        <v>1253</v>
      </c>
      <c r="B218" t="s">
        <v>1074</v>
      </c>
      <c r="C218" t="str" cm="1">
        <f t="array" ref="C218">_xlfn.SWITCH(Tabla42[[#This Row],[SID 12R]],"UDGUV","UDGUV","OMSUK","ROTGI","ENEBA","NOSUG","NUDAL","NUDAL","TAKUX","CZM","HECAT","CZM","CZM","CZM","")</f>
        <v>NOSUG</v>
      </c>
      <c r="D218" t="str" cm="1">
        <f t="array" ref="D2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8" t="s">
        <v>981</v>
      </c>
    </row>
    <row r="219" spans="1:5" x14ac:dyDescent="0.2">
      <c r="A219" t="s">
        <v>1267</v>
      </c>
      <c r="B219" t="s">
        <v>1074</v>
      </c>
      <c r="C219" t="str" cm="1">
        <f t="array" ref="C219">_xlfn.SWITCH(Tabla42[[#This Row],[SID 12R]],"UDGUV","UDGUV","OMSUK","ROTGI","ENEBA","NOSUG","NUDAL","NUDAL","TAKUX","CZM","HECAT","CZM","CZM","CZM","")</f>
        <v>NOSUG</v>
      </c>
      <c r="D219" t="str" cm="1">
        <f t="array" ref="D2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9" t="s">
        <v>981</v>
      </c>
    </row>
    <row r="220" spans="1:5" x14ac:dyDescent="0.2">
      <c r="A220" t="s">
        <v>1400</v>
      </c>
      <c r="B220" t="s">
        <v>1072</v>
      </c>
      <c r="C220" t="str" cm="1">
        <f t="array" ref="C220">_xlfn.SWITCH(Tabla42[[#This Row],[SID 12R]],"UDGUV","UDGUV","OMSUK","ROTGI","ENEBA","NOSUG","NUDAL","NUDAL","TAKUX","CZM","HECAT","CZM","CZM","CZM","")</f>
        <v>UDGUV</v>
      </c>
      <c r="D220" t="str" cm="1">
        <f t="array" ref="D2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20" t="s">
        <v>979</v>
      </c>
    </row>
    <row r="221" spans="1:5" x14ac:dyDescent="0.2">
      <c r="A221" t="s">
        <v>937</v>
      </c>
      <c r="B221" t="s">
        <v>1078</v>
      </c>
      <c r="C221" t="str" cm="1">
        <f t="array" ref="C221">_xlfn.SWITCH(Tabla42[[#This Row],[SID 12R]],"UDGUV","UDGUV","OMSUK","ROTGI","ENEBA","NOSUG","NUDAL","NUDAL","TAKUX","CZM","HECAT","CZM","CZM","CZM","")</f>
        <v>CZM</v>
      </c>
      <c r="D221" t="str" cm="1">
        <f t="array" ref="D2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21" t="s">
        <v>985</v>
      </c>
    </row>
    <row r="222" spans="1:5" x14ac:dyDescent="0.2">
      <c r="A222" t="s">
        <v>1105</v>
      </c>
      <c r="B222" t="s">
        <v>40</v>
      </c>
      <c r="C222" t="str" cm="1">
        <f t="array" ref="C222">_xlfn.SWITCH(Tabla42[[#This Row],[SID 12R]],"UDGUV","UDGUV","OMSUK","ROTGI","ENEBA","NOSUG","NUDAL","NUDAL","TAKUX","CZM","HECAT","CZM","CZM","CZM","")</f>
        <v>NUDAL</v>
      </c>
      <c r="D222" t="str" cm="1">
        <f t="array" ref="D2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2" t="s">
        <v>983</v>
      </c>
    </row>
    <row r="223" spans="1:5" x14ac:dyDescent="0.2">
      <c r="A223" t="s">
        <v>2462</v>
      </c>
      <c r="B223" t="s">
        <v>1074</v>
      </c>
      <c r="C223" t="str" cm="1">
        <f t="array" ref="C223">_xlfn.SWITCH(Tabla42[[#This Row],[SID 12R]],"UDGUV","UDGUV","OMSUK","ROTGI","ENEBA","NOSUG","NUDAL","NUDAL","TAKUX","CZM","HECAT","CZM","CZM","CZM","")</f>
        <v>NOSUG</v>
      </c>
      <c r="D223" t="str" cm="1">
        <f t="array" ref="D2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3" t="s">
        <v>981</v>
      </c>
    </row>
    <row r="224" spans="1:5" x14ac:dyDescent="0.2">
      <c r="A224" t="s">
        <v>3069</v>
      </c>
      <c r="B224" t="s">
        <v>40</v>
      </c>
      <c r="C224" t="str" cm="1">
        <f t="array" ref="C224">_xlfn.SWITCH(Tabla42[[#This Row],[SID 12R]],"UDGUV","UDGUV","OMSUK","ROTGI","ENEBA","NOSUG","NUDAL","NUDAL","TAKUX","CZM","HECAT","CZM","CZM","CZM","")</f>
        <v>NUDAL</v>
      </c>
      <c r="D224" t="str" cm="1">
        <f t="array" ref="D2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4" t="s">
        <v>983</v>
      </c>
    </row>
    <row r="225" spans="1:5" x14ac:dyDescent="0.2">
      <c r="A225" t="s">
        <v>3509</v>
      </c>
      <c r="B225" t="s">
        <v>40</v>
      </c>
      <c r="C225" t="str" cm="1">
        <f t="array" ref="C225">_xlfn.SWITCH(Tabla42[[#This Row],[SID 12R]],"UDGUV","UDGUV","OMSUK","ROTGI","ENEBA","NOSUG","NUDAL","NUDAL","TAKUX","CZM","HECAT","CZM","CZM","CZM","")</f>
        <v>NUDAL</v>
      </c>
      <c r="D225" t="str" cm="1">
        <f t="array" ref="D2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5" t="s">
        <v>983</v>
      </c>
    </row>
    <row r="226" spans="1:5" x14ac:dyDescent="0.2">
      <c r="A226" t="s">
        <v>3589</v>
      </c>
      <c r="B226" t="s">
        <v>1073</v>
      </c>
      <c r="C226" t="str" cm="1">
        <f t="array" ref="C226">_xlfn.SWITCH(Tabla42[[#This Row],[SID 12R]],"UDGUV","UDGUV","OMSUK","ROTGI","ENEBA","NOSUG","NUDAL","NUDAL","TAKUX","CZM","HECAT","CZM","CZM","CZM","")</f>
        <v>ROTGI</v>
      </c>
      <c r="D226" t="str" cm="1">
        <f t="array" ref="D2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6" t="s">
        <v>981</v>
      </c>
    </row>
    <row r="227" spans="1:5" x14ac:dyDescent="0.2">
      <c r="A227" t="s">
        <v>3661</v>
      </c>
      <c r="B227" t="s">
        <v>40</v>
      </c>
      <c r="C227" t="str" cm="1">
        <f t="array" ref="C227">_xlfn.SWITCH(Tabla42[[#This Row],[SID 12R]],"UDGUV","UDGUV","OMSUK","ROTGI","ENEBA","NOSUG","NUDAL","NUDAL","TAKUX","CZM","HECAT","CZM","CZM","CZM","")</f>
        <v>NUDAL</v>
      </c>
      <c r="D227" t="str" cm="1">
        <f t="array" ref="D2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7" t="s">
        <v>981</v>
      </c>
    </row>
    <row r="228" spans="1:5" x14ac:dyDescent="0.2">
      <c r="A228" t="s">
        <v>3920</v>
      </c>
      <c r="B228" t="s">
        <v>1074</v>
      </c>
      <c r="C228" t="str" cm="1">
        <f t="array" ref="C228">_xlfn.SWITCH(Tabla42[[#This Row],[SID 12R]],"UDGUV","UDGUV","OMSUK","ROTGI","ENEBA","NOSUG","NUDAL","NUDAL","TAKUX","CZM","HECAT","CZM","CZM","CZM","")</f>
        <v>NOSUG</v>
      </c>
      <c r="D228" t="str" cm="1">
        <f t="array" ref="D2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8" t="s">
        <v>981</v>
      </c>
    </row>
    <row r="229" spans="1:5" x14ac:dyDescent="0.2">
      <c r="A229" t="s">
        <v>4138</v>
      </c>
      <c r="B229" t="s">
        <v>40</v>
      </c>
      <c r="C229" t="str" cm="1">
        <f t="array" ref="C229">_xlfn.SWITCH(Tabla42[[#This Row],[SID 12R]],"UDGUV","UDGUV","OMSUK","ROTGI","ENEBA","NOSUG","NUDAL","NUDAL","TAKUX","CZM","HECAT","CZM","CZM","CZM","")</f>
        <v>NUDAL</v>
      </c>
      <c r="D229" t="str" cm="1">
        <f t="array" ref="D2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9" t="s">
        <v>983</v>
      </c>
    </row>
    <row r="230" spans="1:5" x14ac:dyDescent="0.2">
      <c r="A230" t="s">
        <v>4207</v>
      </c>
      <c r="B230" t="s">
        <v>1073</v>
      </c>
      <c r="C230" t="str" cm="1">
        <f t="array" ref="C230">_xlfn.SWITCH(Tabla42[[#This Row],[SID 12R]],"UDGUV","UDGUV","OMSUK","ROTGI","ENEBA","NOSUG","NUDAL","NUDAL","TAKUX","CZM","HECAT","CZM","CZM","CZM","")</f>
        <v>ROTGI</v>
      </c>
      <c r="D230" t="str" cm="1">
        <f t="array" ref="D2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0" t="s">
        <v>981</v>
      </c>
    </row>
    <row r="231" spans="1:5" x14ac:dyDescent="0.2">
      <c r="A231" t="s">
        <v>4247</v>
      </c>
      <c r="B231" t="s">
        <v>117</v>
      </c>
      <c r="C231" t="str" cm="1">
        <f t="array" ref="C231">_xlfn.SWITCH(Tabla42[[#This Row],[SID 12R]],"UDGUV","UDGUV","OMSUK","ROTGI","ENEBA","NOSUG","NUDAL","NUDAL","TAKUX","CZM","HECAT","CZM","CZM","CZM","")</f>
        <v>CZM</v>
      </c>
      <c r="D231" t="str" cm="1">
        <f t="array" ref="D2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1" t="s">
        <v>985</v>
      </c>
    </row>
    <row r="232" spans="1:5" x14ac:dyDescent="0.2">
      <c r="A232" t="s">
        <v>4490</v>
      </c>
      <c r="B232" t="s">
        <v>1073</v>
      </c>
      <c r="C232" t="str" cm="1">
        <f t="array" ref="C232">_xlfn.SWITCH(Tabla42[[#This Row],[SID 12R]],"UDGUV","UDGUV","OMSUK","ROTGI","ENEBA","NOSUG","NUDAL","NUDAL","TAKUX","CZM","HECAT","CZM","CZM","CZM","")</f>
        <v>ROTGI</v>
      </c>
      <c r="D232" t="str" cm="1">
        <f t="array" ref="D2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2" t="s">
        <v>981</v>
      </c>
    </row>
    <row r="233" spans="1:5" x14ac:dyDescent="0.2">
      <c r="A233" t="s">
        <v>4195</v>
      </c>
      <c r="B233" t="s">
        <v>1073</v>
      </c>
      <c r="C233" t="str" cm="1">
        <f t="array" ref="C233">_xlfn.SWITCH(Tabla42[[#This Row],[SID 12R]],"UDGUV","UDGUV","OMSUK","ROTGI","ENEBA","NOSUG","NUDAL","NUDAL","TAKUX","CZM","HECAT","CZM","CZM","CZM","")</f>
        <v>ROTGI</v>
      </c>
      <c r="D233" t="str" cm="1">
        <f t="array" ref="D2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3" t="s">
        <v>981</v>
      </c>
    </row>
    <row r="234" spans="1:5" x14ac:dyDescent="0.2">
      <c r="A234" t="s">
        <v>4667</v>
      </c>
      <c r="B234" t="s">
        <v>1074</v>
      </c>
      <c r="C234" t="str" cm="1">
        <f t="array" ref="C234">_xlfn.SWITCH(Tabla42[[#This Row],[SID 12R]],"UDGUV","UDGUV","OMSUK","ROTGI","ENEBA","NOSUG","NUDAL","NUDAL","TAKUX","CZM","HECAT","CZM","CZM","CZM","")</f>
        <v>NOSUG</v>
      </c>
      <c r="D234" t="str" cm="1">
        <f t="array" ref="D2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4" t="s">
        <v>981</v>
      </c>
    </row>
    <row r="235" spans="1:5" x14ac:dyDescent="0.2">
      <c r="A235" t="s">
        <v>4692</v>
      </c>
      <c r="B235" t="s">
        <v>1074</v>
      </c>
      <c r="C235" t="str" cm="1">
        <f t="array" ref="C235">_xlfn.SWITCH(Tabla42[[#This Row],[SID 12R]],"UDGUV","UDGUV","OMSUK","ROTGI","ENEBA","NOSUG","NUDAL","NUDAL","TAKUX","CZM","HECAT","CZM","CZM","CZM","")</f>
        <v>NOSUG</v>
      </c>
      <c r="D235" t="str" cm="1">
        <f t="array" ref="D2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5" t="s">
        <v>981</v>
      </c>
    </row>
    <row r="236" spans="1:5" x14ac:dyDescent="0.2">
      <c r="A236" t="s">
        <v>4873</v>
      </c>
      <c r="B236" t="s">
        <v>1074</v>
      </c>
      <c r="C236" t="str" cm="1">
        <f t="array" ref="C236">_xlfn.SWITCH(Tabla42[[#This Row],[SID 12R]],"UDGUV","UDGUV","OMSUK","ROTGI","ENEBA","NOSUG","NUDAL","NUDAL","TAKUX","CZM","HECAT","CZM","CZM","CZM","")</f>
        <v>NOSUG</v>
      </c>
      <c r="D236" t="str" cm="1">
        <f t="array" ref="D2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6" t="s">
        <v>981</v>
      </c>
    </row>
    <row r="237" spans="1:5" x14ac:dyDescent="0.2">
      <c r="A237" t="s">
        <v>5131</v>
      </c>
      <c r="B237" t="s">
        <v>1072</v>
      </c>
      <c r="C237" t="str" cm="1">
        <f t="array" ref="C237">_xlfn.SWITCH(Tabla42[[#This Row],[SID 12R]],"UDGUV","UDGUV","OMSUK","ROTGI","ENEBA","NOSUG","NUDAL","NUDAL","TAKUX","CZM","HECAT","CZM","CZM","CZM","")</f>
        <v>UDGUV</v>
      </c>
      <c r="D237" t="str" cm="1">
        <f t="array" ref="D2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7" t="s">
        <v>979</v>
      </c>
    </row>
    <row r="238" spans="1:5" x14ac:dyDescent="0.2">
      <c r="A238" t="s">
        <v>5147</v>
      </c>
      <c r="B238" t="s">
        <v>1074</v>
      </c>
      <c r="C238" t="str" cm="1">
        <f t="array" ref="C238">_xlfn.SWITCH(Tabla42[[#This Row],[SID 12R]],"UDGUV","UDGUV","OMSUK","ROTGI","ENEBA","NOSUG","NUDAL","NUDAL","TAKUX","CZM","HECAT","CZM","CZM","CZM","")</f>
        <v>NOSUG</v>
      </c>
      <c r="D238" t="str" cm="1">
        <f t="array" ref="D2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8" t="s">
        <v>981</v>
      </c>
    </row>
    <row r="239" spans="1:5" x14ac:dyDescent="0.2">
      <c r="A239" t="s">
        <v>5161</v>
      </c>
      <c r="B239" t="s">
        <v>1072</v>
      </c>
      <c r="C239" t="str" cm="1">
        <f t="array" ref="C239">_xlfn.SWITCH(Tabla42[[#This Row],[SID 12R]],"UDGUV","UDGUV","OMSUK","ROTGI","ENEBA","NOSUG","NUDAL","NUDAL","TAKUX","CZM","HECAT","CZM","CZM","CZM","")</f>
        <v>UDGUV</v>
      </c>
      <c r="D239" t="str" cm="1">
        <f t="array" ref="D2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9" t="s">
        <v>979</v>
      </c>
    </row>
    <row r="240" spans="1:5" x14ac:dyDescent="0.2">
      <c r="A240" t="s">
        <v>5212</v>
      </c>
      <c r="B240" t="s">
        <v>1074</v>
      </c>
      <c r="C240" t="str" cm="1">
        <f t="array" ref="C240">_xlfn.SWITCH(Tabla42[[#This Row],[SID 12R]],"UDGUV","UDGUV","OMSUK","ROTGI","ENEBA","NOSUG","NUDAL","NUDAL","TAKUX","CZM","HECAT","CZM","CZM","CZM","")</f>
        <v>NOSUG</v>
      </c>
      <c r="D240" t="str" cm="1">
        <f t="array" ref="D2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0" t="s">
        <v>981</v>
      </c>
    </row>
    <row r="241" spans="1:5" x14ac:dyDescent="0.2">
      <c r="A241" t="s">
        <v>1395</v>
      </c>
      <c r="B241" t="s">
        <v>1073</v>
      </c>
      <c r="C241" t="str" cm="1">
        <f t="array" ref="C241">_xlfn.SWITCH(Tabla42[[#This Row],[SID 12R]],"UDGUV","UDGUV","OMSUK","ROTGI","ENEBA","NOSUG","NUDAL","NUDAL","TAKUX","CZM","HECAT","CZM","CZM","CZM","")</f>
        <v>ROTGI</v>
      </c>
      <c r="D241" t="str" cm="1">
        <f t="array" ref="D2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1" t="s">
        <v>981</v>
      </c>
    </row>
    <row r="242" spans="1:5" x14ac:dyDescent="0.2">
      <c r="A242" t="s">
        <v>5635</v>
      </c>
      <c r="B242" t="s">
        <v>1074</v>
      </c>
      <c r="C242" t="str" cm="1">
        <f t="array" ref="C242">_xlfn.SWITCH(Tabla42[[#This Row],[SID 12R]],"UDGUV","UDGUV","OMSUK","ROTGI","ENEBA","NOSUG","NUDAL","NUDAL","TAKUX","CZM","HECAT","CZM","CZM","CZM","")</f>
        <v>NOSUG</v>
      </c>
      <c r="D242" t="str" cm="1">
        <f t="array" ref="D2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2" t="s">
        <v>981</v>
      </c>
    </row>
    <row r="243" spans="1:5" x14ac:dyDescent="0.2">
      <c r="A243" t="s">
        <v>6128</v>
      </c>
      <c r="B243" t="s">
        <v>1072</v>
      </c>
      <c r="C243" t="str" cm="1">
        <f t="array" ref="C243">_xlfn.SWITCH(Tabla42[[#This Row],[SID 12R]],"UDGUV","UDGUV","OMSUK","ROTGI","ENEBA","NOSUG","NUDAL","NUDAL","TAKUX","CZM","HECAT","CZM","CZM","CZM","")</f>
        <v>UDGUV</v>
      </c>
      <c r="D243" t="str" cm="1">
        <f t="array" ref="D2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3" t="s">
        <v>979</v>
      </c>
    </row>
    <row r="244" spans="1:5" x14ac:dyDescent="0.2">
      <c r="C244" t="str" cm="1">
        <f t="array" ref="C244">_xlfn.SWITCH(Tabla42[[#This Row],[SID 12R]],"UDGUV","UDGUV","OMSUK","ROTGI","ENEBA","NOSUG","NUDAL","NUDAL","TAKUX","CZM","HECAT","CZM","CZM","CZM","")</f>
        <v/>
      </c>
      <c r="D244" t="str" cm="1">
        <f t="array" ref="D2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45" spans="1:5" x14ac:dyDescent="0.2">
      <c r="C245" t="str" cm="1">
        <f t="array" ref="C245">_xlfn.SWITCH(Tabla42[[#This Row],[SID 12R]],"UDGUV","UDGUV","OMSUK","ROTGI","ENEBA","NOSUG","NUDAL","NUDAL","TAKUX","CZM","HECAT","CZM","CZM","CZM","")</f>
        <v/>
      </c>
      <c r="D245" t="str" cm="1">
        <f t="array" ref="D2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46" spans="1:5" x14ac:dyDescent="0.2">
      <c r="C246" t="str" cm="1">
        <f t="array" ref="C246">_xlfn.SWITCH(Tabla42[[#This Row],[SID 12R]],"UDGUV","UDGUV","OMSUK","ROTGI","ENEBA","NOSUG","NUDAL","NUDAL","TAKUX","CZM","HECAT","CZM","CZM","CZM","")</f>
        <v/>
      </c>
      <c r="D246" t="str" cm="1">
        <f t="array" ref="D2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47" spans="1:5" x14ac:dyDescent="0.2">
      <c r="C247" t="str" cm="1">
        <f t="array" ref="C247">_xlfn.SWITCH(Tabla42[[#This Row],[SID 12R]],"UDGUV","UDGUV","OMSUK","ROTGI","ENEBA","NOSUG","NUDAL","NUDAL","TAKUX","CZM","HECAT","CZM","CZM","CZM","")</f>
        <v/>
      </c>
      <c r="D247" t="str" cm="1">
        <f t="array" ref="D2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48" spans="1:5" x14ac:dyDescent="0.2">
      <c r="C248" t="str" cm="1">
        <f t="array" ref="C248">_xlfn.SWITCH(Tabla42[[#This Row],[SID 12R]],"UDGUV","UDGUV","OMSUK","ROTGI","ENEBA","NOSUG","NUDAL","NUDAL","TAKUX","CZM","HECAT","CZM","CZM","CZM","")</f>
        <v/>
      </c>
      <c r="D248" t="str" cm="1">
        <f t="array" ref="D2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5DE7-A746-8647-ACF6-37B25E65D410}">
  <dimension ref="A1:T274"/>
  <sheetViews>
    <sheetView showGridLines="0" topLeftCell="A216"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575</v>
      </c>
      <c r="F2" s="14">
        <v>46296.013414351852</v>
      </c>
      <c r="G2" s="13" t="s">
        <v>22</v>
      </c>
      <c r="H2" s="13" t="s">
        <v>1274</v>
      </c>
      <c r="I2" s="15">
        <v>380</v>
      </c>
      <c r="J2" s="13" t="s">
        <v>23</v>
      </c>
      <c r="K2" s="13" t="s">
        <v>24</v>
      </c>
      <c r="L2" s="15">
        <v>873</v>
      </c>
      <c r="M2" s="13" t="s">
        <v>1106</v>
      </c>
      <c r="N2" s="14">
        <v>46296.059166666666</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17</v>
      </c>
      <c r="B3" s="13" t="s">
        <v>18</v>
      </c>
      <c r="C3" s="13" t="s">
        <v>19</v>
      </c>
      <c r="D3" s="13" t="s">
        <v>20</v>
      </c>
      <c r="E3" s="13" t="s">
        <v>581</v>
      </c>
      <c r="F3" s="14">
        <v>46296.017060185186</v>
      </c>
      <c r="G3" s="13" t="s">
        <v>22</v>
      </c>
      <c r="H3" s="13" t="s">
        <v>1275</v>
      </c>
      <c r="I3" s="15">
        <v>360</v>
      </c>
      <c r="J3" s="13" t="s">
        <v>23</v>
      </c>
      <c r="K3" s="13" t="s">
        <v>24</v>
      </c>
      <c r="L3" s="15">
        <v>862</v>
      </c>
      <c r="M3" s="13" t="s">
        <v>25</v>
      </c>
      <c r="N3" s="14">
        <v>46296.061377314814</v>
      </c>
      <c r="O3" s="15">
        <v>360</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32</v>
      </c>
      <c r="B4" s="13" t="s">
        <v>18</v>
      </c>
      <c r="C4" s="13" t="s">
        <v>33</v>
      </c>
      <c r="D4" s="13" t="s">
        <v>34</v>
      </c>
      <c r="E4" s="13" t="s">
        <v>601</v>
      </c>
      <c r="F4" s="14">
        <v>46296.034004629633</v>
      </c>
      <c r="G4" s="13" t="s">
        <v>22</v>
      </c>
      <c r="H4" s="13" t="s">
        <v>1276</v>
      </c>
      <c r="I4" s="15">
        <v>380</v>
      </c>
      <c r="J4" s="13" t="s">
        <v>23</v>
      </c>
      <c r="K4" s="13" t="s">
        <v>24</v>
      </c>
      <c r="L4" s="15">
        <v>885</v>
      </c>
      <c r="M4" s="13" t="s">
        <v>36</v>
      </c>
      <c r="N4" s="14">
        <v>46296.080613425926</v>
      </c>
      <c r="O4" s="15">
        <v>380</v>
      </c>
      <c r="P4" s="13" t="s">
        <v>26</v>
      </c>
      <c r="Q4" s="15">
        <v>190</v>
      </c>
      <c r="R4" s="3" t="str">
        <f>IF(OR(G4="12R",G4="12L"),_xlfn.XLOOKUP(C4,DB!$A$2:$A$248,DB!$B$2:$B$248,""),IF(OR(G4="30L",G4="30R"),_xlfn.XLOOKUP(C4,DB!$A$2:$A$248,DB!$C$2:$C$248,""),""))</f>
        <v>UDGUV</v>
      </c>
      <c r="S4" s="3">
        <f t="shared" si="0"/>
        <v>0</v>
      </c>
      <c r="T4" s="3" t="str">
        <f>_xlfn.XLOOKUP(C4,DB!$A$2:$A$248,DB!$D$2:$D$248,"")</f>
        <v>Sector 2</v>
      </c>
    </row>
    <row r="5" spans="1:20" x14ac:dyDescent="0.2">
      <c r="A5" s="13" t="s">
        <v>47</v>
      </c>
      <c r="B5" s="13" t="s">
        <v>18</v>
      </c>
      <c r="C5" s="13" t="s">
        <v>48</v>
      </c>
      <c r="D5" s="13" t="s">
        <v>49</v>
      </c>
      <c r="E5" s="13" t="s">
        <v>692</v>
      </c>
      <c r="F5" s="14">
        <v>46296.040451388893</v>
      </c>
      <c r="G5" s="13" t="s">
        <v>22</v>
      </c>
      <c r="H5" s="13" t="s">
        <v>1277</v>
      </c>
      <c r="I5" s="15">
        <v>370</v>
      </c>
      <c r="J5" s="13" t="s">
        <v>23</v>
      </c>
      <c r="K5" s="13" t="s">
        <v>24</v>
      </c>
      <c r="L5" s="15">
        <v>133</v>
      </c>
      <c r="M5" s="13" t="s">
        <v>40</v>
      </c>
      <c r="N5" s="14">
        <v>46296.050277777773</v>
      </c>
      <c r="O5" s="15">
        <v>232</v>
      </c>
      <c r="P5" s="13" t="s">
        <v>41</v>
      </c>
      <c r="Q5" s="15">
        <v>190</v>
      </c>
      <c r="R5" s="3" t="str">
        <f>IF(OR(G5="12R",G5="12L"),_xlfn.XLOOKUP(C5,DB!$A$2:$A$248,DB!$B$2:$B$248,""),IF(OR(G5="30L",G5="30R"),_xlfn.XLOOKUP(C5,DB!$A$2:$A$248,DB!$C$2:$C$248,""),""))</f>
        <v>NUDAL</v>
      </c>
      <c r="S5" s="3">
        <f t="shared" si="0"/>
        <v>0</v>
      </c>
      <c r="T5" s="3" t="str">
        <f>_xlfn.XLOOKUP(C5,DB!$A$2:$A$248,DB!$D$2:$D$248,"")</f>
        <v>Sector 3</v>
      </c>
    </row>
    <row r="6" spans="1:20" x14ac:dyDescent="0.2">
      <c r="A6" s="13" t="s">
        <v>52</v>
      </c>
      <c r="B6" s="13" t="s">
        <v>18</v>
      </c>
      <c r="C6" s="13" t="s">
        <v>53</v>
      </c>
      <c r="D6" s="13" t="s">
        <v>54</v>
      </c>
      <c r="E6" s="13" t="s">
        <v>1193</v>
      </c>
      <c r="F6" s="14">
        <v>46296.061157407406</v>
      </c>
      <c r="G6" s="13" t="s">
        <v>22</v>
      </c>
      <c r="H6" s="13" t="s">
        <v>1278</v>
      </c>
      <c r="I6" s="15">
        <v>370</v>
      </c>
      <c r="J6" s="13" t="s">
        <v>23</v>
      </c>
      <c r="K6" s="13" t="s">
        <v>24</v>
      </c>
      <c r="L6" s="15">
        <v>198</v>
      </c>
      <c r="M6" s="13" t="s">
        <v>1159</v>
      </c>
      <c r="N6" s="14">
        <v>46296.073749999996</v>
      </c>
      <c r="O6" s="15">
        <v>311</v>
      </c>
      <c r="P6" s="13" t="s">
        <v>26</v>
      </c>
      <c r="Q6" s="15">
        <v>190</v>
      </c>
      <c r="R6" s="3" t="str">
        <f>IF(OR(G6="12R",G6="12L"),_xlfn.XLOOKUP(C6,DB!$A$2:$A$248,DB!$B$2:$B$248,""),IF(OR(G6="30L",G6="30R"),_xlfn.XLOOKUP(C6,DB!$A$2:$A$248,DB!$C$2:$C$248,""),""))</f>
        <v>CZM</v>
      </c>
      <c r="S6" s="3">
        <f t="shared" si="0"/>
        <v>1</v>
      </c>
      <c r="T6" s="3" t="str">
        <f>_xlfn.XLOOKUP(C6,DB!$A$2:$A$248,DB!$D$2:$D$248,"")</f>
        <v>Sector 7</v>
      </c>
    </row>
    <row r="7" spans="1:20" x14ac:dyDescent="0.2">
      <c r="A7" s="13" t="s">
        <v>57</v>
      </c>
      <c r="B7" s="13" t="s">
        <v>18</v>
      </c>
      <c r="C7" s="13" t="s">
        <v>43</v>
      </c>
      <c r="D7" s="13" t="s">
        <v>20</v>
      </c>
      <c r="E7" s="13" t="s">
        <v>58</v>
      </c>
      <c r="F7" s="14">
        <v>46296.068900462968</v>
      </c>
      <c r="G7" s="13" t="s">
        <v>22</v>
      </c>
      <c r="H7" s="13" t="s">
        <v>1279</v>
      </c>
      <c r="I7" s="15">
        <v>360</v>
      </c>
      <c r="J7" s="13" t="s">
        <v>23</v>
      </c>
      <c r="K7" s="13" t="s">
        <v>24</v>
      </c>
      <c r="L7" s="15">
        <v>855</v>
      </c>
      <c r="M7" s="13" t="s">
        <v>46</v>
      </c>
      <c r="N7" s="14">
        <v>46296.112881944442</v>
      </c>
      <c r="O7" s="15">
        <v>360</v>
      </c>
      <c r="P7" s="13" t="s">
        <v>26</v>
      </c>
      <c r="Q7" s="15">
        <v>190</v>
      </c>
      <c r="R7" s="3" t="str">
        <f>IF(OR(G7="12R",G7="12L"),_xlfn.XLOOKUP(C7,DB!$A$2:$A$248,DB!$B$2:$B$248,""),IF(OR(G7="30L",G7="30R"),_xlfn.XLOOKUP(C7,DB!$A$2:$A$248,DB!$C$2:$C$248,""),""))</f>
        <v>UDGUV</v>
      </c>
      <c r="S7" s="3">
        <f t="shared" si="0"/>
        <v>1</v>
      </c>
      <c r="T7" s="3" t="str">
        <f>_xlfn.XLOOKUP(C7,DB!$A$2:$A$248,DB!$D$2:$D$248,"")</f>
        <v>Sector 2</v>
      </c>
    </row>
    <row r="8" spans="1:20" x14ac:dyDescent="0.2">
      <c r="A8" s="13" t="s">
        <v>62</v>
      </c>
      <c r="B8" s="13" t="s">
        <v>18</v>
      </c>
      <c r="C8" s="13" t="s">
        <v>63</v>
      </c>
      <c r="D8" s="13" t="s">
        <v>64</v>
      </c>
      <c r="E8" s="13" t="s">
        <v>1280</v>
      </c>
      <c r="F8" s="14">
        <v>46296.070138888885</v>
      </c>
      <c r="G8" s="13" t="s">
        <v>22</v>
      </c>
      <c r="H8" s="13" t="s">
        <v>1281</v>
      </c>
      <c r="I8" s="15">
        <v>320</v>
      </c>
      <c r="J8" s="13" t="s">
        <v>23</v>
      </c>
      <c r="K8" s="13" t="s">
        <v>24</v>
      </c>
      <c r="L8" s="15">
        <v>867</v>
      </c>
      <c r="M8" s="13" t="s">
        <v>1282</v>
      </c>
      <c r="N8" s="14">
        <v>46296.115451388891</v>
      </c>
      <c r="O8" s="15">
        <v>320</v>
      </c>
      <c r="P8" s="13" t="s">
        <v>26</v>
      </c>
      <c r="Q8" s="15">
        <v>190</v>
      </c>
      <c r="R8" s="3" t="str">
        <f>IF(OR(G8="12R",G8="12L"),_xlfn.XLOOKUP(C8,DB!$A$2:$A$248,DB!$B$2:$B$248,""),IF(OR(G8="30L",G8="30R"),_xlfn.XLOOKUP(C8,DB!$A$2:$A$248,DB!$C$2:$C$248,""),""))</f>
        <v>UDGUV</v>
      </c>
      <c r="S8" s="3">
        <f t="shared" si="0"/>
        <v>1</v>
      </c>
      <c r="T8" s="3" t="str">
        <f>_xlfn.XLOOKUP(C8,DB!$A$2:$A$248,DB!$D$2:$D$248,"")</f>
        <v>Sector 2</v>
      </c>
    </row>
    <row r="9" spans="1:20" x14ac:dyDescent="0.2">
      <c r="A9" s="13" t="s">
        <v>1121</v>
      </c>
      <c r="B9" s="13" t="s">
        <v>18</v>
      </c>
      <c r="C9" s="13" t="s">
        <v>50</v>
      </c>
      <c r="D9" s="13" t="s">
        <v>235</v>
      </c>
      <c r="E9" s="13"/>
      <c r="F9" s="14">
        <v>46296.071296296301</v>
      </c>
      <c r="G9" s="13" t="s">
        <v>22</v>
      </c>
      <c r="H9" s="13" t="s">
        <v>1283</v>
      </c>
      <c r="I9" s="15">
        <v>430</v>
      </c>
      <c r="J9" s="13" t="s">
        <v>23</v>
      </c>
      <c r="K9" s="13" t="s">
        <v>51</v>
      </c>
      <c r="L9" s="15">
        <v>856</v>
      </c>
      <c r="M9" s="13" t="s">
        <v>85</v>
      </c>
      <c r="N9" s="14">
        <v>46296.118101851855</v>
      </c>
      <c r="O9" s="15">
        <v>430</v>
      </c>
      <c r="P9" s="13" t="s">
        <v>26</v>
      </c>
      <c r="Q9" s="15">
        <v>30</v>
      </c>
      <c r="R9" s="3" t="str">
        <f>IF(OR(G9="12R",G9="12L"),_xlfn.XLOOKUP(C9,DB!$A$2:$A$248,DB!$B$2:$B$248,""),IF(OR(G9="30L",G9="30R"),_xlfn.XLOOKUP(C9,DB!$A$2:$A$248,DB!$C$2:$C$248,""),""))</f>
        <v>UDGUV</v>
      </c>
      <c r="S9" s="3">
        <f t="shared" si="0"/>
        <v>1</v>
      </c>
      <c r="T9" s="3" t="str">
        <f>_xlfn.XLOOKUP(C9,DB!$A$2:$A$248,DB!$D$2:$D$248,"")</f>
        <v>Sector 2</v>
      </c>
    </row>
    <row r="10" spans="1:20" x14ac:dyDescent="0.2">
      <c r="A10" s="13" t="s">
        <v>42</v>
      </c>
      <c r="B10" s="13" t="s">
        <v>18</v>
      </c>
      <c r="C10" s="13" t="s">
        <v>43</v>
      </c>
      <c r="D10" s="13" t="s">
        <v>44</v>
      </c>
      <c r="E10" s="13" t="s">
        <v>519</v>
      </c>
      <c r="F10" s="14">
        <v>46296.072592592594</v>
      </c>
      <c r="G10" s="13" t="s">
        <v>22</v>
      </c>
      <c r="H10" s="13" t="s">
        <v>1185</v>
      </c>
      <c r="I10" s="15">
        <v>360</v>
      </c>
      <c r="J10" s="13" t="s">
        <v>23</v>
      </c>
      <c r="K10" s="13" t="s">
        <v>24</v>
      </c>
      <c r="L10" s="15">
        <v>859</v>
      </c>
      <c r="M10" s="13" t="s">
        <v>46</v>
      </c>
      <c r="N10" s="14">
        <v>46296.115648148145</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65</v>
      </c>
      <c r="B11" s="13" t="s">
        <v>18</v>
      </c>
      <c r="C11" s="13" t="s">
        <v>66</v>
      </c>
      <c r="D11" s="13" t="s">
        <v>64</v>
      </c>
      <c r="E11" s="13" t="s">
        <v>67</v>
      </c>
      <c r="F11" s="14">
        <v>46296.086550925931</v>
      </c>
      <c r="G11" s="13" t="s">
        <v>22</v>
      </c>
      <c r="H11" s="13" t="s">
        <v>1284</v>
      </c>
      <c r="I11" s="15">
        <v>220</v>
      </c>
      <c r="J11" s="13" t="s">
        <v>23</v>
      </c>
      <c r="K11" s="13" t="s">
        <v>24</v>
      </c>
      <c r="L11" s="15">
        <v>378</v>
      </c>
      <c r="M11" s="13" t="s">
        <v>66</v>
      </c>
      <c r="N11" s="14">
        <v>46296.114930555559</v>
      </c>
      <c r="O11" s="15">
        <v>0</v>
      </c>
      <c r="P11" s="13" t="s">
        <v>26</v>
      </c>
      <c r="Q11" s="15">
        <v>190</v>
      </c>
      <c r="R11" s="3" t="str">
        <f>IF(OR(G11="12R",G11="12L"),_xlfn.XLOOKUP(C11,DB!$A$2:$A$248,DB!$B$2:$B$248,""),IF(OR(G11="30L",G11="30R"),_xlfn.XLOOKUP(C11,DB!$A$2:$A$248,DB!$C$2:$C$248,""),""))</f>
        <v>UDGUV</v>
      </c>
      <c r="S11" s="3">
        <f t="shared" si="0"/>
        <v>2</v>
      </c>
      <c r="T11" s="3" t="str">
        <f>_xlfn.XLOOKUP(C11,DB!$A$2:$A$248,DB!$D$2:$D$248,"")</f>
        <v>Sector 2</v>
      </c>
    </row>
    <row r="12" spans="1:20" x14ac:dyDescent="0.2">
      <c r="A12" s="13" t="s">
        <v>60</v>
      </c>
      <c r="B12" s="13" t="s">
        <v>18</v>
      </c>
      <c r="C12" s="13" t="s">
        <v>28</v>
      </c>
      <c r="D12" s="13" t="s">
        <v>29</v>
      </c>
      <c r="E12" s="13" t="s">
        <v>1201</v>
      </c>
      <c r="F12" s="14">
        <v>46296.096898148149</v>
      </c>
      <c r="G12" s="13" t="s">
        <v>22</v>
      </c>
      <c r="H12" s="13" t="s">
        <v>1285</v>
      </c>
      <c r="I12" s="15">
        <v>350</v>
      </c>
      <c r="J12" s="13" t="s">
        <v>23</v>
      </c>
      <c r="K12" s="13" t="s">
        <v>24</v>
      </c>
      <c r="L12" s="15">
        <v>224</v>
      </c>
      <c r="M12" s="13" t="s">
        <v>383</v>
      </c>
      <c r="N12" s="14">
        <v>46296.110891203702</v>
      </c>
      <c r="O12" s="15">
        <v>276</v>
      </c>
      <c r="P12" s="13" t="s">
        <v>26</v>
      </c>
      <c r="Q12" s="15">
        <v>40</v>
      </c>
      <c r="R12" s="3" t="str">
        <f>IF(OR(G12="12R",G12="12L"),_xlfn.XLOOKUP(C12,DB!$A$2:$A$248,DB!$B$2:$B$248,""),IF(OR(G12="30L",G12="30R"),_xlfn.XLOOKUP(C12,DB!$A$2:$A$248,DB!$C$2:$C$248,""),""))</f>
        <v>OMSUK</v>
      </c>
      <c r="S12" s="3">
        <f t="shared" si="0"/>
        <v>2</v>
      </c>
      <c r="T12" s="3" t="str">
        <f>_xlfn.XLOOKUP(C12,DB!$A$2:$A$248,DB!$D$2:$D$248,"")</f>
        <v>Sector 3</v>
      </c>
    </row>
    <row r="13" spans="1:20" x14ac:dyDescent="0.2">
      <c r="A13" s="13" t="s">
        <v>74</v>
      </c>
      <c r="B13" s="13" t="s">
        <v>18</v>
      </c>
      <c r="C13" s="13" t="s">
        <v>75</v>
      </c>
      <c r="D13" s="13" t="s">
        <v>64</v>
      </c>
      <c r="E13" s="13" t="s">
        <v>76</v>
      </c>
      <c r="F13" s="14">
        <v>46296.115104166667</v>
      </c>
      <c r="G13" s="13" t="s">
        <v>22</v>
      </c>
      <c r="H13" s="13" t="s">
        <v>1286</v>
      </c>
      <c r="I13" s="15">
        <v>320</v>
      </c>
      <c r="J13" s="13" t="s">
        <v>23</v>
      </c>
      <c r="K13" s="13" t="s">
        <v>24</v>
      </c>
      <c r="L13" s="15">
        <v>712</v>
      </c>
      <c r="M13" s="13" t="s">
        <v>75</v>
      </c>
      <c r="N13" s="14">
        <v>46296.16070601852</v>
      </c>
      <c r="O13" s="15">
        <v>0</v>
      </c>
      <c r="P13" s="13" t="s">
        <v>26</v>
      </c>
      <c r="Q13" s="15">
        <v>190</v>
      </c>
      <c r="R13" s="3" t="str">
        <f>IF(OR(G13="12R",G13="12L"),_xlfn.XLOOKUP(C13,DB!$A$2:$A$248,DB!$B$2:$B$248,""),IF(OR(G13="30L",G13="30R"),_xlfn.XLOOKUP(C13,DB!$A$2:$A$248,DB!$C$2:$C$248,""),""))</f>
        <v>UDGUV</v>
      </c>
      <c r="S13" s="3">
        <f t="shared" si="0"/>
        <v>2</v>
      </c>
      <c r="T13" s="3" t="str">
        <f>_xlfn.XLOOKUP(C13,DB!$A$2:$A$248,DB!$D$2:$D$248,"")</f>
        <v>Sector 2</v>
      </c>
    </row>
    <row r="14" spans="1:20" x14ac:dyDescent="0.2">
      <c r="A14" s="13" t="s">
        <v>71</v>
      </c>
      <c r="B14" s="13" t="s">
        <v>18</v>
      </c>
      <c r="C14" s="13" t="s">
        <v>43</v>
      </c>
      <c r="D14" s="13" t="s">
        <v>54</v>
      </c>
      <c r="E14" s="13" t="s">
        <v>102</v>
      </c>
      <c r="F14" s="14">
        <v>46296.116631944446</v>
      </c>
      <c r="G14" s="13" t="s">
        <v>22</v>
      </c>
      <c r="H14" s="13" t="s">
        <v>73</v>
      </c>
      <c r="I14" s="15">
        <v>380</v>
      </c>
      <c r="J14" s="13" t="s">
        <v>23</v>
      </c>
      <c r="K14" s="13" t="s">
        <v>24</v>
      </c>
      <c r="L14" s="15">
        <v>859</v>
      </c>
      <c r="M14" s="13" t="s">
        <v>46</v>
      </c>
      <c r="N14" s="14">
        <v>46296.160486111112</v>
      </c>
      <c r="O14" s="15">
        <v>380</v>
      </c>
      <c r="P14" s="13" t="s">
        <v>26</v>
      </c>
      <c r="Q14" s="15">
        <v>190</v>
      </c>
      <c r="R14" s="3" t="str">
        <f>IF(OR(G14="12R",G14="12L"),_xlfn.XLOOKUP(C14,DB!$A$2:$A$248,DB!$B$2:$B$248,""),IF(OR(G14="30L",G14="30R"),_xlfn.XLOOKUP(C14,DB!$A$2:$A$248,DB!$C$2:$C$248,""),""))</f>
        <v>UDGUV</v>
      </c>
      <c r="S14" s="3">
        <f t="shared" si="0"/>
        <v>2</v>
      </c>
      <c r="T14" s="3" t="str">
        <f>_xlfn.XLOOKUP(C14,DB!$A$2:$A$248,DB!$D$2:$D$248,"")</f>
        <v>Sector 2</v>
      </c>
    </row>
    <row r="15" spans="1:20" x14ac:dyDescent="0.2">
      <c r="A15" s="13" t="s">
        <v>1287</v>
      </c>
      <c r="B15" s="13" t="s">
        <v>18</v>
      </c>
      <c r="C15" s="13" t="s">
        <v>43</v>
      </c>
      <c r="D15" s="13" t="s">
        <v>469</v>
      </c>
      <c r="E15" s="13" t="s">
        <v>1287</v>
      </c>
      <c r="F15" s="14">
        <v>46296.122291666667</v>
      </c>
      <c r="G15" s="13" t="s">
        <v>22</v>
      </c>
      <c r="H15" s="13" t="s">
        <v>59</v>
      </c>
      <c r="I15" s="15">
        <v>400</v>
      </c>
      <c r="J15" s="13" t="s">
        <v>23</v>
      </c>
      <c r="K15" s="13" t="s">
        <v>26</v>
      </c>
      <c r="L15" s="15">
        <v>859</v>
      </c>
      <c r="M15" s="13" t="s">
        <v>46</v>
      </c>
      <c r="N15" s="14">
        <v>46296.167071759264</v>
      </c>
      <c r="O15" s="15">
        <v>400</v>
      </c>
      <c r="P15" s="13" t="s">
        <v>26</v>
      </c>
      <c r="Q15" s="15">
        <v>30</v>
      </c>
      <c r="R15" s="3" t="str">
        <f>IF(OR(G15="12R",G15="12L"),_xlfn.XLOOKUP(C15,DB!$A$2:$A$248,DB!$B$2:$B$248,""),IF(OR(G15="30L",G15="30R"),_xlfn.XLOOKUP(C15,DB!$A$2:$A$248,DB!$C$2:$C$248,""),""))</f>
        <v>UDGUV</v>
      </c>
      <c r="S15" s="3">
        <f t="shared" si="0"/>
        <v>2</v>
      </c>
      <c r="T15" s="3" t="str">
        <f>_xlfn.XLOOKUP(C15,DB!$A$2:$A$248,DB!$D$2:$D$248,"")</f>
        <v>Sector 2</v>
      </c>
    </row>
    <row r="16" spans="1:20" x14ac:dyDescent="0.2">
      <c r="A16" s="13" t="s">
        <v>83</v>
      </c>
      <c r="B16" s="13" t="s">
        <v>18</v>
      </c>
      <c r="C16" s="13" t="s">
        <v>50</v>
      </c>
      <c r="D16" s="13" t="s">
        <v>34</v>
      </c>
      <c r="E16" s="13" t="s">
        <v>93</v>
      </c>
      <c r="F16" s="14">
        <v>46296.128506944442</v>
      </c>
      <c r="G16" s="13" t="s">
        <v>696</v>
      </c>
      <c r="H16" s="13" t="s">
        <v>1288</v>
      </c>
      <c r="I16" s="15">
        <v>380</v>
      </c>
      <c r="J16" s="13" t="s">
        <v>23</v>
      </c>
      <c r="K16" s="13" t="s">
        <v>24</v>
      </c>
      <c r="L16" s="15">
        <v>853</v>
      </c>
      <c r="M16" s="13" t="s">
        <v>85</v>
      </c>
      <c r="N16" s="14">
        <v>46296.172268518523</v>
      </c>
      <c r="O16" s="15">
        <v>380</v>
      </c>
      <c r="P16" s="13" t="s">
        <v>26</v>
      </c>
      <c r="Q16" s="15">
        <v>190</v>
      </c>
      <c r="R16" s="3" t="str">
        <f>IF(OR(G16="12R",G16="12L"),_xlfn.XLOOKUP(C16,DB!$A$2:$A$248,DB!$B$2:$B$248,""),IF(OR(G16="30L",G16="30R"),_xlfn.XLOOKUP(C16,DB!$A$2:$A$248,DB!$C$2:$C$248,""),""))</f>
        <v>UDGUV</v>
      </c>
      <c r="S16" s="3">
        <f t="shared" si="0"/>
        <v>3</v>
      </c>
      <c r="T16" s="3" t="str">
        <f>_xlfn.XLOOKUP(C16,DB!$A$2:$A$248,DB!$D$2:$D$248,"")</f>
        <v>Sector 2</v>
      </c>
    </row>
    <row r="17" spans="1:20" x14ac:dyDescent="0.2">
      <c r="A17" s="13" t="s">
        <v>77</v>
      </c>
      <c r="B17" s="13" t="s">
        <v>18</v>
      </c>
      <c r="C17" s="13" t="s">
        <v>19</v>
      </c>
      <c r="D17" s="13" t="s">
        <v>20</v>
      </c>
      <c r="E17" s="13" t="s">
        <v>955</v>
      </c>
      <c r="F17" s="14">
        <v>46296.134675925925</v>
      </c>
      <c r="G17" s="13" t="s">
        <v>696</v>
      </c>
      <c r="H17" s="13" t="s">
        <v>1289</v>
      </c>
      <c r="I17" s="15">
        <v>360</v>
      </c>
      <c r="J17" s="13" t="s">
        <v>23</v>
      </c>
      <c r="K17" s="13" t="s">
        <v>24</v>
      </c>
      <c r="L17" s="15">
        <v>866</v>
      </c>
      <c r="M17" s="13" t="s">
        <v>725</v>
      </c>
      <c r="N17" s="14">
        <v>46296.178414351853</v>
      </c>
      <c r="O17" s="15">
        <v>360</v>
      </c>
      <c r="P17" s="13" t="s">
        <v>26</v>
      </c>
      <c r="Q17" s="15">
        <v>190</v>
      </c>
      <c r="R17" s="3" t="str">
        <f>IF(OR(G17="12R",G17="12L"),_xlfn.XLOOKUP(C17,DB!$A$2:$A$248,DB!$B$2:$B$248,""),IF(OR(G17="30L",G17="30R"),_xlfn.XLOOKUP(C17,DB!$A$2:$A$248,DB!$C$2:$C$248,""),""))</f>
        <v>UDGUV</v>
      </c>
      <c r="S17" s="3">
        <f t="shared" si="0"/>
        <v>3</v>
      </c>
      <c r="T17" s="3" t="str">
        <f>_xlfn.XLOOKUP(C17,DB!$A$2:$A$248,DB!$D$2:$D$248,"")</f>
        <v>Sector 2</v>
      </c>
    </row>
    <row r="18" spans="1:20" x14ac:dyDescent="0.2">
      <c r="A18" s="13" t="s">
        <v>1184</v>
      </c>
      <c r="B18" s="13" t="s">
        <v>18</v>
      </c>
      <c r="C18" s="13" t="s">
        <v>936</v>
      </c>
      <c r="D18" s="13" t="s">
        <v>770</v>
      </c>
      <c r="E18" s="13"/>
      <c r="F18" s="14">
        <v>46296.181030092594</v>
      </c>
      <c r="G18" s="13" t="s">
        <v>696</v>
      </c>
      <c r="H18" s="13" t="s">
        <v>1290</v>
      </c>
      <c r="I18" s="15">
        <v>250</v>
      </c>
      <c r="J18" s="13" t="s">
        <v>23</v>
      </c>
      <c r="K18" s="13" t="s">
        <v>504</v>
      </c>
      <c r="L18" s="15">
        <v>348</v>
      </c>
      <c r="M18" s="13" t="s">
        <v>31</v>
      </c>
      <c r="N18" s="14">
        <v>46296.199918981481</v>
      </c>
      <c r="O18" s="15">
        <v>258</v>
      </c>
      <c r="P18" s="13" t="s">
        <v>26</v>
      </c>
      <c r="Q18" s="15">
        <v>40</v>
      </c>
      <c r="R18" s="3" t="str">
        <f>IF(OR(G18="12R",G18="12L"),_xlfn.XLOOKUP(C18,DB!$A$2:$A$248,DB!$B$2:$B$248,""),IF(OR(G18="30L",G18="30R"),_xlfn.XLOOKUP(C18,DB!$A$2:$A$248,DB!$C$2:$C$248,""),""))</f>
        <v>OMSUK</v>
      </c>
      <c r="S18" s="3">
        <f t="shared" si="0"/>
        <v>4</v>
      </c>
      <c r="T18" s="3" t="str">
        <f>_xlfn.XLOOKUP(C18,DB!$A$2:$A$248,DB!$D$2:$D$248,"")</f>
        <v>Sector 3</v>
      </c>
    </row>
    <row r="19" spans="1:20" x14ac:dyDescent="0.2">
      <c r="A19" s="13" t="s">
        <v>92</v>
      </c>
      <c r="B19" s="13" t="s">
        <v>18</v>
      </c>
      <c r="C19" s="13" t="s">
        <v>33</v>
      </c>
      <c r="D19" s="13" t="s">
        <v>61</v>
      </c>
      <c r="E19" s="13" t="s">
        <v>716</v>
      </c>
      <c r="F19" s="14">
        <v>46296.18204861111</v>
      </c>
      <c r="G19" s="13" t="s">
        <v>696</v>
      </c>
      <c r="H19" s="13" t="s">
        <v>1291</v>
      </c>
      <c r="I19" s="15">
        <v>340</v>
      </c>
      <c r="J19" s="13" t="s">
        <v>23</v>
      </c>
      <c r="K19" s="13" t="s">
        <v>24</v>
      </c>
      <c r="L19" s="15">
        <v>838</v>
      </c>
      <c r="M19" s="13" t="s">
        <v>36</v>
      </c>
      <c r="N19" s="14">
        <v>46296.225810185184</v>
      </c>
      <c r="O19" s="15">
        <v>340</v>
      </c>
      <c r="P19" s="13" t="s">
        <v>26</v>
      </c>
      <c r="Q19" s="15">
        <v>190</v>
      </c>
      <c r="R19" s="3" t="str">
        <f>IF(OR(G19="12R",G19="12L"),_xlfn.XLOOKUP(C19,DB!$A$2:$A$248,DB!$B$2:$B$248,""),IF(OR(G19="30L",G19="30R"),_xlfn.XLOOKUP(C19,DB!$A$2:$A$248,DB!$C$2:$C$248,""),""))</f>
        <v>UDGUV</v>
      </c>
      <c r="S19" s="3">
        <f t="shared" si="0"/>
        <v>4</v>
      </c>
      <c r="T19" s="3" t="str">
        <f>_xlfn.XLOOKUP(C19,DB!$A$2:$A$248,DB!$D$2:$D$248,"")</f>
        <v>Sector 2</v>
      </c>
    </row>
    <row r="20" spans="1:20" x14ac:dyDescent="0.2">
      <c r="A20" s="13" t="s">
        <v>80</v>
      </c>
      <c r="B20" s="13" t="s">
        <v>18</v>
      </c>
      <c r="C20" s="13" t="s">
        <v>43</v>
      </c>
      <c r="D20" s="13" t="s">
        <v>61</v>
      </c>
      <c r="E20" s="13" t="s">
        <v>81</v>
      </c>
      <c r="F20" s="14">
        <v>46296.210370370369</v>
      </c>
      <c r="G20" s="13" t="s">
        <v>696</v>
      </c>
      <c r="H20" s="13" t="s">
        <v>1292</v>
      </c>
      <c r="I20" s="15">
        <v>360</v>
      </c>
      <c r="J20" s="13" t="s">
        <v>23</v>
      </c>
      <c r="K20" s="13" t="s">
        <v>24</v>
      </c>
      <c r="L20" s="15">
        <v>855</v>
      </c>
      <c r="M20" s="13" t="s">
        <v>46</v>
      </c>
      <c r="N20" s="14">
        <v>46296.253969907411</v>
      </c>
      <c r="O20" s="15">
        <v>360</v>
      </c>
      <c r="P20" s="13" t="s">
        <v>26</v>
      </c>
      <c r="Q20" s="15">
        <v>190</v>
      </c>
      <c r="R20" s="3" t="str">
        <f>IF(OR(G20="12R",G20="12L"),_xlfn.XLOOKUP(C20,DB!$A$2:$A$248,DB!$B$2:$B$248,""),IF(OR(G20="30L",G20="30R"),_xlfn.XLOOKUP(C20,DB!$A$2:$A$248,DB!$C$2:$C$248,""),""))</f>
        <v>UDGUV</v>
      </c>
      <c r="S20" s="3">
        <f t="shared" si="0"/>
        <v>5</v>
      </c>
      <c r="T20" s="3" t="str">
        <f>_xlfn.XLOOKUP(C20,DB!$A$2:$A$248,DB!$D$2:$D$248,"")</f>
        <v>Sector 2</v>
      </c>
    </row>
    <row r="21" spans="1:20" x14ac:dyDescent="0.2">
      <c r="A21" s="13" t="s">
        <v>89</v>
      </c>
      <c r="B21" s="13" t="s">
        <v>18</v>
      </c>
      <c r="C21" s="13" t="s">
        <v>43</v>
      </c>
      <c r="D21" s="13" t="s">
        <v>20</v>
      </c>
      <c r="E21" s="13" t="s">
        <v>629</v>
      </c>
      <c r="F21" s="14">
        <v>46296.260370370372</v>
      </c>
      <c r="G21" s="13" t="s">
        <v>696</v>
      </c>
      <c r="H21" s="13" t="s">
        <v>1293</v>
      </c>
      <c r="I21" s="15">
        <v>360</v>
      </c>
      <c r="J21" s="13" t="s">
        <v>23</v>
      </c>
      <c r="K21" s="13" t="s">
        <v>24</v>
      </c>
      <c r="L21" s="15">
        <v>855</v>
      </c>
      <c r="M21" s="13" t="s">
        <v>848</v>
      </c>
      <c r="N21" s="14">
        <v>46296.304872685185</v>
      </c>
      <c r="O21" s="15">
        <v>360</v>
      </c>
      <c r="P21" s="13" t="s">
        <v>26</v>
      </c>
      <c r="Q21" s="15">
        <v>190</v>
      </c>
      <c r="R21" s="3" t="str">
        <f>IF(OR(G21="12R",G21="12L"),_xlfn.XLOOKUP(C21,DB!$A$2:$A$248,DB!$B$2:$B$248,""),IF(OR(G21="30L",G21="30R"),_xlfn.XLOOKUP(C21,DB!$A$2:$A$248,DB!$C$2:$C$248,""),""))</f>
        <v>UDGUV</v>
      </c>
      <c r="S21" s="3">
        <f t="shared" si="0"/>
        <v>6</v>
      </c>
      <c r="T21" s="3" t="str">
        <f>_xlfn.XLOOKUP(C21,DB!$A$2:$A$248,DB!$D$2:$D$248,"")</f>
        <v>Sector 2</v>
      </c>
    </row>
    <row r="22" spans="1:20" x14ac:dyDescent="0.2">
      <c r="A22" s="13" t="s">
        <v>94</v>
      </c>
      <c r="B22" s="13" t="s">
        <v>18</v>
      </c>
      <c r="C22" s="13" t="s">
        <v>43</v>
      </c>
      <c r="D22" s="13" t="s">
        <v>20</v>
      </c>
      <c r="E22" s="13" t="s">
        <v>847</v>
      </c>
      <c r="F22" s="14">
        <v>46296.437268518523</v>
      </c>
      <c r="G22" s="13" t="s">
        <v>696</v>
      </c>
      <c r="H22" s="13" t="s">
        <v>1294</v>
      </c>
      <c r="I22" s="15">
        <v>360</v>
      </c>
      <c r="J22" s="13" t="s">
        <v>23</v>
      </c>
      <c r="K22" s="13" t="s">
        <v>24</v>
      </c>
      <c r="L22" s="15">
        <v>860</v>
      </c>
      <c r="M22" s="13" t="s">
        <v>46</v>
      </c>
      <c r="N22" s="14">
        <v>46296.481759259259</v>
      </c>
      <c r="O22" s="15">
        <v>360</v>
      </c>
      <c r="P22" s="13" t="s">
        <v>26</v>
      </c>
      <c r="Q22" s="15">
        <v>190</v>
      </c>
      <c r="R22" s="3" t="str">
        <f>IF(OR(G22="12R",G22="12L"),_xlfn.XLOOKUP(C22,DB!$A$2:$A$248,DB!$B$2:$B$248,""),IF(OR(G22="30L",G22="30R"),_xlfn.XLOOKUP(C22,DB!$A$2:$A$248,DB!$C$2:$C$248,""),""))</f>
        <v>UDGUV</v>
      </c>
      <c r="S22" s="3">
        <f t="shared" si="0"/>
        <v>10</v>
      </c>
      <c r="T22" s="3" t="str">
        <f>_xlfn.XLOOKUP(C22,DB!$A$2:$A$248,DB!$D$2:$D$248,"")</f>
        <v>Sector 2</v>
      </c>
    </row>
    <row r="23" spans="1:20" x14ac:dyDescent="0.2">
      <c r="A23" s="13" t="s">
        <v>96</v>
      </c>
      <c r="B23" s="13" t="s">
        <v>18</v>
      </c>
      <c r="C23" s="13" t="s">
        <v>97</v>
      </c>
      <c r="D23" s="13" t="s">
        <v>20</v>
      </c>
      <c r="E23" s="13" t="s">
        <v>808</v>
      </c>
      <c r="F23" s="14">
        <v>46296.463159722218</v>
      </c>
      <c r="G23" s="13" t="s">
        <v>696</v>
      </c>
      <c r="H23" s="13" t="s">
        <v>1295</v>
      </c>
      <c r="I23" s="15">
        <v>360</v>
      </c>
      <c r="J23" s="13" t="s">
        <v>23</v>
      </c>
      <c r="K23" s="13" t="s">
        <v>24</v>
      </c>
      <c r="L23" s="15">
        <v>878</v>
      </c>
      <c r="M23" s="13" t="s">
        <v>99</v>
      </c>
      <c r="N23" s="14">
        <v>46296.509745370371</v>
      </c>
      <c r="O23" s="15">
        <v>200</v>
      </c>
      <c r="P23" s="13" t="s">
        <v>26</v>
      </c>
      <c r="Q23" s="15">
        <v>190</v>
      </c>
      <c r="R23" s="3" t="str">
        <f>IF(OR(G23="12R",G23="12L"),_xlfn.XLOOKUP(C23,DB!$A$2:$A$248,DB!$B$2:$B$248,""),IF(OR(G23="30L",G23="30R"),_xlfn.XLOOKUP(C23,DB!$A$2:$A$248,DB!$C$2:$C$248,""),""))</f>
        <v>UDGUV</v>
      </c>
      <c r="S23" s="3">
        <f t="shared" si="0"/>
        <v>11</v>
      </c>
      <c r="T23" s="3" t="str">
        <f>_xlfn.XLOOKUP(C23,DB!$A$2:$A$248,DB!$D$2:$D$248,"")</f>
        <v>Sector 2</v>
      </c>
    </row>
    <row r="24" spans="1:20" x14ac:dyDescent="0.2">
      <c r="A24" s="13" t="s">
        <v>103</v>
      </c>
      <c r="B24" s="13" t="s">
        <v>18</v>
      </c>
      <c r="C24" s="13" t="s">
        <v>43</v>
      </c>
      <c r="D24" s="13" t="s">
        <v>44</v>
      </c>
      <c r="E24" s="13" t="s">
        <v>45</v>
      </c>
      <c r="F24" s="14">
        <v>46296.466134259259</v>
      </c>
      <c r="G24" s="13" t="s">
        <v>696</v>
      </c>
      <c r="H24" s="13" t="s">
        <v>1296</v>
      </c>
      <c r="I24" s="15">
        <v>360</v>
      </c>
      <c r="J24" s="13" t="s">
        <v>23</v>
      </c>
      <c r="K24" s="13" t="s">
        <v>24</v>
      </c>
      <c r="L24" s="15">
        <v>862</v>
      </c>
      <c r="M24" s="13" t="s">
        <v>461</v>
      </c>
      <c r="N24" s="14">
        <v>46296.510648148149</v>
      </c>
      <c r="O24" s="15">
        <v>360</v>
      </c>
      <c r="P24" s="13" t="s">
        <v>26</v>
      </c>
      <c r="Q24" s="15">
        <v>190</v>
      </c>
      <c r="R24" s="3" t="str">
        <f>IF(OR(G24="12R",G24="12L"),_xlfn.XLOOKUP(C24,DB!$A$2:$A$248,DB!$B$2:$B$248,""),IF(OR(G24="30L",G24="30R"),_xlfn.XLOOKUP(C24,DB!$A$2:$A$248,DB!$C$2:$C$248,""),""))</f>
        <v>UDGUV</v>
      </c>
      <c r="S24" s="3">
        <f t="shared" si="0"/>
        <v>11</v>
      </c>
      <c r="T24" s="3" t="str">
        <f>_xlfn.XLOOKUP(C24,DB!$A$2:$A$248,DB!$D$2:$D$248,"")</f>
        <v>Sector 2</v>
      </c>
    </row>
    <row r="25" spans="1:20" x14ac:dyDescent="0.2">
      <c r="A25" s="13" t="s">
        <v>100</v>
      </c>
      <c r="B25" s="13" t="s">
        <v>18</v>
      </c>
      <c r="C25" s="13" t="s">
        <v>101</v>
      </c>
      <c r="D25" s="13" t="s">
        <v>54</v>
      </c>
      <c r="E25" s="13" t="s">
        <v>222</v>
      </c>
      <c r="F25" s="14">
        <v>46296.470092592594</v>
      </c>
      <c r="G25" s="13" t="s">
        <v>696</v>
      </c>
      <c r="H25" s="13" t="s">
        <v>1297</v>
      </c>
      <c r="I25" s="15">
        <v>380</v>
      </c>
      <c r="J25" s="13" t="s">
        <v>23</v>
      </c>
      <c r="K25" s="13" t="s">
        <v>24</v>
      </c>
      <c r="L25" s="15">
        <v>861</v>
      </c>
      <c r="M25" s="13" t="s">
        <v>46</v>
      </c>
      <c r="N25" s="14">
        <v>46296.514745370368</v>
      </c>
      <c r="O25" s="15">
        <v>380</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106</v>
      </c>
      <c r="B26" s="13" t="s">
        <v>18</v>
      </c>
      <c r="C26" s="13" t="s">
        <v>43</v>
      </c>
      <c r="D26" s="13" t="s">
        <v>20</v>
      </c>
      <c r="E26" s="13" t="s">
        <v>183</v>
      </c>
      <c r="F26" s="14">
        <v>46296.474444444444</v>
      </c>
      <c r="G26" s="13" t="s">
        <v>696</v>
      </c>
      <c r="H26" s="13" t="s">
        <v>1298</v>
      </c>
      <c r="I26" s="15">
        <v>340</v>
      </c>
      <c r="J26" s="13" t="s">
        <v>23</v>
      </c>
      <c r="K26" s="13" t="s">
        <v>24</v>
      </c>
      <c r="L26" s="15">
        <v>862</v>
      </c>
      <c r="M26" s="13" t="s">
        <v>461</v>
      </c>
      <c r="N26" s="14">
        <v>46296.517824074079</v>
      </c>
      <c r="O26" s="15">
        <v>340</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107</v>
      </c>
      <c r="B27" s="13" t="s">
        <v>18</v>
      </c>
      <c r="C27" s="13" t="s">
        <v>108</v>
      </c>
      <c r="D27" s="13" t="s">
        <v>54</v>
      </c>
      <c r="E27" s="13" t="s">
        <v>428</v>
      </c>
      <c r="F27" s="14">
        <v>46296.495150462964</v>
      </c>
      <c r="G27" s="13" t="s">
        <v>696</v>
      </c>
      <c r="H27" s="13" t="s">
        <v>1299</v>
      </c>
      <c r="I27" s="15">
        <v>290</v>
      </c>
      <c r="J27" s="13" t="s">
        <v>23</v>
      </c>
      <c r="K27" s="13" t="s">
        <v>24</v>
      </c>
      <c r="L27" s="15">
        <v>144</v>
      </c>
      <c r="M27" s="13" t="s">
        <v>40</v>
      </c>
      <c r="N27" s="14">
        <v>46296.505300925928</v>
      </c>
      <c r="O27" s="15">
        <v>269</v>
      </c>
      <c r="P27" s="13" t="s">
        <v>26</v>
      </c>
      <c r="Q27" s="15">
        <v>190</v>
      </c>
      <c r="R27" s="3" t="str">
        <f>IF(OR(G27="12R",G27="12L"),_xlfn.XLOOKUP(C27,DB!$A$2:$A$248,DB!$B$2:$B$248,""),IF(OR(G27="30L",G27="30R"),_xlfn.XLOOKUP(C27,DB!$A$2:$A$248,DB!$C$2:$C$248,""),""))</f>
        <v>NUDAL</v>
      </c>
      <c r="S27" s="3">
        <f t="shared" si="0"/>
        <v>11</v>
      </c>
      <c r="T27" s="3" t="str">
        <f>_xlfn.XLOOKUP(C27,DB!$A$2:$A$248,DB!$D$2:$D$248,"")</f>
        <v>Sector 3</v>
      </c>
    </row>
    <row r="28" spans="1:20" x14ac:dyDescent="0.2">
      <c r="A28" s="13" t="s">
        <v>111</v>
      </c>
      <c r="B28" s="13" t="s">
        <v>18</v>
      </c>
      <c r="C28" s="13" t="s">
        <v>33</v>
      </c>
      <c r="D28" s="13" t="s">
        <v>20</v>
      </c>
      <c r="E28" s="13" t="s">
        <v>58</v>
      </c>
      <c r="F28" s="14">
        <v>46296.501550925925</v>
      </c>
      <c r="G28" s="13" t="s">
        <v>696</v>
      </c>
      <c r="H28" s="13" t="s">
        <v>1300</v>
      </c>
      <c r="I28" s="15">
        <v>340</v>
      </c>
      <c r="J28" s="13" t="s">
        <v>23</v>
      </c>
      <c r="K28" s="13" t="s">
        <v>24</v>
      </c>
      <c r="L28" s="15">
        <v>858</v>
      </c>
      <c r="M28" s="13" t="s">
        <v>36</v>
      </c>
      <c r="N28" s="14">
        <v>46296.545844907407</v>
      </c>
      <c r="O28" s="15">
        <v>340</v>
      </c>
      <c r="P28" s="13" t="s">
        <v>26</v>
      </c>
      <c r="Q28" s="15">
        <v>190</v>
      </c>
      <c r="R28" s="3" t="str">
        <f>IF(OR(G28="12R",G28="12L"),_xlfn.XLOOKUP(C28,DB!$A$2:$A$248,DB!$B$2:$B$248,""),IF(OR(G28="30L",G28="30R"),_xlfn.XLOOKUP(C28,DB!$A$2:$A$248,DB!$C$2:$C$248,""),""))</f>
        <v>UDGUV</v>
      </c>
      <c r="S28" s="3">
        <f t="shared" si="0"/>
        <v>12</v>
      </c>
      <c r="T28" s="3" t="str">
        <f>_xlfn.XLOOKUP(C28,DB!$A$2:$A$248,DB!$D$2:$D$248,"")</f>
        <v>Sector 2</v>
      </c>
    </row>
    <row r="29" spans="1:20" x14ac:dyDescent="0.2">
      <c r="A29" s="13" t="s">
        <v>113</v>
      </c>
      <c r="B29" s="13" t="s">
        <v>18</v>
      </c>
      <c r="C29" s="13" t="s">
        <v>43</v>
      </c>
      <c r="D29" s="13" t="s">
        <v>29</v>
      </c>
      <c r="E29" s="13" t="s">
        <v>1126</v>
      </c>
      <c r="F29" s="14">
        <v>46296.508032407408</v>
      </c>
      <c r="G29" s="13" t="s">
        <v>696</v>
      </c>
      <c r="H29" s="13" t="s">
        <v>1301</v>
      </c>
      <c r="I29" s="15">
        <v>380</v>
      </c>
      <c r="J29" s="13" t="s">
        <v>23</v>
      </c>
      <c r="K29" s="13" t="s">
        <v>24</v>
      </c>
      <c r="L29" s="15">
        <v>858</v>
      </c>
      <c r="M29" s="13" t="s">
        <v>46</v>
      </c>
      <c r="N29" s="14">
        <v>46296.552233796298</v>
      </c>
      <c r="O29" s="15">
        <v>380</v>
      </c>
      <c r="P29" s="13" t="s">
        <v>26</v>
      </c>
      <c r="Q29" s="15">
        <v>190</v>
      </c>
      <c r="R29" s="3" t="str">
        <f>IF(OR(G29="12R",G29="12L"),_xlfn.XLOOKUP(C29,DB!$A$2:$A$248,DB!$B$2:$B$248,""),IF(OR(G29="30L",G29="30R"),_xlfn.XLOOKUP(C29,DB!$A$2:$A$248,DB!$C$2:$C$248,""),""))</f>
        <v>UDGUV</v>
      </c>
      <c r="S29" s="3">
        <f t="shared" si="0"/>
        <v>12</v>
      </c>
      <c r="T29" s="3" t="str">
        <f>_xlfn.XLOOKUP(C29,DB!$A$2:$A$248,DB!$D$2:$D$248,"")</f>
        <v>Sector 2</v>
      </c>
    </row>
    <row r="30" spans="1:20" x14ac:dyDescent="0.2">
      <c r="A30" s="13" t="s">
        <v>114</v>
      </c>
      <c r="B30" s="13" t="s">
        <v>18</v>
      </c>
      <c r="C30" s="13" t="s">
        <v>115</v>
      </c>
      <c r="D30" s="13" t="s">
        <v>129</v>
      </c>
      <c r="E30" s="13" t="s">
        <v>1190</v>
      </c>
      <c r="F30" s="14">
        <v>46296.509641203702</v>
      </c>
      <c r="G30" s="13" t="s">
        <v>696</v>
      </c>
      <c r="H30" s="13" t="s">
        <v>1302</v>
      </c>
      <c r="I30" s="15">
        <v>370</v>
      </c>
      <c r="J30" s="13" t="s">
        <v>23</v>
      </c>
      <c r="K30" s="13" t="s">
        <v>24</v>
      </c>
      <c r="L30" s="15">
        <v>168</v>
      </c>
      <c r="M30" s="13" t="s">
        <v>117</v>
      </c>
      <c r="N30" s="14">
        <v>46296.521504629629</v>
      </c>
      <c r="O30" s="15">
        <v>340</v>
      </c>
      <c r="P30" s="13" t="s">
        <v>26</v>
      </c>
      <c r="Q30" s="15">
        <v>190</v>
      </c>
      <c r="R30" s="3" t="str">
        <f>IF(OR(G30="12R",G30="12L"),_xlfn.XLOOKUP(C30,DB!$A$2:$A$248,DB!$B$2:$B$248,""),IF(OR(G30="30L",G30="30R"),_xlfn.XLOOKUP(C30,DB!$A$2:$A$248,DB!$C$2:$C$248,""),""))</f>
        <v>TAKUX</v>
      </c>
      <c r="S30" s="3">
        <f t="shared" si="0"/>
        <v>12</v>
      </c>
      <c r="T30" s="3" t="str">
        <f>_xlfn.XLOOKUP(C30,DB!$A$2:$A$248,DB!$D$2:$D$248,"")</f>
        <v>Sector 7</v>
      </c>
    </row>
    <row r="31" spans="1:20" x14ac:dyDescent="0.2">
      <c r="A31" s="13" t="s">
        <v>546</v>
      </c>
      <c r="B31" s="13" t="s">
        <v>18</v>
      </c>
      <c r="C31" s="13" t="s">
        <v>402</v>
      </c>
      <c r="D31" s="13" t="s">
        <v>507</v>
      </c>
      <c r="E31" s="13"/>
      <c r="F31" s="14">
        <v>46296.54387731482</v>
      </c>
      <c r="G31" s="13" t="s">
        <v>696</v>
      </c>
      <c r="H31" s="13" t="s">
        <v>167</v>
      </c>
      <c r="I31" s="15">
        <v>15</v>
      </c>
      <c r="J31" s="13" t="s">
        <v>139</v>
      </c>
      <c r="K31" s="13" t="s">
        <v>51</v>
      </c>
      <c r="L31" s="15">
        <v>69</v>
      </c>
      <c r="M31" s="13" t="s">
        <v>402</v>
      </c>
      <c r="N31" s="14">
        <v>46296.555555555555</v>
      </c>
      <c r="O31" s="15">
        <v>0</v>
      </c>
      <c r="P31" s="13" t="s">
        <v>137</v>
      </c>
      <c r="Q31" s="15">
        <v>15</v>
      </c>
      <c r="R31" s="3" t="str">
        <f>IF(OR(G31="12R",G31="12L"),_xlfn.XLOOKUP(C31,DB!$A$2:$A$248,DB!$B$2:$B$248,""),IF(OR(G31="30L",G31="30R"),_xlfn.XLOOKUP(C31,DB!$A$2:$A$248,DB!$C$2:$C$248,""),""))</f>
        <v/>
      </c>
      <c r="S31" s="3">
        <f t="shared" si="0"/>
        <v>13</v>
      </c>
      <c r="T31" s="3" t="str">
        <f>_xlfn.XLOOKUP(C31,DB!$A$2:$A$248,DB!$D$2:$D$248,"")</f>
        <v/>
      </c>
    </row>
    <row r="32" spans="1:20" x14ac:dyDescent="0.2">
      <c r="A32" s="13" t="s">
        <v>121</v>
      </c>
      <c r="B32" s="13" t="s">
        <v>18</v>
      </c>
      <c r="C32" s="13" t="s">
        <v>122</v>
      </c>
      <c r="D32" s="13" t="s">
        <v>123</v>
      </c>
      <c r="E32" s="13" t="s">
        <v>1181</v>
      </c>
      <c r="F32" s="14">
        <v>46296.545891203699</v>
      </c>
      <c r="G32" s="13" t="s">
        <v>22</v>
      </c>
      <c r="H32" s="13" t="s">
        <v>1303</v>
      </c>
      <c r="I32" s="15">
        <v>380</v>
      </c>
      <c r="J32" s="13" t="s">
        <v>23</v>
      </c>
      <c r="K32" s="13" t="s">
        <v>24</v>
      </c>
      <c r="L32" s="15">
        <v>538</v>
      </c>
      <c r="M32" s="13" t="s">
        <v>130</v>
      </c>
      <c r="N32" s="14">
        <v>46296.574189814812</v>
      </c>
      <c r="O32" s="15">
        <v>380</v>
      </c>
      <c r="P32" s="13" t="s">
        <v>26</v>
      </c>
      <c r="Q32" s="15">
        <v>40</v>
      </c>
      <c r="R32" s="3" t="str">
        <f>IF(OR(G32="12R",G32="12L"),_xlfn.XLOOKUP(C32,DB!$A$2:$A$248,DB!$B$2:$B$248,""),IF(OR(G32="30L",G32="30R"),_xlfn.XLOOKUP(C32,DB!$A$2:$A$248,DB!$C$2:$C$248,""),""))</f>
        <v>ENEBA</v>
      </c>
      <c r="S32" s="3">
        <f t="shared" si="0"/>
        <v>13</v>
      </c>
      <c r="T32" s="3" t="str">
        <f>_xlfn.XLOOKUP(C32,DB!$A$2:$A$248,DB!$D$2:$D$248,"")</f>
        <v>Sector 3</v>
      </c>
    </row>
    <row r="33" spans="1:20" x14ac:dyDescent="0.2">
      <c r="A33" s="13" t="s">
        <v>133</v>
      </c>
      <c r="B33" s="13" t="s">
        <v>18</v>
      </c>
      <c r="C33" s="13" t="s">
        <v>134</v>
      </c>
      <c r="D33" s="13" t="s">
        <v>129</v>
      </c>
      <c r="E33" s="13" t="s">
        <v>1304</v>
      </c>
      <c r="F33" s="14">
        <v>46296.547256944439</v>
      </c>
      <c r="G33" s="13" t="s">
        <v>22</v>
      </c>
      <c r="H33" s="13" t="s">
        <v>1305</v>
      </c>
      <c r="I33" s="15">
        <v>370</v>
      </c>
      <c r="J33" s="13" t="s">
        <v>23</v>
      </c>
      <c r="K33" s="13" t="s">
        <v>24</v>
      </c>
      <c r="L33" s="15">
        <v>362</v>
      </c>
      <c r="M33" s="13" t="s">
        <v>31</v>
      </c>
      <c r="N33" s="14">
        <v>46296.565972222219</v>
      </c>
      <c r="O33" s="15">
        <v>370</v>
      </c>
      <c r="P33" s="13" t="s">
        <v>26</v>
      </c>
      <c r="Q33" s="15">
        <v>40</v>
      </c>
      <c r="R33" s="3" t="str">
        <f>IF(OR(G33="12R",G33="12L"),_xlfn.XLOOKUP(C33,DB!$A$2:$A$248,DB!$B$2:$B$248,""),IF(OR(G33="30L",G33="30R"),_xlfn.XLOOKUP(C33,DB!$A$2:$A$248,DB!$C$2:$C$248,""),""))</f>
        <v>ENEBA</v>
      </c>
      <c r="S33" s="3">
        <f t="shared" si="0"/>
        <v>13</v>
      </c>
      <c r="T33" s="3" t="str">
        <f>_xlfn.XLOOKUP(C33,DB!$A$2:$A$248,DB!$D$2:$D$248,"")</f>
        <v>Sector 3</v>
      </c>
    </row>
    <row r="34" spans="1:20" x14ac:dyDescent="0.2">
      <c r="A34" s="13" t="s">
        <v>125</v>
      </c>
      <c r="B34" s="13" t="s">
        <v>18</v>
      </c>
      <c r="C34" s="13" t="s">
        <v>43</v>
      </c>
      <c r="D34" s="13" t="s">
        <v>44</v>
      </c>
      <c r="E34" s="13" t="s">
        <v>554</v>
      </c>
      <c r="F34" s="14">
        <v>46296.548032407409</v>
      </c>
      <c r="G34" s="13" t="s">
        <v>22</v>
      </c>
      <c r="H34" s="13" t="s">
        <v>896</v>
      </c>
      <c r="I34" s="15">
        <v>360</v>
      </c>
      <c r="J34" s="13" t="s">
        <v>23</v>
      </c>
      <c r="K34" s="13" t="s">
        <v>24</v>
      </c>
      <c r="L34" s="15">
        <v>859</v>
      </c>
      <c r="M34" s="13" t="s">
        <v>46</v>
      </c>
      <c r="N34" s="14">
        <v>46296.592430555553</v>
      </c>
      <c r="O34" s="15">
        <v>360</v>
      </c>
      <c r="P34" s="13" t="s">
        <v>26</v>
      </c>
      <c r="Q34" s="15">
        <v>190</v>
      </c>
      <c r="R34" s="3" t="str">
        <f>IF(OR(G34="12R",G34="12L"),_xlfn.XLOOKUP(C34,DB!$A$2:$A$248,DB!$B$2:$B$248,""),IF(OR(G34="30L",G34="30R"),_xlfn.XLOOKUP(C34,DB!$A$2:$A$248,DB!$C$2:$C$248,""),""))</f>
        <v>UDGUV</v>
      </c>
      <c r="S34" s="3">
        <f t="shared" si="0"/>
        <v>13</v>
      </c>
      <c r="T34" s="3" t="str">
        <f>_xlfn.XLOOKUP(C34,DB!$A$2:$A$248,DB!$D$2:$D$248,"")</f>
        <v>Sector 2</v>
      </c>
    </row>
    <row r="35" spans="1:20" x14ac:dyDescent="0.2">
      <c r="A35" s="13" t="s">
        <v>135</v>
      </c>
      <c r="B35" s="13" t="s">
        <v>18</v>
      </c>
      <c r="C35" s="13" t="s">
        <v>136</v>
      </c>
      <c r="D35" s="13" t="s">
        <v>44</v>
      </c>
      <c r="E35" s="13" t="s">
        <v>1257</v>
      </c>
      <c r="F35" s="14">
        <v>46296.577199074076</v>
      </c>
      <c r="G35" s="13" t="s">
        <v>22</v>
      </c>
      <c r="H35" s="13" t="s">
        <v>1306</v>
      </c>
      <c r="I35" s="15">
        <v>330</v>
      </c>
      <c r="J35" s="13" t="s">
        <v>23</v>
      </c>
      <c r="K35" s="13" t="s">
        <v>24</v>
      </c>
      <c r="L35" s="15">
        <v>360</v>
      </c>
      <c r="M35" s="13" t="s">
        <v>31</v>
      </c>
      <c r="N35" s="14">
        <v>46296.597442129627</v>
      </c>
      <c r="O35" s="15">
        <v>330</v>
      </c>
      <c r="P35" s="13" t="s">
        <v>26</v>
      </c>
      <c r="Q35" s="15">
        <v>40</v>
      </c>
      <c r="R35" s="3" t="str">
        <f>IF(OR(G35="12R",G35="12L"),_xlfn.XLOOKUP(C35,DB!$A$2:$A$248,DB!$B$2:$B$248,""),IF(OR(G35="30L",G35="30R"),_xlfn.XLOOKUP(C35,DB!$A$2:$A$248,DB!$C$2:$C$248,""),""))</f>
        <v>OMSUK</v>
      </c>
      <c r="S35" s="3">
        <f t="shared" si="0"/>
        <v>13</v>
      </c>
      <c r="T35" s="3" t="str">
        <f>_xlfn.XLOOKUP(C35,DB!$A$2:$A$248,DB!$D$2:$D$248,"")</f>
        <v>Sector 3</v>
      </c>
    </row>
    <row r="36" spans="1:20" x14ac:dyDescent="0.2">
      <c r="A36" s="13" t="s">
        <v>187</v>
      </c>
      <c r="B36" s="13" t="s">
        <v>18</v>
      </c>
      <c r="C36" s="13" t="s">
        <v>166</v>
      </c>
      <c r="D36" s="13" t="s">
        <v>188</v>
      </c>
      <c r="E36" s="13"/>
      <c r="F36" s="14">
        <v>46296.597407407404</v>
      </c>
      <c r="G36" s="13" t="s">
        <v>22</v>
      </c>
      <c r="H36" s="13" t="s">
        <v>1307</v>
      </c>
      <c r="I36" s="15">
        <v>15</v>
      </c>
      <c r="J36" s="13" t="s">
        <v>139</v>
      </c>
      <c r="K36" s="13" t="s">
        <v>51</v>
      </c>
      <c r="L36" s="15">
        <v>62</v>
      </c>
      <c r="M36" s="13" t="s">
        <v>166</v>
      </c>
      <c r="N36" s="14">
        <v>46296.624606481477</v>
      </c>
      <c r="O36" s="15">
        <v>0</v>
      </c>
      <c r="P36" s="13" t="s">
        <v>137</v>
      </c>
      <c r="Q36" s="15">
        <v>15</v>
      </c>
      <c r="R36" s="3" t="str">
        <f>IF(OR(G36="12R",G36="12L"),_xlfn.XLOOKUP(C36,DB!$A$2:$A$248,DB!$B$2:$B$248,""),IF(OR(G36="30L",G36="30R"),_xlfn.XLOOKUP(C36,DB!$A$2:$A$248,DB!$C$2:$C$248,""),""))</f>
        <v>CZM</v>
      </c>
      <c r="S36" s="3">
        <f t="shared" si="0"/>
        <v>14</v>
      </c>
      <c r="T36" s="3" t="str">
        <f>_xlfn.XLOOKUP(C36,DB!$A$2:$A$248,DB!$D$2:$D$248,"")</f>
        <v>Sector 7</v>
      </c>
    </row>
    <row r="37" spans="1:20" x14ac:dyDescent="0.2">
      <c r="A37" s="13" t="s">
        <v>140</v>
      </c>
      <c r="B37" s="13" t="s">
        <v>18</v>
      </c>
      <c r="C37" s="13" t="s">
        <v>43</v>
      </c>
      <c r="D37" s="13" t="s">
        <v>44</v>
      </c>
      <c r="E37" s="13" t="s">
        <v>807</v>
      </c>
      <c r="F37" s="14">
        <v>46296.603715277779</v>
      </c>
      <c r="G37" s="13" t="s">
        <v>22</v>
      </c>
      <c r="H37" s="13" t="s">
        <v>1308</v>
      </c>
      <c r="I37" s="15">
        <v>360</v>
      </c>
      <c r="J37" s="13" t="s">
        <v>23</v>
      </c>
      <c r="K37" s="13" t="s">
        <v>24</v>
      </c>
      <c r="L37" s="15">
        <v>859</v>
      </c>
      <c r="M37" s="13" t="s">
        <v>46</v>
      </c>
      <c r="N37" s="14">
        <v>46296.648009259261</v>
      </c>
      <c r="O37" s="15">
        <v>360</v>
      </c>
      <c r="P37" s="13" t="s">
        <v>26</v>
      </c>
      <c r="Q37" s="15">
        <v>190</v>
      </c>
      <c r="R37" s="3" t="str">
        <f>IF(OR(G37="12R",G37="12L"),_xlfn.XLOOKUP(C37,DB!$A$2:$A$248,DB!$B$2:$B$248,""),IF(OR(G37="30L",G37="30R"),_xlfn.XLOOKUP(C37,DB!$A$2:$A$248,DB!$C$2:$C$248,""),""))</f>
        <v>UDGUV</v>
      </c>
      <c r="S37" s="3">
        <f t="shared" si="0"/>
        <v>14</v>
      </c>
      <c r="T37" s="3" t="str">
        <f>_xlfn.XLOOKUP(C37,DB!$A$2:$A$248,DB!$D$2:$D$248,"")</f>
        <v>Sector 2</v>
      </c>
    </row>
    <row r="38" spans="1:20" x14ac:dyDescent="0.2">
      <c r="A38" s="13" t="s">
        <v>464</v>
      </c>
      <c r="B38" s="13" t="s">
        <v>18</v>
      </c>
      <c r="C38" s="13" t="s">
        <v>166</v>
      </c>
      <c r="D38" s="13" t="s">
        <v>465</v>
      </c>
      <c r="E38" s="13"/>
      <c r="F38" s="14">
        <v>46296.614953703705</v>
      </c>
      <c r="G38" s="13" t="s">
        <v>22</v>
      </c>
      <c r="H38" s="13" t="s">
        <v>167</v>
      </c>
      <c r="I38" s="15">
        <v>15</v>
      </c>
      <c r="J38" s="13" t="s">
        <v>139</v>
      </c>
      <c r="K38" s="13" t="s">
        <v>51</v>
      </c>
      <c r="L38" s="15">
        <v>58</v>
      </c>
      <c r="M38" s="13" t="s">
        <v>166</v>
      </c>
      <c r="N38" s="14">
        <v>46296.627604166672</v>
      </c>
      <c r="O38" s="15">
        <v>0</v>
      </c>
      <c r="P38" s="13" t="s">
        <v>137</v>
      </c>
      <c r="Q38" s="15">
        <v>15</v>
      </c>
      <c r="R38" s="3" t="str">
        <f>IF(OR(G38="12R",G38="12L"),_xlfn.XLOOKUP(C38,DB!$A$2:$A$248,DB!$B$2:$B$248,""),IF(OR(G38="30L",G38="30R"),_xlfn.XLOOKUP(C38,DB!$A$2:$A$248,DB!$C$2:$C$248,""),""))</f>
        <v>CZM</v>
      </c>
      <c r="S38" s="3">
        <f t="shared" si="0"/>
        <v>14</v>
      </c>
      <c r="T38" s="3" t="str">
        <f>_xlfn.XLOOKUP(C38,DB!$A$2:$A$248,DB!$D$2:$D$248,"")</f>
        <v>Sector 7</v>
      </c>
    </row>
    <row r="39" spans="1:20" x14ac:dyDescent="0.2">
      <c r="A39" s="13" t="s">
        <v>146</v>
      </c>
      <c r="B39" s="13" t="s">
        <v>18</v>
      </c>
      <c r="C39" s="13" t="s">
        <v>33</v>
      </c>
      <c r="D39" s="13" t="s">
        <v>34</v>
      </c>
      <c r="E39" s="13" t="s">
        <v>601</v>
      </c>
      <c r="F39" s="14">
        <v>46296.63113425926</v>
      </c>
      <c r="G39" s="13" t="s">
        <v>22</v>
      </c>
      <c r="H39" s="13" t="s">
        <v>1309</v>
      </c>
      <c r="I39" s="15">
        <v>380</v>
      </c>
      <c r="J39" s="13" t="s">
        <v>23</v>
      </c>
      <c r="K39" s="13" t="s">
        <v>24</v>
      </c>
      <c r="L39" s="15">
        <v>860</v>
      </c>
      <c r="M39" s="13" t="s">
        <v>1310</v>
      </c>
      <c r="N39" s="14">
        <v>46296.67597222222</v>
      </c>
      <c r="O39" s="15">
        <v>380</v>
      </c>
      <c r="P39" s="13" t="s">
        <v>26</v>
      </c>
      <c r="Q39" s="15">
        <v>190</v>
      </c>
      <c r="R39" s="3" t="str">
        <f>IF(OR(G39="12R",G39="12L"),_xlfn.XLOOKUP(C39,DB!$A$2:$A$248,DB!$B$2:$B$248,""),IF(OR(G39="30L",G39="30R"),_xlfn.XLOOKUP(C39,DB!$A$2:$A$248,DB!$C$2:$C$248,""),""))</f>
        <v>UDGUV</v>
      </c>
      <c r="S39" s="3">
        <f t="shared" si="0"/>
        <v>15</v>
      </c>
      <c r="T39" s="3" t="str">
        <f>_xlfn.XLOOKUP(C39,DB!$A$2:$A$248,DB!$D$2:$D$248,"")</f>
        <v>Sector 2</v>
      </c>
    </row>
    <row r="40" spans="1:20" x14ac:dyDescent="0.2">
      <c r="A40" s="13" t="s">
        <v>158</v>
      </c>
      <c r="B40" s="13" t="s">
        <v>18</v>
      </c>
      <c r="C40" s="13" t="s">
        <v>101</v>
      </c>
      <c r="D40" s="13" t="s">
        <v>34</v>
      </c>
      <c r="E40" s="13" t="s">
        <v>505</v>
      </c>
      <c r="F40" s="14">
        <v>46296.650243055556</v>
      </c>
      <c r="G40" s="13" t="s">
        <v>22</v>
      </c>
      <c r="H40" s="13" t="s">
        <v>1311</v>
      </c>
      <c r="I40" s="15">
        <v>360</v>
      </c>
      <c r="J40" s="13" t="s">
        <v>23</v>
      </c>
      <c r="K40" s="13" t="s">
        <v>24</v>
      </c>
      <c r="L40" s="15">
        <v>859</v>
      </c>
      <c r="M40" s="13" t="s">
        <v>46</v>
      </c>
      <c r="N40" s="14">
        <v>46296.693865740745</v>
      </c>
      <c r="O40" s="15">
        <v>360</v>
      </c>
      <c r="P40" s="13" t="s">
        <v>26</v>
      </c>
      <c r="Q40" s="15">
        <v>190</v>
      </c>
      <c r="R40" s="3" t="str">
        <f>IF(OR(G40="12R",G40="12L"),_xlfn.XLOOKUP(C40,DB!$A$2:$A$248,DB!$B$2:$B$248,""),IF(OR(G40="30L",G40="30R"),_xlfn.XLOOKUP(C40,DB!$A$2:$A$248,DB!$C$2:$C$248,""),""))</f>
        <v>UDGUV</v>
      </c>
      <c r="S40" s="3">
        <f t="shared" si="0"/>
        <v>15</v>
      </c>
      <c r="T40" s="3" t="str">
        <f>_xlfn.XLOOKUP(C40,DB!$A$2:$A$248,DB!$D$2:$D$248,"")</f>
        <v>Sector 2</v>
      </c>
    </row>
    <row r="41" spans="1:20" x14ac:dyDescent="0.2">
      <c r="A41" s="13" t="s">
        <v>192</v>
      </c>
      <c r="B41" s="13" t="s">
        <v>18</v>
      </c>
      <c r="C41" s="13" t="s">
        <v>193</v>
      </c>
      <c r="D41" s="13" t="s">
        <v>54</v>
      </c>
      <c r="E41" s="13" t="s">
        <v>112</v>
      </c>
      <c r="F41" s="14">
        <v>46296.65247685185</v>
      </c>
      <c r="G41" s="13" t="s">
        <v>22</v>
      </c>
      <c r="H41" s="13" t="s">
        <v>1312</v>
      </c>
      <c r="I41" s="15">
        <v>380</v>
      </c>
      <c r="J41" s="13" t="s">
        <v>23</v>
      </c>
      <c r="K41" s="13" t="s">
        <v>24</v>
      </c>
      <c r="L41" s="15">
        <v>831</v>
      </c>
      <c r="M41" s="13" t="s">
        <v>193</v>
      </c>
      <c r="N41" s="14">
        <v>46296.702326388884</v>
      </c>
      <c r="O41" s="15">
        <v>15</v>
      </c>
      <c r="P41" s="13" t="s">
        <v>26</v>
      </c>
      <c r="Q41" s="15">
        <v>190</v>
      </c>
      <c r="R41" s="3" t="str">
        <f>IF(OR(G41="12R",G41="12L"),_xlfn.XLOOKUP(C41,DB!$A$2:$A$248,DB!$B$2:$B$248,""),IF(OR(G41="30L",G41="30R"),_xlfn.XLOOKUP(C41,DB!$A$2:$A$248,DB!$C$2:$C$248,""),""))</f>
        <v>UDGUV</v>
      </c>
      <c r="S41" s="3">
        <f t="shared" si="0"/>
        <v>15</v>
      </c>
      <c r="T41" s="3" t="str">
        <f>_xlfn.XLOOKUP(C41,DB!$A$2:$A$248,DB!$D$2:$D$248,"")</f>
        <v>Sector 2</v>
      </c>
    </row>
    <row r="42" spans="1:20" x14ac:dyDescent="0.2">
      <c r="A42" s="13" t="s">
        <v>466</v>
      </c>
      <c r="B42" s="13" t="s">
        <v>18</v>
      </c>
      <c r="C42" s="13" t="s">
        <v>50</v>
      </c>
      <c r="D42" s="13" t="s">
        <v>34</v>
      </c>
      <c r="E42" s="13" t="s">
        <v>478</v>
      </c>
      <c r="F42" s="14">
        <v>46296.654849537037</v>
      </c>
      <c r="G42" s="13" t="s">
        <v>22</v>
      </c>
      <c r="H42" s="13" t="s">
        <v>1313</v>
      </c>
      <c r="I42" s="15">
        <v>360</v>
      </c>
      <c r="J42" s="13" t="s">
        <v>23</v>
      </c>
      <c r="K42" s="13" t="s">
        <v>24</v>
      </c>
      <c r="L42" s="15">
        <v>859</v>
      </c>
      <c r="M42" s="13" t="s">
        <v>46</v>
      </c>
      <c r="N42" s="14">
        <v>46296.698958333334</v>
      </c>
      <c r="O42" s="15">
        <v>360</v>
      </c>
      <c r="P42" s="13" t="s">
        <v>26</v>
      </c>
      <c r="Q42" s="15">
        <v>190</v>
      </c>
      <c r="R42" s="3" t="str">
        <f>IF(OR(G42="12R",G42="12L"),_xlfn.XLOOKUP(C42,DB!$A$2:$A$248,DB!$B$2:$B$248,""),IF(OR(G42="30L",G42="30R"),_xlfn.XLOOKUP(C42,DB!$A$2:$A$248,DB!$C$2:$C$248,""),""))</f>
        <v>UDGUV</v>
      </c>
      <c r="S42" s="3">
        <f t="shared" si="0"/>
        <v>15</v>
      </c>
      <c r="T42" s="3" t="str">
        <f>_xlfn.XLOOKUP(C42,DB!$A$2:$A$248,DB!$D$2:$D$248,"")</f>
        <v>Sector 2</v>
      </c>
    </row>
    <row r="43" spans="1:20" x14ac:dyDescent="0.2">
      <c r="A43" s="13" t="s">
        <v>163</v>
      </c>
      <c r="B43" s="13" t="s">
        <v>18</v>
      </c>
      <c r="C43" s="13" t="s">
        <v>101</v>
      </c>
      <c r="D43" s="13" t="s">
        <v>129</v>
      </c>
      <c r="E43" s="13" t="s">
        <v>867</v>
      </c>
      <c r="F43" s="14">
        <v>46296.65797453704</v>
      </c>
      <c r="G43" s="13" t="s">
        <v>22</v>
      </c>
      <c r="H43" s="13" t="s">
        <v>1314</v>
      </c>
      <c r="I43" s="15">
        <v>380</v>
      </c>
      <c r="J43" s="13" t="s">
        <v>23</v>
      </c>
      <c r="K43" s="13" t="s">
        <v>24</v>
      </c>
      <c r="L43" s="15">
        <v>859</v>
      </c>
      <c r="M43" s="13" t="s">
        <v>46</v>
      </c>
      <c r="N43" s="14">
        <v>46296.700937500005</v>
      </c>
      <c r="O43" s="15">
        <v>380</v>
      </c>
      <c r="P43" s="13" t="s">
        <v>26</v>
      </c>
      <c r="Q43" s="15">
        <v>190</v>
      </c>
      <c r="R43" s="3" t="str">
        <f>IF(OR(G43="12R",G43="12L"),_xlfn.XLOOKUP(C43,DB!$A$2:$A$248,DB!$B$2:$B$248,""),IF(OR(G43="30L",G43="30R"),_xlfn.XLOOKUP(C43,DB!$A$2:$A$248,DB!$C$2:$C$248,""),""))</f>
        <v>UDGUV</v>
      </c>
      <c r="S43" s="3">
        <f t="shared" si="0"/>
        <v>15</v>
      </c>
      <c r="T43" s="3" t="str">
        <f>_xlfn.XLOOKUP(C43,DB!$A$2:$A$248,DB!$D$2:$D$248,"")</f>
        <v>Sector 2</v>
      </c>
    </row>
    <row r="44" spans="1:20" x14ac:dyDescent="0.2">
      <c r="A44" s="13" t="s">
        <v>157</v>
      </c>
      <c r="B44" s="13" t="s">
        <v>18</v>
      </c>
      <c r="C44" s="13" t="s">
        <v>19</v>
      </c>
      <c r="D44" s="13" t="s">
        <v>54</v>
      </c>
      <c r="E44" s="13" t="s">
        <v>752</v>
      </c>
      <c r="F44" s="14">
        <v>46296.659791666665</v>
      </c>
      <c r="G44" s="13" t="s">
        <v>22</v>
      </c>
      <c r="H44" s="13" t="s">
        <v>1315</v>
      </c>
      <c r="I44" s="15">
        <v>380</v>
      </c>
      <c r="J44" s="13" t="s">
        <v>23</v>
      </c>
      <c r="K44" s="13" t="s">
        <v>24</v>
      </c>
      <c r="L44" s="15">
        <v>859</v>
      </c>
      <c r="M44" s="13" t="s">
        <v>25</v>
      </c>
      <c r="N44" s="14">
        <v>46296.703819444447</v>
      </c>
      <c r="O44" s="15">
        <v>380</v>
      </c>
      <c r="P44" s="13" t="s">
        <v>26</v>
      </c>
      <c r="Q44" s="15">
        <v>190</v>
      </c>
      <c r="R44" s="3" t="str">
        <f>IF(OR(G44="12R",G44="12L"),_xlfn.XLOOKUP(C44,DB!$A$2:$A$248,DB!$B$2:$B$248,""),IF(OR(G44="30L",G44="30R"),_xlfn.XLOOKUP(C44,DB!$A$2:$A$248,DB!$C$2:$C$248,""),""))</f>
        <v>UDGUV</v>
      </c>
      <c r="S44" s="3">
        <f t="shared" si="0"/>
        <v>15</v>
      </c>
      <c r="T44" s="3" t="str">
        <f>_xlfn.XLOOKUP(C44,DB!$A$2:$A$248,DB!$D$2:$D$248,"")</f>
        <v>Sector 2</v>
      </c>
    </row>
    <row r="45" spans="1:20" x14ac:dyDescent="0.2">
      <c r="A45" s="13" t="s">
        <v>154</v>
      </c>
      <c r="B45" s="13" t="s">
        <v>18</v>
      </c>
      <c r="C45" s="13" t="s">
        <v>43</v>
      </c>
      <c r="D45" s="13" t="s">
        <v>61</v>
      </c>
      <c r="E45" s="13" t="s">
        <v>156</v>
      </c>
      <c r="F45" s="14">
        <v>46296.661435185189</v>
      </c>
      <c r="G45" s="13" t="s">
        <v>22</v>
      </c>
      <c r="H45" s="13" t="s">
        <v>1316</v>
      </c>
      <c r="I45" s="15">
        <v>360</v>
      </c>
      <c r="J45" s="13" t="s">
        <v>23</v>
      </c>
      <c r="K45" s="13" t="s">
        <v>24</v>
      </c>
      <c r="L45" s="15">
        <v>859</v>
      </c>
      <c r="M45" s="13" t="s">
        <v>46</v>
      </c>
      <c r="N45" s="14">
        <v>46296.705324074079</v>
      </c>
      <c r="O45" s="15">
        <v>360</v>
      </c>
      <c r="P45" s="13" t="s">
        <v>26</v>
      </c>
      <c r="Q45" s="15">
        <v>190</v>
      </c>
      <c r="R45" s="3" t="str">
        <f>IF(OR(G45="12R",G45="12L"),_xlfn.XLOOKUP(C45,DB!$A$2:$A$248,DB!$B$2:$B$248,""),IF(OR(G45="30L",G45="30R"),_xlfn.XLOOKUP(C45,DB!$A$2:$A$248,DB!$C$2:$C$248,""),""))</f>
        <v>UDGUV</v>
      </c>
      <c r="S45" s="3">
        <f t="shared" si="0"/>
        <v>15</v>
      </c>
      <c r="T45" s="3" t="str">
        <f>_xlfn.XLOOKUP(C45,DB!$A$2:$A$248,DB!$D$2:$D$248,"")</f>
        <v>Sector 2</v>
      </c>
    </row>
    <row r="46" spans="1:20" x14ac:dyDescent="0.2">
      <c r="A46" s="13" t="s">
        <v>150</v>
      </c>
      <c r="B46" s="13" t="s">
        <v>18</v>
      </c>
      <c r="C46" s="13" t="s">
        <v>50</v>
      </c>
      <c r="D46" s="13" t="s">
        <v>34</v>
      </c>
      <c r="E46" s="13" t="s">
        <v>522</v>
      </c>
      <c r="F46" s="14">
        <v>46296.663518518515</v>
      </c>
      <c r="G46" s="13" t="s">
        <v>22</v>
      </c>
      <c r="H46" s="13" t="s">
        <v>1317</v>
      </c>
      <c r="I46" s="15">
        <v>360</v>
      </c>
      <c r="J46" s="13" t="s">
        <v>23</v>
      </c>
      <c r="K46" s="13" t="s">
        <v>152</v>
      </c>
      <c r="L46" s="15">
        <v>858</v>
      </c>
      <c r="M46" s="13" t="s">
        <v>46</v>
      </c>
      <c r="N46" s="14">
        <v>46296.707025462965</v>
      </c>
      <c r="O46" s="15">
        <v>360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393</v>
      </c>
      <c r="B47" s="13" t="s">
        <v>18</v>
      </c>
      <c r="C47" s="13" t="s">
        <v>28</v>
      </c>
      <c r="D47" s="13" t="s">
        <v>29</v>
      </c>
      <c r="E47" s="13" t="s">
        <v>1318</v>
      </c>
      <c r="F47" s="14">
        <v>46296.664490740739</v>
      </c>
      <c r="G47" s="13" t="s">
        <v>22</v>
      </c>
      <c r="H47" s="13" t="s">
        <v>1319</v>
      </c>
      <c r="I47" s="15">
        <v>350</v>
      </c>
      <c r="J47" s="13" t="s">
        <v>23</v>
      </c>
      <c r="K47" s="13" t="s">
        <v>24</v>
      </c>
      <c r="L47" s="15">
        <v>369</v>
      </c>
      <c r="M47" s="13" t="s">
        <v>31</v>
      </c>
      <c r="N47" s="14">
        <v>46296.685428240744</v>
      </c>
      <c r="O47" s="15">
        <v>350</v>
      </c>
      <c r="P47" s="13" t="s">
        <v>26</v>
      </c>
      <c r="Q47" s="15">
        <v>40</v>
      </c>
      <c r="R47" s="3" t="str">
        <f>IF(OR(G47="12R",G47="12L"),_xlfn.XLOOKUP(C47,DB!$A$2:$A$248,DB!$B$2:$B$248,""),IF(OR(G47="30L",G47="30R"),_xlfn.XLOOKUP(C47,DB!$A$2:$A$248,DB!$C$2:$C$248,""),""))</f>
        <v>OMSUK</v>
      </c>
      <c r="S47" s="3">
        <f t="shared" si="0"/>
        <v>15</v>
      </c>
      <c r="T47" s="3" t="str">
        <f>_xlfn.XLOOKUP(C47,DB!$A$2:$A$248,DB!$D$2:$D$248,"")</f>
        <v>Sector 3</v>
      </c>
    </row>
    <row r="48" spans="1:20" x14ac:dyDescent="0.2">
      <c r="A48" s="13" t="s">
        <v>395</v>
      </c>
      <c r="B48" s="13" t="s">
        <v>18</v>
      </c>
      <c r="C48" s="13" t="s">
        <v>28</v>
      </c>
      <c r="D48" s="13" t="s">
        <v>29</v>
      </c>
      <c r="E48" s="13" t="s">
        <v>1201</v>
      </c>
      <c r="F48" s="14">
        <v>46296.666400462964</v>
      </c>
      <c r="G48" s="13" t="s">
        <v>22</v>
      </c>
      <c r="H48" s="13" t="s">
        <v>1320</v>
      </c>
      <c r="I48" s="15">
        <v>370</v>
      </c>
      <c r="J48" s="13" t="s">
        <v>23</v>
      </c>
      <c r="K48" s="13" t="s">
        <v>24</v>
      </c>
      <c r="L48" s="15">
        <v>368</v>
      </c>
      <c r="M48" s="13" t="s">
        <v>31</v>
      </c>
      <c r="N48" s="14">
        <v>46296.687291666662</v>
      </c>
      <c r="O48" s="15">
        <v>370</v>
      </c>
      <c r="P48" s="13" t="s">
        <v>26</v>
      </c>
      <c r="Q48" s="15">
        <v>40</v>
      </c>
      <c r="R48" s="3" t="str">
        <f>IF(OR(G48="12R",G48="12L"),_xlfn.XLOOKUP(C48,DB!$A$2:$A$248,DB!$B$2:$B$248,""),IF(OR(G48="30L",G48="30R"),_xlfn.XLOOKUP(C48,DB!$A$2:$A$248,DB!$C$2:$C$248,""),""))</f>
        <v>OMSUK</v>
      </c>
      <c r="S48" s="3">
        <f t="shared" si="0"/>
        <v>15</v>
      </c>
      <c r="T48" s="3" t="str">
        <f>_xlfn.XLOOKUP(C48,DB!$A$2:$A$248,DB!$D$2:$D$248,"")</f>
        <v>Sector 3</v>
      </c>
    </row>
    <row r="49" spans="1:20" x14ac:dyDescent="0.2">
      <c r="A49" s="13" t="s">
        <v>223</v>
      </c>
      <c r="B49" s="13" t="s">
        <v>18</v>
      </c>
      <c r="C49" s="13" t="s">
        <v>224</v>
      </c>
      <c r="D49" s="13" t="s">
        <v>29</v>
      </c>
      <c r="E49" s="13" t="s">
        <v>1321</v>
      </c>
      <c r="F49" s="14">
        <v>46296.667685185181</v>
      </c>
      <c r="G49" s="13" t="s">
        <v>22</v>
      </c>
      <c r="H49" s="13" t="s">
        <v>1322</v>
      </c>
      <c r="I49" s="15">
        <v>380</v>
      </c>
      <c r="J49" s="13" t="s">
        <v>23</v>
      </c>
      <c r="K49" s="13" t="s">
        <v>24</v>
      </c>
      <c r="L49" s="15">
        <v>541</v>
      </c>
      <c r="M49" s="13" t="s">
        <v>130</v>
      </c>
      <c r="N49" s="14">
        <v>46296.695289351846</v>
      </c>
      <c r="O49" s="15">
        <v>380</v>
      </c>
      <c r="P49" s="13" t="s">
        <v>26</v>
      </c>
      <c r="Q49" s="15">
        <v>40</v>
      </c>
      <c r="R49" s="3" t="str">
        <f>IF(OR(G49="12R",G49="12L"),_xlfn.XLOOKUP(C49,DB!$A$2:$A$248,DB!$B$2:$B$248,""),IF(OR(G49="30L",G49="30R"),_xlfn.XLOOKUP(C49,DB!$A$2:$A$248,DB!$C$2:$C$248,""),""))</f>
        <v>ENEBA</v>
      </c>
      <c r="S49" s="3">
        <f t="shared" si="0"/>
        <v>16</v>
      </c>
      <c r="T49" s="3" t="str">
        <f>_xlfn.XLOOKUP(C49,DB!$A$2:$A$248,DB!$D$2:$D$248,"")</f>
        <v>Sector 3</v>
      </c>
    </row>
    <row r="50" spans="1:20" x14ac:dyDescent="0.2">
      <c r="A50" s="13" t="s">
        <v>471</v>
      </c>
      <c r="B50" s="13" t="s">
        <v>18</v>
      </c>
      <c r="C50" s="13" t="s">
        <v>128</v>
      </c>
      <c r="D50" s="13" t="s">
        <v>129</v>
      </c>
      <c r="E50" s="13" t="s">
        <v>1254</v>
      </c>
      <c r="F50" s="14">
        <v>46296.67633101852</v>
      </c>
      <c r="G50" s="13" t="s">
        <v>22</v>
      </c>
      <c r="H50" s="13" t="s">
        <v>1323</v>
      </c>
      <c r="I50" s="15">
        <v>320</v>
      </c>
      <c r="J50" s="13" t="s">
        <v>23</v>
      </c>
      <c r="K50" s="13" t="s">
        <v>24</v>
      </c>
      <c r="L50" s="15">
        <v>850</v>
      </c>
      <c r="M50" s="13" t="s">
        <v>1324</v>
      </c>
      <c r="N50" s="14">
        <v>46296.720949074079</v>
      </c>
      <c r="O50" s="15">
        <v>340</v>
      </c>
      <c r="P50" s="13" t="s">
        <v>26</v>
      </c>
      <c r="Q50" s="15">
        <v>190</v>
      </c>
      <c r="R50" s="3" t="str">
        <f>IF(OR(G50="12R",G50="12L"),_xlfn.XLOOKUP(C50,DB!$A$2:$A$248,DB!$B$2:$B$248,""),IF(OR(G50="30L",G50="30R"),_xlfn.XLOOKUP(C50,DB!$A$2:$A$248,DB!$C$2:$C$248,""),""))</f>
        <v>ENEBA</v>
      </c>
      <c r="S50" s="3">
        <f t="shared" si="0"/>
        <v>16</v>
      </c>
      <c r="T50" s="3" t="str">
        <f>_xlfn.XLOOKUP(C50,DB!$A$2:$A$248,DB!$D$2:$D$248,"")</f>
        <v>Sector 3</v>
      </c>
    </row>
    <row r="51" spans="1:20" x14ac:dyDescent="0.2">
      <c r="A51" s="13" t="s">
        <v>175</v>
      </c>
      <c r="B51" s="13" t="s">
        <v>18</v>
      </c>
      <c r="C51" s="13" t="s">
        <v>28</v>
      </c>
      <c r="D51" s="13" t="s">
        <v>61</v>
      </c>
      <c r="E51" s="13" t="s">
        <v>713</v>
      </c>
      <c r="F51" s="14">
        <v>46296.677835648152</v>
      </c>
      <c r="G51" s="13" t="s">
        <v>22</v>
      </c>
      <c r="H51" s="13" t="s">
        <v>1325</v>
      </c>
      <c r="I51" s="15">
        <v>330</v>
      </c>
      <c r="J51" s="13" t="s">
        <v>23</v>
      </c>
      <c r="K51" s="13" t="s">
        <v>24</v>
      </c>
      <c r="L51" s="15">
        <v>355</v>
      </c>
      <c r="M51" s="13" t="s">
        <v>31</v>
      </c>
      <c r="N51" s="14">
        <v>46296.698842592596</v>
      </c>
      <c r="O51" s="15">
        <v>326</v>
      </c>
      <c r="P51" s="13" t="s">
        <v>26</v>
      </c>
      <c r="Q51" s="15">
        <v>40</v>
      </c>
      <c r="R51" s="3" t="str">
        <f>IF(OR(G51="12R",G51="12L"),_xlfn.XLOOKUP(C51,DB!$A$2:$A$248,DB!$B$2:$B$248,""),IF(OR(G51="30L",G51="30R"),_xlfn.XLOOKUP(C51,DB!$A$2:$A$248,DB!$C$2:$C$248,""),""))</f>
        <v>OMSUK</v>
      </c>
      <c r="S51" s="3">
        <f t="shared" si="0"/>
        <v>16</v>
      </c>
      <c r="T51" s="3" t="str">
        <f>_xlfn.XLOOKUP(C51,DB!$A$2:$A$248,DB!$D$2:$D$248,"")</f>
        <v>Sector 3</v>
      </c>
    </row>
    <row r="52" spans="1:20" x14ac:dyDescent="0.2">
      <c r="A52" s="13" t="s">
        <v>147</v>
      </c>
      <c r="B52" s="13" t="s">
        <v>18</v>
      </c>
      <c r="C52" s="13" t="s">
        <v>148</v>
      </c>
      <c r="D52" s="13" t="s">
        <v>64</v>
      </c>
      <c r="E52" s="13" t="s">
        <v>67</v>
      </c>
      <c r="F52" s="14">
        <v>46296.679189814815</v>
      </c>
      <c r="G52" s="13" t="s">
        <v>22</v>
      </c>
      <c r="H52" s="13" t="s">
        <v>1326</v>
      </c>
      <c r="I52" s="15">
        <v>330</v>
      </c>
      <c r="J52" s="13" t="s">
        <v>23</v>
      </c>
      <c r="K52" s="13" t="s">
        <v>24</v>
      </c>
      <c r="L52" s="15">
        <v>142</v>
      </c>
      <c r="M52" s="13" t="s">
        <v>40</v>
      </c>
      <c r="N52" s="14">
        <v>46296.688773148147</v>
      </c>
      <c r="O52" s="15">
        <v>258</v>
      </c>
      <c r="P52" s="13" t="s">
        <v>26</v>
      </c>
      <c r="Q52" s="15">
        <v>190</v>
      </c>
      <c r="R52" s="3" t="str">
        <f>IF(OR(G52="12R",G52="12L"),_xlfn.XLOOKUP(C52,DB!$A$2:$A$248,DB!$B$2:$B$248,""),IF(OR(G52="30L",G52="30R"),_xlfn.XLOOKUP(C52,DB!$A$2:$A$248,DB!$C$2:$C$248,""),""))</f>
        <v>NUDAL</v>
      </c>
      <c r="S52" s="3">
        <f t="shared" si="0"/>
        <v>16</v>
      </c>
      <c r="T52" s="3" t="str">
        <f>_xlfn.XLOOKUP(C52,DB!$A$2:$A$248,DB!$D$2:$D$248,"")</f>
        <v>Sector 3</v>
      </c>
    </row>
    <row r="53" spans="1:20" x14ac:dyDescent="0.2">
      <c r="A53" s="13" t="s">
        <v>164</v>
      </c>
      <c r="B53" s="13" t="s">
        <v>18</v>
      </c>
      <c r="C53" s="13" t="s">
        <v>165</v>
      </c>
      <c r="D53" s="13" t="s">
        <v>34</v>
      </c>
      <c r="E53" s="13" t="s">
        <v>399</v>
      </c>
      <c r="F53" s="14">
        <v>46296.680821759262</v>
      </c>
      <c r="G53" s="13" t="s">
        <v>22</v>
      </c>
      <c r="H53" s="13" t="s">
        <v>1327</v>
      </c>
      <c r="I53" s="15">
        <v>380</v>
      </c>
      <c r="J53" s="13" t="s">
        <v>23</v>
      </c>
      <c r="K53" s="13" t="s">
        <v>24</v>
      </c>
      <c r="L53" s="15">
        <v>872</v>
      </c>
      <c r="M53" s="13" t="s">
        <v>36</v>
      </c>
      <c r="N53" s="14">
        <v>46296.724976851852</v>
      </c>
      <c r="O53" s="15">
        <v>380</v>
      </c>
      <c r="P53" s="13" t="s">
        <v>26</v>
      </c>
      <c r="Q53" s="15">
        <v>190</v>
      </c>
      <c r="R53" s="3" t="str">
        <f>IF(OR(G53="12R",G53="12L"),_xlfn.XLOOKUP(C53,DB!$A$2:$A$248,DB!$B$2:$B$248,""),IF(OR(G53="30L",G53="30R"),_xlfn.XLOOKUP(C53,DB!$A$2:$A$248,DB!$C$2:$C$248,""),""))</f>
        <v>UDGUV</v>
      </c>
      <c r="S53" s="3">
        <f t="shared" si="0"/>
        <v>16</v>
      </c>
      <c r="T53" s="3" t="str">
        <f>_xlfn.XLOOKUP(C53,DB!$A$2:$A$248,DB!$D$2:$D$248,"")</f>
        <v>Sector 2</v>
      </c>
    </row>
    <row r="54" spans="1:20" x14ac:dyDescent="0.2">
      <c r="A54" s="13" t="s">
        <v>160</v>
      </c>
      <c r="B54" s="13" t="s">
        <v>18</v>
      </c>
      <c r="C54" s="13" t="s">
        <v>43</v>
      </c>
      <c r="D54" s="13" t="s">
        <v>20</v>
      </c>
      <c r="E54" s="13" t="s">
        <v>743</v>
      </c>
      <c r="F54" s="14">
        <v>46296.685717592598</v>
      </c>
      <c r="G54" s="13" t="s">
        <v>22</v>
      </c>
      <c r="H54" s="13" t="s">
        <v>1328</v>
      </c>
      <c r="I54" s="15">
        <v>360</v>
      </c>
      <c r="J54" s="13" t="s">
        <v>23</v>
      </c>
      <c r="K54" s="13" t="s">
        <v>24</v>
      </c>
      <c r="L54" s="15">
        <v>858</v>
      </c>
      <c r="M54" s="13" t="s">
        <v>46</v>
      </c>
      <c r="N54" s="14">
        <v>46296.730428240742</v>
      </c>
      <c r="O54" s="15">
        <v>360</v>
      </c>
      <c r="P54" s="13" t="s">
        <v>26</v>
      </c>
      <c r="Q54" s="15">
        <v>190</v>
      </c>
      <c r="R54" s="3" t="str">
        <f>IF(OR(G54="12R",G54="12L"),_xlfn.XLOOKUP(C54,DB!$A$2:$A$248,DB!$B$2:$B$248,""),IF(OR(G54="30L",G54="30R"),_xlfn.XLOOKUP(C54,DB!$A$2:$A$248,DB!$C$2:$C$248,""),""))</f>
        <v>UDGUV</v>
      </c>
      <c r="S54" s="3">
        <f t="shared" si="0"/>
        <v>16</v>
      </c>
      <c r="T54" s="3" t="str">
        <f>_xlfn.XLOOKUP(C54,DB!$A$2:$A$248,DB!$D$2:$D$248,"")</f>
        <v>Sector 2</v>
      </c>
    </row>
    <row r="55" spans="1:20" x14ac:dyDescent="0.2">
      <c r="A55" s="13" t="s">
        <v>177</v>
      </c>
      <c r="B55" s="13" t="s">
        <v>18</v>
      </c>
      <c r="C55" s="13" t="s">
        <v>178</v>
      </c>
      <c r="D55" s="13" t="s">
        <v>44</v>
      </c>
      <c r="E55" s="13" t="s">
        <v>915</v>
      </c>
      <c r="F55" s="14">
        <v>46296.686747685184</v>
      </c>
      <c r="G55" s="13" t="s">
        <v>22</v>
      </c>
      <c r="H55" s="13" t="s">
        <v>1329</v>
      </c>
      <c r="I55" s="15">
        <v>330</v>
      </c>
      <c r="J55" s="13" t="s">
        <v>23</v>
      </c>
      <c r="K55" s="13" t="s">
        <v>24</v>
      </c>
      <c r="L55" s="15">
        <v>358</v>
      </c>
      <c r="M55" s="13" t="s">
        <v>31</v>
      </c>
      <c r="N55" s="14">
        <v>46296.705995370372</v>
      </c>
      <c r="O55" s="15">
        <v>330</v>
      </c>
      <c r="P55" s="13" t="s">
        <v>26</v>
      </c>
      <c r="Q55" s="15">
        <v>40</v>
      </c>
      <c r="R55" s="3" t="str">
        <f>IF(OR(G55="12R",G55="12L"),_xlfn.XLOOKUP(C55,DB!$A$2:$A$248,DB!$B$2:$B$248,""),IF(OR(G55="30L",G55="30R"),_xlfn.XLOOKUP(C55,DB!$A$2:$A$248,DB!$C$2:$C$248,""),""))</f>
        <v>OMSUK</v>
      </c>
      <c r="S55" s="3">
        <f t="shared" si="0"/>
        <v>16</v>
      </c>
      <c r="T55" s="3" t="str">
        <f>_xlfn.XLOOKUP(C55,DB!$A$2:$A$248,DB!$D$2:$D$248,"")</f>
        <v>Sector 3</v>
      </c>
    </row>
    <row r="56" spans="1:20" x14ac:dyDescent="0.2">
      <c r="A56" s="13" t="s">
        <v>168</v>
      </c>
      <c r="B56" s="13" t="s">
        <v>18</v>
      </c>
      <c r="C56" s="13" t="s">
        <v>115</v>
      </c>
      <c r="D56" s="13" t="s">
        <v>129</v>
      </c>
      <c r="E56" s="13" t="s">
        <v>815</v>
      </c>
      <c r="F56" s="14">
        <v>46296.688055555554</v>
      </c>
      <c r="G56" s="13" t="s">
        <v>22</v>
      </c>
      <c r="H56" s="13" t="s">
        <v>1330</v>
      </c>
      <c r="I56" s="15">
        <v>360</v>
      </c>
      <c r="J56" s="13" t="s">
        <v>23</v>
      </c>
      <c r="K56" s="13" t="s">
        <v>24</v>
      </c>
      <c r="L56" s="15">
        <v>263</v>
      </c>
      <c r="M56" s="13" t="s">
        <v>1331</v>
      </c>
      <c r="N56" s="14">
        <v>46296.704467592594</v>
      </c>
      <c r="O56" s="15">
        <v>370</v>
      </c>
      <c r="P56" s="13" t="s">
        <v>26</v>
      </c>
      <c r="Q56" s="15">
        <v>190</v>
      </c>
      <c r="R56" s="3" t="str">
        <f>IF(OR(G56="12R",G56="12L"),_xlfn.XLOOKUP(C56,DB!$A$2:$A$248,DB!$B$2:$B$248,""),IF(OR(G56="30L",G56="30R"),_xlfn.XLOOKUP(C56,DB!$A$2:$A$248,DB!$C$2:$C$248,""),""))</f>
        <v>TAKUX</v>
      </c>
      <c r="S56" s="3">
        <f t="shared" si="0"/>
        <v>16</v>
      </c>
      <c r="T56" s="3" t="str">
        <f>_xlfn.XLOOKUP(C56,DB!$A$2:$A$248,DB!$D$2:$D$248,"")</f>
        <v>Sector 7</v>
      </c>
    </row>
    <row r="57" spans="1:20" x14ac:dyDescent="0.2">
      <c r="A57" s="13" t="s">
        <v>171</v>
      </c>
      <c r="B57" s="13" t="s">
        <v>18</v>
      </c>
      <c r="C57" s="13" t="s">
        <v>172</v>
      </c>
      <c r="D57" s="13" t="s">
        <v>34</v>
      </c>
      <c r="E57" s="13" t="s">
        <v>95</v>
      </c>
      <c r="F57" s="14">
        <v>46296.689189814817</v>
      </c>
      <c r="G57" s="13" t="s">
        <v>22</v>
      </c>
      <c r="H57" s="13" t="s">
        <v>1332</v>
      </c>
      <c r="I57" s="15">
        <v>380</v>
      </c>
      <c r="J57" s="13" t="s">
        <v>23</v>
      </c>
      <c r="K57" s="13" t="s">
        <v>24</v>
      </c>
      <c r="L57" s="15">
        <v>338</v>
      </c>
      <c r="M57" s="13" t="s">
        <v>1333</v>
      </c>
      <c r="N57" s="14">
        <v>46296.710428240738</v>
      </c>
      <c r="O57" s="15">
        <v>380</v>
      </c>
      <c r="P57" s="13" t="s">
        <v>26</v>
      </c>
      <c r="Q57" s="15">
        <v>190</v>
      </c>
      <c r="R57" s="3" t="str">
        <f>IF(OR(G57="12R",G57="12L"),_xlfn.XLOOKUP(C57,DB!$A$2:$A$248,DB!$B$2:$B$248,""),IF(OR(G57="30L",G57="30R"),_xlfn.XLOOKUP(C57,DB!$A$2:$A$248,DB!$C$2:$C$248,""),""))</f>
        <v>CZM</v>
      </c>
      <c r="S57" s="3">
        <f t="shared" si="0"/>
        <v>16</v>
      </c>
      <c r="T57" s="3" t="str">
        <f>_xlfn.XLOOKUP(C57,DB!$A$2:$A$248,DB!$D$2:$D$248,"")</f>
        <v>Sector 7</v>
      </c>
    </row>
    <row r="58" spans="1:20" x14ac:dyDescent="0.2">
      <c r="A58" s="13" t="s">
        <v>155</v>
      </c>
      <c r="B58" s="13" t="s">
        <v>18</v>
      </c>
      <c r="C58" s="13" t="s">
        <v>33</v>
      </c>
      <c r="D58" s="13" t="s">
        <v>54</v>
      </c>
      <c r="E58" s="13" t="s">
        <v>298</v>
      </c>
      <c r="F58" s="14">
        <v>46296.691921296297</v>
      </c>
      <c r="G58" s="13" t="s">
        <v>22</v>
      </c>
      <c r="H58" s="13" t="s">
        <v>1334</v>
      </c>
      <c r="I58" s="15">
        <v>360</v>
      </c>
      <c r="J58" s="13" t="s">
        <v>23</v>
      </c>
      <c r="K58" s="13" t="s">
        <v>24</v>
      </c>
      <c r="L58" s="15">
        <v>874</v>
      </c>
      <c r="M58" s="13" t="s">
        <v>36</v>
      </c>
      <c r="N58" s="14">
        <v>46296.736620370371</v>
      </c>
      <c r="O58" s="15">
        <v>360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802</v>
      </c>
      <c r="B59" s="13" t="s">
        <v>18</v>
      </c>
      <c r="C59" s="13" t="s">
        <v>50</v>
      </c>
      <c r="D59" s="13" t="s">
        <v>132</v>
      </c>
      <c r="E59" s="13"/>
      <c r="F59" s="14">
        <v>46296.694479166668</v>
      </c>
      <c r="G59" s="13" t="s">
        <v>22</v>
      </c>
      <c r="H59" s="13" t="s">
        <v>1335</v>
      </c>
      <c r="I59" s="15">
        <v>380</v>
      </c>
      <c r="J59" s="13" t="s">
        <v>23</v>
      </c>
      <c r="K59" s="13" t="s">
        <v>51</v>
      </c>
      <c r="L59" s="15">
        <v>858</v>
      </c>
      <c r="M59" s="13" t="s">
        <v>602</v>
      </c>
      <c r="N59" s="14">
        <v>46296.741412037038</v>
      </c>
      <c r="O59" s="15">
        <v>380</v>
      </c>
      <c r="P59" s="13" t="s">
        <v>26</v>
      </c>
      <c r="Q59" s="15">
        <v>30</v>
      </c>
      <c r="R59" s="3" t="str">
        <f>IF(OR(G59="12R",G59="12L"),_xlfn.XLOOKUP(C59,DB!$A$2:$A$248,DB!$B$2:$B$248,""),IF(OR(G59="30L",G59="30R"),_xlfn.XLOOKUP(C59,DB!$A$2:$A$248,DB!$C$2:$C$248,""),""))</f>
        <v>UDGUV</v>
      </c>
      <c r="S59" s="3">
        <f t="shared" si="0"/>
        <v>16</v>
      </c>
      <c r="T59" s="3" t="str">
        <f>_xlfn.XLOOKUP(C59,DB!$A$2:$A$248,DB!$D$2:$D$248,"")</f>
        <v>Sector 2</v>
      </c>
    </row>
    <row r="60" spans="1:20" x14ac:dyDescent="0.2">
      <c r="A60" s="13" t="s">
        <v>189</v>
      </c>
      <c r="B60" s="13" t="s">
        <v>18</v>
      </c>
      <c r="C60" s="13" t="s">
        <v>53</v>
      </c>
      <c r="D60" s="13" t="s">
        <v>54</v>
      </c>
      <c r="E60" s="13" t="s">
        <v>1102</v>
      </c>
      <c r="F60" s="14">
        <v>46296.695763888885</v>
      </c>
      <c r="G60" s="13" t="s">
        <v>22</v>
      </c>
      <c r="H60" s="13" t="s">
        <v>1336</v>
      </c>
      <c r="I60" s="15">
        <v>380</v>
      </c>
      <c r="J60" s="13" t="s">
        <v>23</v>
      </c>
      <c r="K60" s="13" t="s">
        <v>24</v>
      </c>
      <c r="L60" s="15">
        <v>251</v>
      </c>
      <c r="M60" s="13" t="s">
        <v>1337</v>
      </c>
      <c r="N60" s="14">
        <v>46296.711550925931</v>
      </c>
      <c r="O60" s="15">
        <v>390</v>
      </c>
      <c r="P60" s="13" t="s">
        <v>26</v>
      </c>
      <c r="Q60" s="15">
        <v>190</v>
      </c>
      <c r="R60" s="3" t="str">
        <f>IF(OR(G60="12R",G60="12L"),_xlfn.XLOOKUP(C60,DB!$A$2:$A$248,DB!$B$2:$B$248,""),IF(OR(G60="30L",G60="30R"),_xlfn.XLOOKUP(C60,DB!$A$2:$A$248,DB!$C$2:$C$248,""),""))</f>
        <v>CZM</v>
      </c>
      <c r="S60" s="3">
        <f t="shared" si="0"/>
        <v>16</v>
      </c>
      <c r="T60" s="3" t="str">
        <f>_xlfn.XLOOKUP(C60,DB!$A$2:$A$248,DB!$D$2:$D$248,"")</f>
        <v>Sector 7</v>
      </c>
    </row>
    <row r="61" spans="1:20" x14ac:dyDescent="0.2">
      <c r="A61" s="13" t="s">
        <v>396</v>
      </c>
      <c r="B61" s="13" t="s">
        <v>18</v>
      </c>
      <c r="C61" s="13" t="s">
        <v>101</v>
      </c>
      <c r="D61" s="13" t="s">
        <v>34</v>
      </c>
      <c r="E61" s="13" t="s">
        <v>710</v>
      </c>
      <c r="F61" s="14">
        <v>46296.698414351849</v>
      </c>
      <c r="G61" s="13" t="s">
        <v>22</v>
      </c>
      <c r="H61" s="13" t="s">
        <v>1338</v>
      </c>
      <c r="I61" s="15">
        <v>360</v>
      </c>
      <c r="J61" s="13" t="s">
        <v>23</v>
      </c>
      <c r="K61" s="13" t="s">
        <v>152</v>
      </c>
      <c r="L61" s="15">
        <v>859</v>
      </c>
      <c r="M61" s="13" t="s">
        <v>46</v>
      </c>
      <c r="N61" s="14">
        <v>46296.742291666669</v>
      </c>
      <c r="O61" s="15">
        <v>360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248</v>
      </c>
      <c r="B62" s="13" t="s">
        <v>18</v>
      </c>
      <c r="C62" s="13" t="s">
        <v>249</v>
      </c>
      <c r="D62" s="13" t="s">
        <v>116</v>
      </c>
      <c r="E62" s="13" t="s">
        <v>250</v>
      </c>
      <c r="F62" s="14">
        <v>46296.699814814812</v>
      </c>
      <c r="G62" s="13" t="s">
        <v>22</v>
      </c>
      <c r="H62" s="13" t="s">
        <v>1339</v>
      </c>
      <c r="I62" s="15">
        <v>400</v>
      </c>
      <c r="J62" s="13" t="s">
        <v>23</v>
      </c>
      <c r="K62" s="13" t="s">
        <v>24</v>
      </c>
      <c r="L62" s="15">
        <v>533</v>
      </c>
      <c r="M62" s="13" t="s">
        <v>130</v>
      </c>
      <c r="N62" s="14">
        <v>46296.727500000001</v>
      </c>
      <c r="O62" s="15">
        <v>400</v>
      </c>
      <c r="P62" s="13" t="s">
        <v>26</v>
      </c>
      <c r="Q62" s="15">
        <v>40</v>
      </c>
      <c r="R62" s="3" t="str">
        <f>IF(OR(G62="12R",G62="12L"),_xlfn.XLOOKUP(C62,DB!$A$2:$A$248,DB!$B$2:$B$248,""),IF(OR(G62="30L",G62="30R"),_xlfn.XLOOKUP(C62,DB!$A$2:$A$248,DB!$C$2:$C$248,""),""))</f>
        <v>UDGUV</v>
      </c>
      <c r="S62" s="3">
        <f t="shared" si="0"/>
        <v>16</v>
      </c>
      <c r="T62" s="3" t="str">
        <f>_xlfn.XLOOKUP(C62,DB!$A$2:$A$248,DB!$D$2:$D$248,"")</f>
        <v>Sector 2</v>
      </c>
    </row>
    <row r="63" spans="1:20" x14ac:dyDescent="0.2">
      <c r="A63" s="13" t="s">
        <v>584</v>
      </c>
      <c r="B63" s="13" t="s">
        <v>18</v>
      </c>
      <c r="C63" s="13" t="s">
        <v>19</v>
      </c>
      <c r="D63" s="13" t="s">
        <v>20</v>
      </c>
      <c r="E63" s="13" t="s">
        <v>78</v>
      </c>
      <c r="F63" s="14">
        <v>46296.701574074075</v>
      </c>
      <c r="G63" s="13" t="s">
        <v>22</v>
      </c>
      <c r="H63" s="13" t="s">
        <v>1340</v>
      </c>
      <c r="I63" s="15">
        <v>360</v>
      </c>
      <c r="J63" s="13" t="s">
        <v>23</v>
      </c>
      <c r="K63" s="13" t="s">
        <v>152</v>
      </c>
      <c r="L63" s="15">
        <v>868</v>
      </c>
      <c r="M63" s="13" t="s">
        <v>181</v>
      </c>
      <c r="N63" s="14">
        <v>46296.745729166665</v>
      </c>
      <c r="O63" s="15">
        <v>360</v>
      </c>
      <c r="P63" s="13" t="s">
        <v>26</v>
      </c>
      <c r="Q63" s="15">
        <v>190</v>
      </c>
      <c r="R63" s="3" t="str">
        <f>IF(OR(G63="12R",G63="12L"),_xlfn.XLOOKUP(C63,DB!$A$2:$A$248,DB!$B$2:$B$248,""),IF(OR(G63="30L",G63="30R"),_xlfn.XLOOKUP(C63,DB!$A$2:$A$248,DB!$C$2:$C$248,""),""))</f>
        <v>UDGUV</v>
      </c>
      <c r="S63" s="3">
        <f t="shared" si="0"/>
        <v>16</v>
      </c>
      <c r="T63" s="3" t="str">
        <f>_xlfn.XLOOKUP(C63,DB!$A$2:$A$248,DB!$D$2:$D$248,"")</f>
        <v>Sector 2</v>
      </c>
    </row>
    <row r="64" spans="1:20" x14ac:dyDescent="0.2">
      <c r="A64" s="13" t="s">
        <v>583</v>
      </c>
      <c r="B64" s="13" t="s">
        <v>18</v>
      </c>
      <c r="C64" s="13" t="s">
        <v>115</v>
      </c>
      <c r="D64" s="13" t="s">
        <v>129</v>
      </c>
      <c r="E64" s="13" t="s">
        <v>871</v>
      </c>
      <c r="F64" s="14">
        <v>46296.703888888893</v>
      </c>
      <c r="G64" s="13" t="s">
        <v>22</v>
      </c>
      <c r="H64" s="13" t="s">
        <v>1341</v>
      </c>
      <c r="I64" s="15">
        <v>360</v>
      </c>
      <c r="J64" s="13" t="s">
        <v>23</v>
      </c>
      <c r="K64" s="13" t="s">
        <v>24</v>
      </c>
      <c r="L64" s="15">
        <v>190</v>
      </c>
      <c r="M64" s="13" t="s">
        <v>693</v>
      </c>
      <c r="N64" s="14">
        <v>46296.716469907406</v>
      </c>
      <c r="O64" s="15">
        <v>340</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811</v>
      </c>
      <c r="B65" s="13" t="s">
        <v>18</v>
      </c>
      <c r="C65" s="13" t="s">
        <v>212</v>
      </c>
      <c r="D65" s="13" t="s">
        <v>132</v>
      </c>
      <c r="E65" s="13"/>
      <c r="F65" s="14">
        <v>46296.706817129627</v>
      </c>
      <c r="G65" s="13" t="s">
        <v>22</v>
      </c>
      <c r="H65" s="13" t="s">
        <v>1342</v>
      </c>
      <c r="I65" s="15">
        <v>380</v>
      </c>
      <c r="J65" s="13" t="s">
        <v>23</v>
      </c>
      <c r="K65" s="13" t="s">
        <v>51</v>
      </c>
      <c r="L65" s="15">
        <v>869</v>
      </c>
      <c r="M65" s="13" t="s">
        <v>36</v>
      </c>
      <c r="N65" s="14">
        <v>46296.753148148149</v>
      </c>
      <c r="O65" s="15">
        <v>380</v>
      </c>
      <c r="P65" s="13" t="s">
        <v>26</v>
      </c>
      <c r="Q65" s="15">
        <v>30</v>
      </c>
      <c r="R65" s="3" t="str">
        <f>IF(OR(G65="12R",G65="12L"),_xlfn.XLOOKUP(C65,DB!$A$2:$A$248,DB!$B$2:$B$248,""),IF(OR(G65="30L",G65="30R"),_xlfn.XLOOKUP(C65,DB!$A$2:$A$248,DB!$C$2:$C$248,""),""))</f>
        <v>UDGUV</v>
      </c>
      <c r="S65" s="3">
        <f t="shared" si="0"/>
        <v>16</v>
      </c>
      <c r="T65" s="3" t="str">
        <f>_xlfn.XLOOKUP(C65,DB!$A$2:$A$248,DB!$D$2:$D$248,"")</f>
        <v>Sector 2</v>
      </c>
    </row>
    <row r="66" spans="1:20" x14ac:dyDescent="0.2">
      <c r="A66" s="13" t="s">
        <v>194</v>
      </c>
      <c r="B66" s="13" t="s">
        <v>18</v>
      </c>
      <c r="C66" s="13" t="s">
        <v>144</v>
      </c>
      <c r="D66" s="13" t="s">
        <v>61</v>
      </c>
      <c r="E66" s="13" t="s">
        <v>176</v>
      </c>
      <c r="F66" s="14">
        <v>46296.711516203708</v>
      </c>
      <c r="G66" s="13" t="s">
        <v>22</v>
      </c>
      <c r="H66" s="13" t="s">
        <v>1343</v>
      </c>
      <c r="I66" s="15">
        <v>370</v>
      </c>
      <c r="J66" s="13" t="s">
        <v>23</v>
      </c>
      <c r="K66" s="13" t="s">
        <v>24</v>
      </c>
      <c r="L66" s="15">
        <v>360</v>
      </c>
      <c r="M66" s="13" t="s">
        <v>31</v>
      </c>
      <c r="N66" s="14">
        <v>46296.733067129629</v>
      </c>
      <c r="O66" s="15">
        <v>350</v>
      </c>
      <c r="P66" s="13" t="s">
        <v>26</v>
      </c>
      <c r="Q66" s="15">
        <v>40</v>
      </c>
      <c r="R66" s="3" t="str">
        <f>IF(OR(G66="12R",G66="12L"),_xlfn.XLOOKUP(C66,DB!$A$2:$A$248,DB!$B$2:$B$248,""),IF(OR(G66="30L",G66="30R"),_xlfn.XLOOKUP(C66,DB!$A$2:$A$248,DB!$C$2:$C$248,""),""))</f>
        <v>OMSUK</v>
      </c>
      <c r="S66" s="3">
        <f t="shared" si="0"/>
        <v>17</v>
      </c>
      <c r="T66" s="3" t="str">
        <f>_xlfn.XLOOKUP(C66,DB!$A$2:$A$248,DB!$D$2:$D$248,"")</f>
        <v>Sector 3</v>
      </c>
    </row>
    <row r="67" spans="1:20" x14ac:dyDescent="0.2">
      <c r="A67" s="13" t="s">
        <v>191</v>
      </c>
      <c r="B67" s="13" t="s">
        <v>18</v>
      </c>
      <c r="C67" s="13" t="s">
        <v>115</v>
      </c>
      <c r="D67" s="13" t="s">
        <v>44</v>
      </c>
      <c r="E67" s="13" t="s">
        <v>1344</v>
      </c>
      <c r="F67" s="14">
        <v>46296.713206018518</v>
      </c>
      <c r="G67" s="13" t="s">
        <v>22</v>
      </c>
      <c r="H67" s="13" t="s">
        <v>1345</v>
      </c>
      <c r="I67" s="15">
        <v>350</v>
      </c>
      <c r="J67" s="13" t="s">
        <v>23</v>
      </c>
      <c r="K67" s="13" t="s">
        <v>24</v>
      </c>
      <c r="L67" s="15">
        <v>188</v>
      </c>
      <c r="M67" s="13" t="s">
        <v>693</v>
      </c>
      <c r="N67" s="14">
        <v>46296.725798611107</v>
      </c>
      <c r="O67" s="15">
        <v>271</v>
      </c>
      <c r="P67" s="13" t="s">
        <v>26</v>
      </c>
      <c r="Q67" s="15">
        <v>190</v>
      </c>
      <c r="R67" s="3" t="str">
        <f>IF(OR(G67="12R",G67="12L"),_xlfn.XLOOKUP(C67,DB!$A$2:$A$248,DB!$B$2:$B$248,""),IF(OR(G67="30L",G67="30R"),_xlfn.XLOOKUP(C67,DB!$A$2:$A$248,DB!$C$2:$C$248,""),""))</f>
        <v>TAKUX</v>
      </c>
      <c r="S67" s="3">
        <f t="shared" ref="S67:S130" si="1">HOUR(F67)</f>
        <v>17</v>
      </c>
      <c r="T67" s="3" t="str">
        <f>_xlfn.XLOOKUP(C67,DB!$A$2:$A$248,DB!$D$2:$D$248,"")</f>
        <v>Sector 7</v>
      </c>
    </row>
    <row r="68" spans="1:20" x14ac:dyDescent="0.2">
      <c r="A68" s="13" t="s">
        <v>404</v>
      </c>
      <c r="B68" s="13" t="s">
        <v>18</v>
      </c>
      <c r="C68" s="13" t="s">
        <v>33</v>
      </c>
      <c r="D68" s="13" t="s">
        <v>20</v>
      </c>
      <c r="E68" s="13" t="s">
        <v>808</v>
      </c>
      <c r="F68" s="14">
        <v>46296.714513888888</v>
      </c>
      <c r="G68" s="13" t="s">
        <v>22</v>
      </c>
      <c r="H68" s="13" t="s">
        <v>1346</v>
      </c>
      <c r="I68" s="15">
        <v>360</v>
      </c>
      <c r="J68" s="13" t="s">
        <v>23</v>
      </c>
      <c r="K68" s="13" t="s">
        <v>152</v>
      </c>
      <c r="L68" s="15">
        <v>867</v>
      </c>
      <c r="M68" s="13" t="s">
        <v>36</v>
      </c>
      <c r="N68" s="14">
        <v>46296.75916666667</v>
      </c>
      <c r="O68" s="15">
        <v>360</v>
      </c>
      <c r="P68" s="13" t="s">
        <v>26</v>
      </c>
      <c r="Q68" s="15">
        <v>190</v>
      </c>
      <c r="R68" s="3" t="str">
        <f>IF(OR(G68="12R",G68="12L"),_xlfn.XLOOKUP(C68,DB!$A$2:$A$248,DB!$B$2:$B$248,""),IF(OR(G68="30L",G68="30R"),_xlfn.XLOOKUP(C68,DB!$A$2:$A$248,DB!$C$2:$C$248,""),""))</f>
        <v>UDGUV</v>
      </c>
      <c r="S68" s="3">
        <f t="shared" si="1"/>
        <v>17</v>
      </c>
      <c r="T68" s="3" t="str">
        <f>_xlfn.XLOOKUP(C68,DB!$A$2:$A$248,DB!$D$2:$D$248,"")</f>
        <v>Sector 2</v>
      </c>
    </row>
    <row r="69" spans="1:20" x14ac:dyDescent="0.2">
      <c r="A69" s="13" t="s">
        <v>198</v>
      </c>
      <c r="B69" s="13" t="s">
        <v>18</v>
      </c>
      <c r="C69" s="13" t="s">
        <v>199</v>
      </c>
      <c r="D69" s="13" t="s">
        <v>61</v>
      </c>
      <c r="E69" s="13" t="s">
        <v>1347</v>
      </c>
      <c r="F69" s="14">
        <v>46296.716527777782</v>
      </c>
      <c r="G69" s="13" t="s">
        <v>22</v>
      </c>
      <c r="H69" s="13" t="s">
        <v>1348</v>
      </c>
      <c r="I69" s="15">
        <v>350</v>
      </c>
      <c r="J69" s="13" t="s">
        <v>23</v>
      </c>
      <c r="K69" s="13" t="s">
        <v>24</v>
      </c>
      <c r="L69" s="15">
        <v>367</v>
      </c>
      <c r="M69" s="13" t="s">
        <v>31</v>
      </c>
      <c r="N69" s="14">
        <v>46296.736759259264</v>
      </c>
      <c r="O69" s="15">
        <v>330</v>
      </c>
      <c r="P69" s="13" t="s">
        <v>26</v>
      </c>
      <c r="Q69" s="15">
        <v>40</v>
      </c>
      <c r="R69" s="3" t="str">
        <f>IF(OR(G69="12R",G69="12L"),_xlfn.XLOOKUP(C69,DB!$A$2:$A$248,DB!$B$2:$B$248,""),IF(OR(G69="30L",G69="30R"),_xlfn.XLOOKUP(C69,DB!$A$2:$A$248,DB!$C$2:$C$248,""),""))</f>
        <v>OMSUK</v>
      </c>
      <c r="S69" s="3">
        <f t="shared" si="1"/>
        <v>17</v>
      </c>
      <c r="T69" s="3" t="str">
        <f>_xlfn.XLOOKUP(C69,DB!$A$2:$A$248,DB!$D$2:$D$248,"")</f>
        <v>Sector 3</v>
      </c>
    </row>
    <row r="70" spans="1:20" x14ac:dyDescent="0.2">
      <c r="A70" s="13" t="s">
        <v>202</v>
      </c>
      <c r="B70" s="13" t="s">
        <v>18</v>
      </c>
      <c r="C70" s="13" t="s">
        <v>203</v>
      </c>
      <c r="D70" s="13" t="s">
        <v>123</v>
      </c>
      <c r="E70" s="13" t="s">
        <v>1349</v>
      </c>
      <c r="F70" s="14">
        <v>46296.718414351853</v>
      </c>
      <c r="G70" s="13" t="s">
        <v>22</v>
      </c>
      <c r="H70" s="13" t="s">
        <v>1350</v>
      </c>
      <c r="I70" s="15">
        <v>320</v>
      </c>
      <c r="J70" s="13" t="s">
        <v>23</v>
      </c>
      <c r="K70" s="13" t="s">
        <v>24</v>
      </c>
      <c r="L70" s="15">
        <v>546</v>
      </c>
      <c r="M70" s="13" t="s">
        <v>130</v>
      </c>
      <c r="N70" s="14">
        <v>46296.745787037042</v>
      </c>
      <c r="O70" s="15">
        <v>320</v>
      </c>
      <c r="P70" s="13" t="s">
        <v>26</v>
      </c>
      <c r="Q70" s="15">
        <v>40</v>
      </c>
      <c r="R70" s="3" t="str">
        <f>IF(OR(G70="12R",G70="12L"),_xlfn.XLOOKUP(C70,DB!$A$2:$A$248,DB!$B$2:$B$248,""),IF(OR(G70="30L",G70="30R"),_xlfn.XLOOKUP(C70,DB!$A$2:$A$248,DB!$C$2:$C$248,""),""))</f>
        <v>ENEBA</v>
      </c>
      <c r="S70" s="3">
        <f t="shared" si="1"/>
        <v>17</v>
      </c>
      <c r="T70" s="3" t="str">
        <f>_xlfn.XLOOKUP(C70,DB!$A$2:$A$248,DB!$D$2:$D$248,"")</f>
        <v>Sector 3</v>
      </c>
    </row>
    <row r="71" spans="1:20" x14ac:dyDescent="0.2">
      <c r="A71" s="13" t="s">
        <v>196</v>
      </c>
      <c r="B71" s="13" t="s">
        <v>18</v>
      </c>
      <c r="C71" s="13" t="s">
        <v>43</v>
      </c>
      <c r="D71" s="13" t="s">
        <v>44</v>
      </c>
      <c r="E71" s="13" t="s">
        <v>547</v>
      </c>
      <c r="F71" s="14">
        <v>46296.722673611112</v>
      </c>
      <c r="G71" s="13" t="s">
        <v>22</v>
      </c>
      <c r="H71" s="13" t="s">
        <v>1351</v>
      </c>
      <c r="I71" s="15">
        <v>360</v>
      </c>
      <c r="J71" s="13" t="s">
        <v>23</v>
      </c>
      <c r="K71" s="13" t="s">
        <v>24</v>
      </c>
      <c r="L71" s="15">
        <v>859</v>
      </c>
      <c r="M71" s="13" t="s">
        <v>46</v>
      </c>
      <c r="N71" s="14">
        <v>46296.766782407409</v>
      </c>
      <c r="O71" s="15">
        <v>360</v>
      </c>
      <c r="P71" s="13" t="s">
        <v>26</v>
      </c>
      <c r="Q71" s="15">
        <v>190</v>
      </c>
      <c r="R71" s="3" t="str">
        <f>IF(OR(G71="12R",G71="12L"),_xlfn.XLOOKUP(C71,DB!$A$2:$A$248,DB!$B$2:$B$248,""),IF(OR(G71="30L",G71="30R"),_xlfn.XLOOKUP(C71,DB!$A$2:$A$248,DB!$C$2:$C$248,""),""))</f>
        <v>UDGUV</v>
      </c>
      <c r="S71" s="3">
        <f t="shared" si="1"/>
        <v>17</v>
      </c>
      <c r="T71" s="3" t="str">
        <f>_xlfn.XLOOKUP(C71,DB!$A$2:$A$248,DB!$D$2:$D$248,"")</f>
        <v>Sector 2</v>
      </c>
    </row>
    <row r="72" spans="1:20" x14ac:dyDescent="0.2">
      <c r="A72" s="13" t="s">
        <v>1352</v>
      </c>
      <c r="B72" s="13" t="s">
        <v>18</v>
      </c>
      <c r="C72" s="13" t="s">
        <v>1353</v>
      </c>
      <c r="D72" s="13" t="s">
        <v>578</v>
      </c>
      <c r="E72" s="13" t="s">
        <v>845</v>
      </c>
      <c r="F72" s="14">
        <v>46296.724745370375</v>
      </c>
      <c r="G72" s="13" t="s">
        <v>22</v>
      </c>
      <c r="H72" s="13" t="s">
        <v>1354</v>
      </c>
      <c r="I72" s="15">
        <v>400</v>
      </c>
      <c r="J72" s="13" t="s">
        <v>23</v>
      </c>
      <c r="K72" s="13" t="s">
        <v>152</v>
      </c>
      <c r="L72" s="15">
        <v>742</v>
      </c>
      <c r="M72" s="13" t="s">
        <v>1353</v>
      </c>
      <c r="N72" s="14">
        <v>46296.770138888889</v>
      </c>
      <c r="O72" s="15">
        <v>2</v>
      </c>
      <c r="P72" s="13" t="s">
        <v>26</v>
      </c>
      <c r="Q72" s="15">
        <v>40</v>
      </c>
      <c r="R72" s="3" t="str">
        <f>IF(OR(G72="12R",G72="12L"),_xlfn.XLOOKUP(C72,DB!$A$2:$A$248,DB!$B$2:$B$248,""),IF(OR(G72="30L",G72="30R"),_xlfn.XLOOKUP(C72,DB!$A$2:$A$248,DB!$C$2:$C$248,""),""))</f>
        <v/>
      </c>
      <c r="S72" s="3">
        <f t="shared" si="1"/>
        <v>17</v>
      </c>
      <c r="T72" s="3" t="str">
        <f>_xlfn.XLOOKUP(C72,DB!$A$2:$A$248,DB!$D$2:$D$248,"")</f>
        <v/>
      </c>
    </row>
    <row r="73" spans="1:20" x14ac:dyDescent="0.2">
      <c r="A73" s="13" t="s">
        <v>207</v>
      </c>
      <c r="B73" s="13" t="s">
        <v>18</v>
      </c>
      <c r="C73" s="13" t="s">
        <v>208</v>
      </c>
      <c r="D73" s="13" t="s">
        <v>61</v>
      </c>
      <c r="E73" s="13" t="s">
        <v>200</v>
      </c>
      <c r="F73" s="14">
        <v>46296.729675925926</v>
      </c>
      <c r="G73" s="13" t="s">
        <v>22</v>
      </c>
      <c r="H73" s="13" t="s">
        <v>1355</v>
      </c>
      <c r="I73" s="15">
        <v>370</v>
      </c>
      <c r="J73" s="13" t="s">
        <v>23</v>
      </c>
      <c r="K73" s="13" t="s">
        <v>24</v>
      </c>
      <c r="L73" s="15">
        <v>368</v>
      </c>
      <c r="M73" s="13" t="s">
        <v>31</v>
      </c>
      <c r="N73" s="14">
        <v>46296.750173611115</v>
      </c>
      <c r="O73" s="15">
        <v>343</v>
      </c>
      <c r="P73" s="13" t="s">
        <v>26</v>
      </c>
      <c r="Q73" s="15">
        <v>40</v>
      </c>
      <c r="R73" s="3" t="str">
        <f>IF(OR(G73="12R",G73="12L"),_xlfn.XLOOKUP(C73,DB!$A$2:$A$248,DB!$B$2:$B$248,""),IF(OR(G73="30L",G73="30R"),_xlfn.XLOOKUP(C73,DB!$A$2:$A$248,DB!$C$2:$C$248,""),""))</f>
        <v>ENEBA</v>
      </c>
      <c r="S73" s="3">
        <f t="shared" si="1"/>
        <v>17</v>
      </c>
      <c r="T73" s="3" t="str">
        <f>_xlfn.XLOOKUP(C73,DB!$A$2:$A$248,DB!$D$2:$D$248,"")</f>
        <v>Sector 3</v>
      </c>
    </row>
    <row r="74" spans="1:20" x14ac:dyDescent="0.2">
      <c r="A74" s="13" t="s">
        <v>479</v>
      </c>
      <c r="B74" s="13" t="s">
        <v>18</v>
      </c>
      <c r="C74" s="13" t="s">
        <v>480</v>
      </c>
      <c r="D74" s="13" t="s">
        <v>54</v>
      </c>
      <c r="E74" s="13" t="s">
        <v>428</v>
      </c>
      <c r="F74" s="14">
        <v>46296.732974537037</v>
      </c>
      <c r="G74" s="13" t="s">
        <v>22</v>
      </c>
      <c r="H74" s="13" t="s">
        <v>1356</v>
      </c>
      <c r="I74" s="15">
        <v>380</v>
      </c>
      <c r="J74" s="13" t="s">
        <v>23</v>
      </c>
      <c r="K74" s="13" t="s">
        <v>24</v>
      </c>
      <c r="L74" s="15">
        <v>872</v>
      </c>
      <c r="M74" s="13" t="s">
        <v>36</v>
      </c>
      <c r="N74" s="14">
        <v>46296.778124999997</v>
      </c>
      <c r="O74" s="15">
        <v>380</v>
      </c>
      <c r="P74" s="13" t="s">
        <v>26</v>
      </c>
      <c r="Q74" s="15">
        <v>190</v>
      </c>
      <c r="R74" s="3" t="str">
        <f>IF(OR(G74="12R",G74="12L"),_xlfn.XLOOKUP(C74,DB!$A$2:$A$248,DB!$B$2:$B$248,""),IF(OR(G74="30L",G74="30R"),_xlfn.XLOOKUP(C74,DB!$A$2:$A$248,DB!$C$2:$C$248,""),""))</f>
        <v>UDGUV</v>
      </c>
      <c r="S74" s="3">
        <f t="shared" si="1"/>
        <v>17</v>
      </c>
      <c r="T74" s="3" t="str">
        <f>_xlfn.XLOOKUP(C74,DB!$A$2:$A$248,DB!$D$2:$D$248,"")</f>
        <v>Sector 2</v>
      </c>
    </row>
    <row r="75" spans="1:20" x14ac:dyDescent="0.2">
      <c r="A75" s="13" t="s">
        <v>412</v>
      </c>
      <c r="B75" s="13" t="s">
        <v>18</v>
      </c>
      <c r="C75" s="13" t="s">
        <v>144</v>
      </c>
      <c r="D75" s="13" t="s">
        <v>129</v>
      </c>
      <c r="E75" s="13" t="s">
        <v>1357</v>
      </c>
      <c r="F75" s="14">
        <v>46296.735231481478</v>
      </c>
      <c r="G75" s="13" t="s">
        <v>22</v>
      </c>
      <c r="H75" s="13" t="s">
        <v>1358</v>
      </c>
      <c r="I75" s="15">
        <v>360</v>
      </c>
      <c r="J75" s="13" t="s">
        <v>23</v>
      </c>
      <c r="K75" s="13" t="s">
        <v>24</v>
      </c>
      <c r="L75" s="15">
        <v>447</v>
      </c>
      <c r="M75" s="13" t="s">
        <v>204</v>
      </c>
      <c r="N75" s="14">
        <v>46296.758692129632</v>
      </c>
      <c r="O75" s="15">
        <v>340</v>
      </c>
      <c r="P75" s="13" t="s">
        <v>26</v>
      </c>
      <c r="Q75" s="15">
        <v>40</v>
      </c>
      <c r="R75" s="3" t="str">
        <f>IF(OR(G75="12R",G75="12L"),_xlfn.XLOOKUP(C75,DB!$A$2:$A$248,DB!$B$2:$B$248,""),IF(OR(G75="30L",G75="30R"),_xlfn.XLOOKUP(C75,DB!$A$2:$A$248,DB!$C$2:$C$248,""),""))</f>
        <v>OMSUK</v>
      </c>
      <c r="S75" s="3">
        <f t="shared" si="1"/>
        <v>17</v>
      </c>
      <c r="T75" s="3" t="str">
        <f>_xlfn.XLOOKUP(C75,DB!$A$2:$A$248,DB!$D$2:$D$248,"")</f>
        <v>Sector 3</v>
      </c>
    </row>
    <row r="76" spans="1:20" x14ac:dyDescent="0.2">
      <c r="A76" s="13" t="s">
        <v>1359</v>
      </c>
      <c r="B76" s="13" t="s">
        <v>18</v>
      </c>
      <c r="C76" s="13" t="s">
        <v>50</v>
      </c>
      <c r="D76" s="13" t="s">
        <v>132</v>
      </c>
      <c r="E76" s="13"/>
      <c r="F76" s="14">
        <v>46296.736319444448</v>
      </c>
      <c r="G76" s="13" t="s">
        <v>22</v>
      </c>
      <c r="H76" s="13" t="s">
        <v>1360</v>
      </c>
      <c r="I76" s="15">
        <v>380</v>
      </c>
      <c r="J76" s="13" t="s">
        <v>23</v>
      </c>
      <c r="K76" s="13" t="s">
        <v>51</v>
      </c>
      <c r="L76" s="15">
        <v>859</v>
      </c>
      <c r="M76" s="13" t="s">
        <v>46</v>
      </c>
      <c r="N76" s="14">
        <v>46296.783993055556</v>
      </c>
      <c r="O76" s="15">
        <v>380</v>
      </c>
      <c r="P76" s="13" t="s">
        <v>26</v>
      </c>
      <c r="Q76" s="15">
        <v>30</v>
      </c>
      <c r="R76" s="3" t="str">
        <f>IF(OR(G76="12R",G76="12L"),_xlfn.XLOOKUP(C76,DB!$A$2:$A$248,DB!$B$2:$B$248,""),IF(OR(G76="30L",G76="30R"),_xlfn.XLOOKUP(C76,DB!$A$2:$A$248,DB!$C$2:$C$248,""),""))</f>
        <v>UDGUV</v>
      </c>
      <c r="S76" s="3">
        <f t="shared" si="1"/>
        <v>17</v>
      </c>
      <c r="T76" s="3" t="str">
        <f>_xlfn.XLOOKUP(C76,DB!$A$2:$A$248,DB!$D$2:$D$248,"")</f>
        <v>Sector 2</v>
      </c>
    </row>
    <row r="77" spans="1:20" x14ac:dyDescent="0.2">
      <c r="A77" s="13" t="s">
        <v>209</v>
      </c>
      <c r="B77" s="13" t="s">
        <v>18</v>
      </c>
      <c r="C77" s="13" t="s">
        <v>210</v>
      </c>
      <c r="D77" s="13" t="s">
        <v>29</v>
      </c>
      <c r="E77" s="13" t="s">
        <v>211</v>
      </c>
      <c r="F77" s="14">
        <v>46296.74083333333</v>
      </c>
      <c r="G77" s="13" t="s">
        <v>22</v>
      </c>
      <c r="H77" s="13" t="s">
        <v>1361</v>
      </c>
      <c r="I77" s="15">
        <v>390</v>
      </c>
      <c r="J77" s="13" t="s">
        <v>23</v>
      </c>
      <c r="K77" s="13" t="s">
        <v>24</v>
      </c>
      <c r="L77" s="15">
        <v>183</v>
      </c>
      <c r="M77" s="13" t="s">
        <v>1166</v>
      </c>
      <c r="N77" s="14">
        <v>46296.753263888888</v>
      </c>
      <c r="O77" s="15">
        <v>290</v>
      </c>
      <c r="P77" s="13" t="s">
        <v>26</v>
      </c>
      <c r="Q77" s="15">
        <v>190</v>
      </c>
      <c r="R77" s="3" t="str">
        <f>IF(OR(G77="12R",G77="12L"),_xlfn.XLOOKUP(C77,DB!$A$2:$A$248,DB!$B$2:$B$248,""),IF(OR(G77="30L",G77="30R"),_xlfn.XLOOKUP(C77,DB!$A$2:$A$248,DB!$C$2:$C$248,""),""))</f>
        <v>TAKUX</v>
      </c>
      <c r="S77" s="3">
        <f t="shared" si="1"/>
        <v>17</v>
      </c>
      <c r="T77" s="3" t="str">
        <f>_xlfn.XLOOKUP(C77,DB!$A$2:$A$248,DB!$D$2:$D$248,"")</f>
        <v>Sector 7</v>
      </c>
    </row>
    <row r="78" spans="1:20" x14ac:dyDescent="0.2">
      <c r="A78" s="13" t="s">
        <v>229</v>
      </c>
      <c r="B78" s="13" t="s">
        <v>18</v>
      </c>
      <c r="C78" s="13" t="s">
        <v>230</v>
      </c>
      <c r="D78" s="13" t="s">
        <v>61</v>
      </c>
      <c r="E78" s="13" t="s">
        <v>1174</v>
      </c>
      <c r="F78" s="14">
        <v>46296.74518518518</v>
      </c>
      <c r="G78" s="13" t="s">
        <v>22</v>
      </c>
      <c r="H78" s="13" t="s">
        <v>1362</v>
      </c>
      <c r="I78" s="15">
        <v>330</v>
      </c>
      <c r="J78" s="13" t="s">
        <v>23</v>
      </c>
      <c r="K78" s="13" t="s">
        <v>24</v>
      </c>
      <c r="L78" s="15">
        <v>434</v>
      </c>
      <c r="M78" s="13" t="s">
        <v>204</v>
      </c>
      <c r="N78" s="14">
        <v>46296.769085648149</v>
      </c>
      <c r="O78" s="15">
        <v>330</v>
      </c>
      <c r="P78" s="13" t="s">
        <v>26</v>
      </c>
      <c r="Q78" s="15">
        <v>40</v>
      </c>
      <c r="R78" s="3" t="str">
        <f>IF(OR(G78="12R",G78="12L"),_xlfn.XLOOKUP(C78,DB!$A$2:$A$248,DB!$B$2:$B$248,""),IF(OR(G78="30L",G78="30R"),_xlfn.XLOOKUP(C78,DB!$A$2:$A$248,DB!$C$2:$C$248,""),""))</f>
        <v>OMSUK</v>
      </c>
      <c r="S78" s="3">
        <f t="shared" si="1"/>
        <v>17</v>
      </c>
      <c r="T78" s="3" t="str">
        <f>_xlfn.XLOOKUP(C78,DB!$A$2:$A$248,DB!$D$2:$D$248,"")</f>
        <v>Sector 3</v>
      </c>
    </row>
    <row r="79" spans="1:20" x14ac:dyDescent="0.2">
      <c r="A79" s="13" t="s">
        <v>483</v>
      </c>
      <c r="B79" s="13" t="s">
        <v>18</v>
      </c>
      <c r="C79" s="13" t="s">
        <v>484</v>
      </c>
      <c r="D79" s="13" t="s">
        <v>61</v>
      </c>
      <c r="E79" s="13" t="s">
        <v>724</v>
      </c>
      <c r="F79" s="14">
        <v>46296.747418981482</v>
      </c>
      <c r="G79" s="13" t="s">
        <v>22</v>
      </c>
      <c r="H79" s="13" t="s">
        <v>1363</v>
      </c>
      <c r="I79" s="15">
        <v>360</v>
      </c>
      <c r="J79" s="13" t="s">
        <v>23</v>
      </c>
      <c r="K79" s="13" t="s">
        <v>24</v>
      </c>
      <c r="L79" s="15">
        <v>993</v>
      </c>
      <c r="M79" s="13" t="s">
        <v>486</v>
      </c>
      <c r="N79" s="14">
        <v>46296.797280092593</v>
      </c>
      <c r="O79" s="15">
        <v>229</v>
      </c>
      <c r="P79" s="13" t="s">
        <v>26</v>
      </c>
      <c r="Q79" s="15">
        <v>190</v>
      </c>
      <c r="R79" s="3" t="str">
        <f>IF(OR(G79="12R",G79="12L"),_xlfn.XLOOKUP(C79,DB!$A$2:$A$248,DB!$B$2:$B$248,""),IF(OR(G79="30L",G79="30R"),_xlfn.XLOOKUP(C79,DB!$A$2:$A$248,DB!$C$2:$C$248,""),""))</f>
        <v>UDGUV</v>
      </c>
      <c r="S79" s="3">
        <f t="shared" si="1"/>
        <v>17</v>
      </c>
      <c r="T79" s="3" t="str">
        <f>_xlfn.XLOOKUP(C79,DB!$A$2:$A$248,DB!$D$2:$D$248,"")</f>
        <v>Sector 2</v>
      </c>
    </row>
    <row r="80" spans="1:20" x14ac:dyDescent="0.2">
      <c r="A80" s="13" t="s">
        <v>236</v>
      </c>
      <c r="B80" s="13" t="s">
        <v>18</v>
      </c>
      <c r="C80" s="13" t="s">
        <v>43</v>
      </c>
      <c r="D80" s="13" t="s">
        <v>44</v>
      </c>
      <c r="E80" s="13" t="s">
        <v>355</v>
      </c>
      <c r="F80" s="14">
        <v>46296.748958333337</v>
      </c>
      <c r="G80" s="13" t="s">
        <v>22</v>
      </c>
      <c r="H80" s="13" t="s">
        <v>1364</v>
      </c>
      <c r="I80" s="15">
        <v>360</v>
      </c>
      <c r="J80" s="13" t="s">
        <v>23</v>
      </c>
      <c r="K80" s="13" t="s">
        <v>24</v>
      </c>
      <c r="L80" s="15">
        <v>860</v>
      </c>
      <c r="M80" s="13" t="s">
        <v>46</v>
      </c>
      <c r="N80" s="14">
        <v>46296.79277777778</v>
      </c>
      <c r="O80" s="15">
        <v>360</v>
      </c>
      <c r="P80" s="13" t="s">
        <v>26</v>
      </c>
      <c r="Q80" s="15">
        <v>190</v>
      </c>
      <c r="R80" s="3" t="str">
        <f>IF(OR(G80="12R",G80="12L"),_xlfn.XLOOKUP(C80,DB!$A$2:$A$248,DB!$B$2:$B$248,""),IF(OR(G80="30L",G80="30R"),_xlfn.XLOOKUP(C80,DB!$A$2:$A$248,DB!$C$2:$C$248,""),""))</f>
        <v>UDGUV</v>
      </c>
      <c r="S80" s="3">
        <f t="shared" si="1"/>
        <v>17</v>
      </c>
      <c r="T80" s="3" t="str">
        <f>_xlfn.XLOOKUP(C80,DB!$A$2:$A$248,DB!$D$2:$D$248,"")</f>
        <v>Sector 2</v>
      </c>
    </row>
    <row r="81" spans="1:20" x14ac:dyDescent="0.2">
      <c r="A81" s="13" t="s">
        <v>228</v>
      </c>
      <c r="B81" s="13" t="s">
        <v>18</v>
      </c>
      <c r="C81" s="13" t="s">
        <v>19</v>
      </c>
      <c r="D81" s="13" t="s">
        <v>54</v>
      </c>
      <c r="E81" s="13" t="s">
        <v>300</v>
      </c>
      <c r="F81" s="14">
        <v>46296.750486111108</v>
      </c>
      <c r="G81" s="13" t="s">
        <v>22</v>
      </c>
      <c r="H81" s="13" t="s">
        <v>1365</v>
      </c>
      <c r="I81" s="15">
        <v>380</v>
      </c>
      <c r="J81" s="13" t="s">
        <v>23</v>
      </c>
      <c r="K81" s="13" t="s">
        <v>24</v>
      </c>
      <c r="L81" s="15">
        <v>859</v>
      </c>
      <c r="M81" s="13" t="s">
        <v>25</v>
      </c>
      <c r="N81" s="14">
        <v>46296.794374999998</v>
      </c>
      <c r="O81" s="15">
        <v>380</v>
      </c>
      <c r="P81" s="13" t="s">
        <v>26</v>
      </c>
      <c r="Q81" s="15">
        <v>190</v>
      </c>
      <c r="R81" s="3" t="str">
        <f>IF(OR(G81="12R",G81="12L"),_xlfn.XLOOKUP(C81,DB!$A$2:$A$248,DB!$B$2:$B$248,""),IF(OR(G81="30L",G81="30R"),_xlfn.XLOOKUP(C81,DB!$A$2:$A$248,DB!$C$2:$C$248,""),""))</f>
        <v>UDGUV</v>
      </c>
      <c r="S81" s="3">
        <f t="shared" si="1"/>
        <v>18</v>
      </c>
      <c r="T81" s="3" t="str">
        <f>_xlfn.XLOOKUP(C81,DB!$A$2:$A$248,DB!$D$2:$D$248,"")</f>
        <v>Sector 2</v>
      </c>
    </row>
    <row r="82" spans="1:20" x14ac:dyDescent="0.2">
      <c r="A82" s="13" t="s">
        <v>475</v>
      </c>
      <c r="B82" s="13" t="s">
        <v>18</v>
      </c>
      <c r="C82" s="13" t="s">
        <v>249</v>
      </c>
      <c r="D82" s="13" t="s">
        <v>129</v>
      </c>
      <c r="E82" s="13" t="s">
        <v>638</v>
      </c>
      <c r="F82" s="14">
        <v>46296.751666666663</v>
      </c>
      <c r="G82" s="13" t="s">
        <v>22</v>
      </c>
      <c r="H82" s="13" t="s">
        <v>1366</v>
      </c>
      <c r="I82" s="15">
        <v>360</v>
      </c>
      <c r="J82" s="13" t="s">
        <v>23</v>
      </c>
      <c r="K82" s="13" t="s">
        <v>24</v>
      </c>
      <c r="L82" s="15">
        <v>878</v>
      </c>
      <c r="M82" s="13" t="s">
        <v>36</v>
      </c>
      <c r="N82" s="14">
        <v>46296.796273148153</v>
      </c>
      <c r="O82" s="15">
        <v>360</v>
      </c>
      <c r="P82" s="13" t="s">
        <v>26</v>
      </c>
      <c r="Q82" s="15">
        <v>190</v>
      </c>
      <c r="R82" s="3" t="str">
        <f>IF(OR(G82="12R",G82="12L"),_xlfn.XLOOKUP(C82,DB!$A$2:$A$248,DB!$B$2:$B$248,""),IF(OR(G82="30L",G82="30R"),_xlfn.XLOOKUP(C82,DB!$A$2:$A$248,DB!$C$2:$C$248,""),""))</f>
        <v>UDGUV</v>
      </c>
      <c r="S82" s="3">
        <f t="shared" si="1"/>
        <v>18</v>
      </c>
      <c r="T82" s="3" t="str">
        <f>_xlfn.XLOOKUP(C82,DB!$A$2:$A$248,DB!$D$2:$D$248,"")</f>
        <v>Sector 2</v>
      </c>
    </row>
    <row r="83" spans="1:20" x14ac:dyDescent="0.2">
      <c r="A83" s="13" t="s">
        <v>233</v>
      </c>
      <c r="B83" s="13" t="s">
        <v>18</v>
      </c>
      <c r="C83" s="13" t="s">
        <v>234</v>
      </c>
      <c r="D83" s="13" t="s">
        <v>44</v>
      </c>
      <c r="E83" s="13" t="s">
        <v>1103</v>
      </c>
      <c r="F83" s="14">
        <v>46296.753206018519</v>
      </c>
      <c r="G83" s="13" t="s">
        <v>22</v>
      </c>
      <c r="H83" s="13" t="s">
        <v>1367</v>
      </c>
      <c r="I83" s="15">
        <v>320</v>
      </c>
      <c r="J83" s="13" t="s">
        <v>23</v>
      </c>
      <c r="K83" s="13" t="s">
        <v>24</v>
      </c>
      <c r="L83" s="15">
        <v>878</v>
      </c>
      <c r="M83" s="13" t="s">
        <v>36</v>
      </c>
      <c r="N83" s="14">
        <v>46296.797546296293</v>
      </c>
      <c r="O83" s="15">
        <v>320</v>
      </c>
      <c r="P83" s="13" t="s">
        <v>26</v>
      </c>
      <c r="Q83" s="15">
        <v>190</v>
      </c>
      <c r="R83" s="3" t="str">
        <f>IF(OR(G83="12R",G83="12L"),_xlfn.XLOOKUP(C83,DB!$A$2:$A$248,DB!$B$2:$B$248,""),IF(OR(G83="30L",G83="30R"),_xlfn.XLOOKUP(C83,DB!$A$2:$A$248,DB!$C$2:$C$248,""),""))</f>
        <v>UDGUV</v>
      </c>
      <c r="S83" s="3">
        <f t="shared" si="1"/>
        <v>18</v>
      </c>
      <c r="T83" s="3" t="str">
        <f>_xlfn.XLOOKUP(C83,DB!$A$2:$A$248,DB!$D$2:$D$248,"")</f>
        <v>Sector 2</v>
      </c>
    </row>
    <row r="84" spans="1:20" x14ac:dyDescent="0.2">
      <c r="A84" s="13" t="s">
        <v>220</v>
      </c>
      <c r="B84" s="13" t="s">
        <v>18</v>
      </c>
      <c r="C84" s="13" t="s">
        <v>221</v>
      </c>
      <c r="D84" s="13" t="s">
        <v>54</v>
      </c>
      <c r="E84" s="13" t="s">
        <v>222</v>
      </c>
      <c r="F84" s="14">
        <v>46296.754641203705</v>
      </c>
      <c r="G84" s="13" t="s">
        <v>22</v>
      </c>
      <c r="H84" s="13" t="s">
        <v>1368</v>
      </c>
      <c r="I84" s="15">
        <v>380</v>
      </c>
      <c r="J84" s="13" t="s">
        <v>23</v>
      </c>
      <c r="K84" s="13" t="s">
        <v>24</v>
      </c>
      <c r="L84" s="15">
        <v>859</v>
      </c>
      <c r="M84" s="13" t="s">
        <v>46</v>
      </c>
      <c r="N84" s="14">
        <v>46296.798275462963</v>
      </c>
      <c r="O84" s="15">
        <v>380</v>
      </c>
      <c r="P84" s="13" t="s">
        <v>26</v>
      </c>
      <c r="Q84" s="15">
        <v>190</v>
      </c>
      <c r="R84" s="3" t="str">
        <f>IF(OR(G84="12R",G84="12L"),_xlfn.XLOOKUP(C84,DB!$A$2:$A$248,DB!$B$2:$B$248,""),IF(OR(G84="30L",G84="30R"),_xlfn.XLOOKUP(C84,DB!$A$2:$A$248,DB!$C$2:$C$248,""),""))</f>
        <v>UDGUV</v>
      </c>
      <c r="S84" s="3">
        <f t="shared" si="1"/>
        <v>18</v>
      </c>
      <c r="T84" s="3" t="str">
        <f>_xlfn.XLOOKUP(C84,DB!$A$2:$A$248,DB!$D$2:$D$248,"")</f>
        <v>Sector 2</v>
      </c>
    </row>
    <row r="85" spans="1:20" x14ac:dyDescent="0.2">
      <c r="A85" s="13" t="s">
        <v>231</v>
      </c>
      <c r="B85" s="13" t="s">
        <v>18</v>
      </c>
      <c r="C85" s="13" t="s">
        <v>33</v>
      </c>
      <c r="D85" s="13" t="s">
        <v>20</v>
      </c>
      <c r="E85" s="13" t="s">
        <v>183</v>
      </c>
      <c r="F85" s="14">
        <v>46296.75608796296</v>
      </c>
      <c r="G85" s="13" t="s">
        <v>22</v>
      </c>
      <c r="H85" s="13" t="s">
        <v>1369</v>
      </c>
      <c r="I85" s="15">
        <v>360</v>
      </c>
      <c r="J85" s="13" t="s">
        <v>23</v>
      </c>
      <c r="K85" s="13" t="s">
        <v>24</v>
      </c>
      <c r="L85" s="15">
        <v>877</v>
      </c>
      <c r="M85" s="13" t="s">
        <v>36</v>
      </c>
      <c r="N85" s="14">
        <v>46296.801226851851</v>
      </c>
      <c r="O85" s="15">
        <v>360</v>
      </c>
      <c r="P85" s="13" t="s">
        <v>26</v>
      </c>
      <c r="Q85" s="15">
        <v>190</v>
      </c>
      <c r="R85" s="3" t="str">
        <f>IF(OR(G85="12R",G85="12L"),_xlfn.XLOOKUP(C85,DB!$A$2:$A$248,DB!$B$2:$B$248,""),IF(OR(G85="30L",G85="30R"),_xlfn.XLOOKUP(C85,DB!$A$2:$A$248,DB!$C$2:$C$248,""),""))</f>
        <v>UDGUV</v>
      </c>
      <c r="S85" s="3">
        <f t="shared" si="1"/>
        <v>18</v>
      </c>
      <c r="T85" s="3" t="str">
        <f>_xlfn.XLOOKUP(C85,DB!$A$2:$A$248,DB!$D$2:$D$248,"")</f>
        <v>Sector 2</v>
      </c>
    </row>
    <row r="86" spans="1:20" x14ac:dyDescent="0.2">
      <c r="A86" s="13" t="s">
        <v>665</v>
      </c>
      <c r="B86" s="13" t="s">
        <v>18</v>
      </c>
      <c r="C86" s="13" t="s">
        <v>666</v>
      </c>
      <c r="D86" s="13" t="s">
        <v>29</v>
      </c>
      <c r="E86" s="13" t="s">
        <v>1370</v>
      </c>
      <c r="F86" s="14">
        <v>46296.756886574076</v>
      </c>
      <c r="G86" s="13" t="s">
        <v>22</v>
      </c>
      <c r="H86" s="13" t="s">
        <v>1371</v>
      </c>
      <c r="I86" s="15">
        <v>380</v>
      </c>
      <c r="J86" s="13" t="s">
        <v>23</v>
      </c>
      <c r="K86" s="13" t="s">
        <v>24</v>
      </c>
      <c r="L86" s="15">
        <v>426</v>
      </c>
      <c r="M86" s="13" t="s">
        <v>204</v>
      </c>
      <c r="N86" s="14">
        <v>46296.779780092591</v>
      </c>
      <c r="O86" s="15">
        <v>380</v>
      </c>
      <c r="P86" s="13" t="s">
        <v>26</v>
      </c>
      <c r="Q86" s="15">
        <v>40</v>
      </c>
      <c r="R86" s="3" t="str">
        <f>IF(OR(G86="12R",G86="12L"),_xlfn.XLOOKUP(C86,DB!$A$2:$A$248,DB!$B$2:$B$248,""),IF(OR(G86="30L",G86="30R"),_xlfn.XLOOKUP(C86,DB!$A$2:$A$248,DB!$C$2:$C$248,""),""))</f>
        <v>OMSUK</v>
      </c>
      <c r="S86" s="3">
        <f t="shared" si="1"/>
        <v>18</v>
      </c>
      <c r="T86" s="3" t="str">
        <f>_xlfn.XLOOKUP(C86,DB!$A$2:$A$248,DB!$D$2:$D$248,"")</f>
        <v>Sector 3</v>
      </c>
    </row>
    <row r="87" spans="1:20" x14ac:dyDescent="0.2">
      <c r="A87" s="13" t="s">
        <v>226</v>
      </c>
      <c r="B87" s="13" t="s">
        <v>18</v>
      </c>
      <c r="C87" s="13" t="s">
        <v>227</v>
      </c>
      <c r="D87" s="13" t="s">
        <v>34</v>
      </c>
      <c r="E87" s="13" t="s">
        <v>1372</v>
      </c>
      <c r="F87" s="14">
        <v>46296.758287037039</v>
      </c>
      <c r="G87" s="13" t="s">
        <v>22</v>
      </c>
      <c r="H87" s="13" t="s">
        <v>1373</v>
      </c>
      <c r="I87" s="15">
        <v>350</v>
      </c>
      <c r="J87" s="13" t="s">
        <v>23</v>
      </c>
      <c r="K87" s="13" t="s">
        <v>24</v>
      </c>
      <c r="L87" s="15">
        <v>187</v>
      </c>
      <c r="M87" s="13" t="s">
        <v>1171</v>
      </c>
      <c r="N87" s="14">
        <v>46296.770902777775</v>
      </c>
      <c r="O87" s="15">
        <v>290</v>
      </c>
      <c r="P87" s="13" t="s">
        <v>26</v>
      </c>
      <c r="Q87" s="15">
        <v>190</v>
      </c>
      <c r="R87" s="3" t="str">
        <f>IF(OR(G87="12R",G87="12L"),_xlfn.XLOOKUP(C87,DB!$A$2:$A$248,DB!$B$2:$B$248,""),IF(OR(G87="30L",G87="30R"),_xlfn.XLOOKUP(C87,DB!$A$2:$A$248,DB!$C$2:$C$248,""),""))</f>
        <v>TAKUX</v>
      </c>
      <c r="S87" s="3">
        <f t="shared" si="1"/>
        <v>18</v>
      </c>
      <c r="T87" s="3" t="str">
        <f>_xlfn.XLOOKUP(C87,DB!$A$2:$A$248,DB!$D$2:$D$248,"")</f>
        <v>Sector 7</v>
      </c>
    </row>
    <row r="88" spans="1:20" x14ac:dyDescent="0.2">
      <c r="A88" s="13" t="s">
        <v>214</v>
      </c>
      <c r="B88" s="13" t="s">
        <v>18</v>
      </c>
      <c r="C88" s="13" t="s">
        <v>215</v>
      </c>
      <c r="D88" s="13" t="s">
        <v>116</v>
      </c>
      <c r="E88" s="13" t="s">
        <v>728</v>
      </c>
      <c r="F88" s="14">
        <v>46296.759513888886</v>
      </c>
      <c r="G88" s="13" t="s">
        <v>22</v>
      </c>
      <c r="H88" s="13" t="s">
        <v>1374</v>
      </c>
      <c r="I88" s="15">
        <v>380</v>
      </c>
      <c r="J88" s="13" t="s">
        <v>23</v>
      </c>
      <c r="K88" s="13" t="s">
        <v>24</v>
      </c>
      <c r="L88" s="15">
        <v>426</v>
      </c>
      <c r="M88" s="13" t="s">
        <v>204</v>
      </c>
      <c r="N88" s="14">
        <v>46296.781481481477</v>
      </c>
      <c r="O88" s="15">
        <v>360</v>
      </c>
      <c r="P88" s="13" t="s">
        <v>26</v>
      </c>
      <c r="Q88" s="15">
        <v>40</v>
      </c>
      <c r="R88" s="3" t="str">
        <f>IF(OR(G88="12R",G88="12L"),_xlfn.XLOOKUP(C88,DB!$A$2:$A$248,DB!$B$2:$B$248,""),IF(OR(G88="30L",G88="30R"),_xlfn.XLOOKUP(C88,DB!$A$2:$A$248,DB!$C$2:$C$248,""),""))</f>
        <v>OMSUK</v>
      </c>
      <c r="S88" s="3">
        <f t="shared" si="1"/>
        <v>18</v>
      </c>
      <c r="T88" s="3" t="str">
        <f>_xlfn.XLOOKUP(C88,DB!$A$2:$A$248,DB!$D$2:$D$248,"")</f>
        <v>Sector 3</v>
      </c>
    </row>
    <row r="89" spans="1:20" x14ac:dyDescent="0.2">
      <c r="A89" s="13" t="s">
        <v>305</v>
      </c>
      <c r="B89" s="13" t="s">
        <v>18</v>
      </c>
      <c r="C89" s="13" t="s">
        <v>148</v>
      </c>
      <c r="D89" s="13" t="s">
        <v>61</v>
      </c>
      <c r="E89" s="13" t="s">
        <v>1375</v>
      </c>
      <c r="F89" s="14">
        <v>46296.76085648148</v>
      </c>
      <c r="G89" s="13" t="s">
        <v>22</v>
      </c>
      <c r="H89" s="13" t="s">
        <v>1376</v>
      </c>
      <c r="I89" s="15">
        <v>350</v>
      </c>
      <c r="J89" s="13" t="s">
        <v>23</v>
      </c>
      <c r="K89" s="13" t="s">
        <v>24</v>
      </c>
      <c r="L89" s="15">
        <v>147</v>
      </c>
      <c r="M89" s="13" t="s">
        <v>1110</v>
      </c>
      <c r="N89" s="14">
        <v>46296.771145833336</v>
      </c>
      <c r="O89" s="15">
        <v>254</v>
      </c>
      <c r="P89" s="13" t="s">
        <v>26</v>
      </c>
      <c r="Q89" s="15">
        <v>190</v>
      </c>
      <c r="R89" s="3" t="str">
        <f>IF(OR(G89="12R",G89="12L"),_xlfn.XLOOKUP(C89,DB!$A$2:$A$248,DB!$B$2:$B$248,""),IF(OR(G89="30L",G89="30R"),_xlfn.XLOOKUP(C89,DB!$A$2:$A$248,DB!$C$2:$C$248,""),""))</f>
        <v>NUDAL</v>
      </c>
      <c r="S89" s="3">
        <f t="shared" si="1"/>
        <v>18</v>
      </c>
      <c r="T89" s="3" t="str">
        <f>_xlfn.XLOOKUP(C89,DB!$A$2:$A$248,DB!$D$2:$D$248,"")</f>
        <v>Sector 3</v>
      </c>
    </row>
    <row r="90" spans="1:20" x14ac:dyDescent="0.2">
      <c r="A90" s="13" t="s">
        <v>218</v>
      </c>
      <c r="B90" s="13" t="s">
        <v>18</v>
      </c>
      <c r="C90" s="13" t="s">
        <v>219</v>
      </c>
      <c r="D90" s="13" t="s">
        <v>34</v>
      </c>
      <c r="E90" s="13" t="s">
        <v>1248</v>
      </c>
      <c r="F90" s="14">
        <v>46296.762303240743</v>
      </c>
      <c r="G90" s="13" t="s">
        <v>22</v>
      </c>
      <c r="H90" s="13" t="s">
        <v>1377</v>
      </c>
      <c r="I90" s="15">
        <v>370</v>
      </c>
      <c r="J90" s="13" t="s">
        <v>23</v>
      </c>
      <c r="K90" s="13" t="s">
        <v>24</v>
      </c>
      <c r="L90" s="15">
        <v>149</v>
      </c>
      <c r="M90" s="13" t="s">
        <v>1378</v>
      </c>
      <c r="N90" s="14">
        <v>46296.773576388892</v>
      </c>
      <c r="O90" s="15">
        <v>276</v>
      </c>
      <c r="P90" s="13" t="s">
        <v>26</v>
      </c>
      <c r="Q90" s="15">
        <v>190</v>
      </c>
      <c r="R90" s="3" t="str">
        <f>IF(OR(G90="12R",G90="12L"),_xlfn.XLOOKUP(C90,DB!$A$2:$A$248,DB!$B$2:$B$248,""),IF(OR(G90="30L",G90="30R"),_xlfn.XLOOKUP(C90,DB!$A$2:$A$248,DB!$C$2:$C$248,""),""))</f>
        <v>TAKUX</v>
      </c>
      <c r="S90" s="3">
        <f t="shared" si="1"/>
        <v>18</v>
      </c>
      <c r="T90" s="3" t="str">
        <f>_xlfn.XLOOKUP(C90,DB!$A$2:$A$248,DB!$D$2:$D$248,"")</f>
        <v>Sector 7</v>
      </c>
    </row>
    <row r="91" spans="1:20" x14ac:dyDescent="0.2">
      <c r="A91" s="13" t="s">
        <v>237</v>
      </c>
      <c r="B91" s="13" t="s">
        <v>18</v>
      </c>
      <c r="C91" s="13" t="s">
        <v>238</v>
      </c>
      <c r="D91" s="13" t="s">
        <v>116</v>
      </c>
      <c r="E91" s="13" t="s">
        <v>1379</v>
      </c>
      <c r="F91" s="14">
        <v>46296.764861111107</v>
      </c>
      <c r="G91" s="13" t="s">
        <v>22</v>
      </c>
      <c r="H91" s="13" t="s">
        <v>1243</v>
      </c>
      <c r="I91" s="15">
        <v>410</v>
      </c>
      <c r="J91" s="13" t="s">
        <v>23</v>
      </c>
      <c r="K91" s="13" t="s">
        <v>24</v>
      </c>
      <c r="L91" s="15">
        <v>136</v>
      </c>
      <c r="M91" s="13" t="s">
        <v>40</v>
      </c>
      <c r="N91" s="14">
        <v>46296.774340277778</v>
      </c>
      <c r="O91" s="15">
        <v>290</v>
      </c>
      <c r="P91" s="13" t="s">
        <v>26</v>
      </c>
      <c r="Q91" s="15">
        <v>190</v>
      </c>
      <c r="R91" s="3" t="str">
        <f>IF(OR(G91="12R",G91="12L"),_xlfn.XLOOKUP(C91,DB!$A$2:$A$248,DB!$B$2:$B$248,""),IF(OR(G91="30L",G91="30R"),_xlfn.XLOOKUP(C91,DB!$A$2:$A$248,DB!$C$2:$C$248,""),""))</f>
        <v>OMSUK</v>
      </c>
      <c r="S91" s="3">
        <f t="shared" si="1"/>
        <v>18</v>
      </c>
      <c r="T91" s="3" t="str">
        <f>_xlfn.XLOOKUP(C91,DB!$A$2:$A$248,DB!$D$2:$D$248,"")</f>
        <v>Sector 3</v>
      </c>
    </row>
    <row r="92" spans="1:20" x14ac:dyDescent="0.2">
      <c r="A92" s="13" t="s">
        <v>232</v>
      </c>
      <c r="B92" s="13" t="s">
        <v>18</v>
      </c>
      <c r="C92" s="13" t="s">
        <v>170</v>
      </c>
      <c r="D92" s="13" t="s">
        <v>20</v>
      </c>
      <c r="E92" s="13" t="s">
        <v>654</v>
      </c>
      <c r="F92" s="14">
        <v>46296.766064814816</v>
      </c>
      <c r="G92" s="13" t="s">
        <v>22</v>
      </c>
      <c r="H92" s="13" t="s">
        <v>1380</v>
      </c>
      <c r="I92" s="15">
        <v>350</v>
      </c>
      <c r="J92" s="13" t="s">
        <v>23</v>
      </c>
      <c r="K92" s="13" t="s">
        <v>24</v>
      </c>
      <c r="L92" s="15">
        <v>359</v>
      </c>
      <c r="M92" s="13" t="s">
        <v>517</v>
      </c>
      <c r="N92" s="14">
        <v>46296.785555555558</v>
      </c>
      <c r="O92" s="15">
        <v>346</v>
      </c>
      <c r="P92" s="13" t="s">
        <v>26</v>
      </c>
      <c r="Q92" s="15">
        <v>40</v>
      </c>
      <c r="R92" s="3" t="str">
        <f>IF(OR(G92="12R",G92="12L"),_xlfn.XLOOKUP(C92,DB!$A$2:$A$248,DB!$B$2:$B$248,""),IF(OR(G92="30L",G92="30R"),_xlfn.XLOOKUP(C92,DB!$A$2:$A$248,DB!$C$2:$C$248,""),""))</f>
        <v>OMSUK</v>
      </c>
      <c r="S92" s="3">
        <f t="shared" si="1"/>
        <v>18</v>
      </c>
      <c r="T92" s="3" t="str">
        <f>_xlfn.XLOOKUP(C92,DB!$A$2:$A$248,DB!$D$2:$D$248,"")</f>
        <v>Sector 3</v>
      </c>
    </row>
    <row r="93" spans="1:20" x14ac:dyDescent="0.2">
      <c r="A93" s="13" t="s">
        <v>253</v>
      </c>
      <c r="B93" s="13" t="s">
        <v>18</v>
      </c>
      <c r="C93" s="13" t="s">
        <v>122</v>
      </c>
      <c r="D93" s="13" t="s">
        <v>123</v>
      </c>
      <c r="E93" s="13" t="s">
        <v>925</v>
      </c>
      <c r="F93" s="14">
        <v>46296.76725694444</v>
      </c>
      <c r="G93" s="13" t="s">
        <v>22</v>
      </c>
      <c r="H93" s="13" t="s">
        <v>1381</v>
      </c>
      <c r="I93" s="15">
        <v>340</v>
      </c>
      <c r="J93" s="13" t="s">
        <v>23</v>
      </c>
      <c r="K93" s="13" t="s">
        <v>24</v>
      </c>
      <c r="L93" s="15">
        <v>529</v>
      </c>
      <c r="M93" s="13" t="s">
        <v>130</v>
      </c>
      <c r="N93" s="14">
        <v>46296.794120370367</v>
      </c>
      <c r="O93" s="15">
        <v>380</v>
      </c>
      <c r="P93" s="13" t="s">
        <v>26</v>
      </c>
      <c r="Q93" s="15">
        <v>40</v>
      </c>
      <c r="R93" s="3" t="str">
        <f>IF(OR(G93="12R",G93="12L"),_xlfn.XLOOKUP(C93,DB!$A$2:$A$248,DB!$B$2:$B$248,""),IF(OR(G93="30L",G93="30R"),_xlfn.XLOOKUP(C93,DB!$A$2:$A$248,DB!$C$2:$C$248,""),""))</f>
        <v>ENEBA</v>
      </c>
      <c r="S93" s="3">
        <f t="shared" si="1"/>
        <v>18</v>
      </c>
      <c r="T93" s="3" t="str">
        <f>_xlfn.XLOOKUP(C93,DB!$A$2:$A$248,DB!$D$2:$D$248,"")</f>
        <v>Sector 3</v>
      </c>
    </row>
    <row r="94" spans="1:20" x14ac:dyDescent="0.2">
      <c r="A94" s="13" t="s">
        <v>262</v>
      </c>
      <c r="B94" s="13" t="s">
        <v>18</v>
      </c>
      <c r="C94" s="13" t="s">
        <v>134</v>
      </c>
      <c r="D94" s="13" t="s">
        <v>61</v>
      </c>
      <c r="E94" s="13" t="s">
        <v>846</v>
      </c>
      <c r="F94" s="14">
        <v>46296.768472222218</v>
      </c>
      <c r="G94" s="13" t="s">
        <v>22</v>
      </c>
      <c r="H94" s="13" t="s">
        <v>1382</v>
      </c>
      <c r="I94" s="15">
        <v>340</v>
      </c>
      <c r="J94" s="13" t="s">
        <v>23</v>
      </c>
      <c r="K94" s="13" t="s">
        <v>24</v>
      </c>
      <c r="L94" s="15">
        <v>433</v>
      </c>
      <c r="M94" s="13" t="s">
        <v>204</v>
      </c>
      <c r="N94" s="14">
        <v>46296.791284722218</v>
      </c>
      <c r="O94" s="15">
        <v>340</v>
      </c>
      <c r="P94" s="13" t="s">
        <v>26</v>
      </c>
      <c r="Q94" s="15">
        <v>40</v>
      </c>
      <c r="R94" s="3" t="str">
        <f>IF(OR(G94="12R",G94="12L"),_xlfn.XLOOKUP(C94,DB!$A$2:$A$248,DB!$B$2:$B$248,""),IF(OR(G94="30L",G94="30R"),_xlfn.XLOOKUP(C94,DB!$A$2:$A$248,DB!$C$2:$C$248,""),""))</f>
        <v>ENEBA</v>
      </c>
      <c r="S94" s="3">
        <f t="shared" si="1"/>
        <v>18</v>
      </c>
      <c r="T94" s="3" t="str">
        <f>_xlfn.XLOOKUP(C94,DB!$A$2:$A$248,DB!$D$2:$D$248,"")</f>
        <v>Sector 3</v>
      </c>
    </row>
    <row r="95" spans="1:20" x14ac:dyDescent="0.2">
      <c r="A95" s="13" t="s">
        <v>243</v>
      </c>
      <c r="B95" s="13" t="s">
        <v>18</v>
      </c>
      <c r="C95" s="13" t="s">
        <v>144</v>
      </c>
      <c r="D95" s="13" t="s">
        <v>61</v>
      </c>
      <c r="E95" s="13" t="s">
        <v>707</v>
      </c>
      <c r="F95" s="14">
        <v>46296.769791666666</v>
      </c>
      <c r="G95" s="13" t="s">
        <v>22</v>
      </c>
      <c r="H95" s="13" t="s">
        <v>1383</v>
      </c>
      <c r="I95" s="15">
        <v>350</v>
      </c>
      <c r="J95" s="13" t="s">
        <v>23</v>
      </c>
      <c r="K95" s="13" t="s">
        <v>24</v>
      </c>
      <c r="L95" s="15">
        <v>346</v>
      </c>
      <c r="M95" s="13" t="s">
        <v>631</v>
      </c>
      <c r="N95" s="14">
        <v>46296.7890625</v>
      </c>
      <c r="O95" s="15">
        <v>324</v>
      </c>
      <c r="P95" s="13" t="s">
        <v>26</v>
      </c>
      <c r="Q95" s="15">
        <v>40</v>
      </c>
      <c r="R95" s="3" t="str">
        <f>IF(OR(G95="12R",G95="12L"),_xlfn.XLOOKUP(C95,DB!$A$2:$A$248,DB!$B$2:$B$248,""),IF(OR(G95="30L",G95="30R"),_xlfn.XLOOKUP(C95,DB!$A$2:$A$248,DB!$C$2:$C$248,""),""))</f>
        <v>OMSUK</v>
      </c>
      <c r="S95" s="3">
        <f t="shared" si="1"/>
        <v>18</v>
      </c>
      <c r="T95" s="3" t="str">
        <f>_xlfn.XLOOKUP(C95,DB!$A$2:$A$248,DB!$D$2:$D$248,"")</f>
        <v>Sector 3</v>
      </c>
    </row>
    <row r="96" spans="1:20" x14ac:dyDescent="0.2">
      <c r="A96" s="13" t="s">
        <v>245</v>
      </c>
      <c r="B96" s="13" t="s">
        <v>18</v>
      </c>
      <c r="C96" s="13" t="s">
        <v>246</v>
      </c>
      <c r="D96" s="13" t="s">
        <v>247</v>
      </c>
      <c r="E96" s="13" t="s">
        <v>658</v>
      </c>
      <c r="F96" s="14">
        <v>46296.772488425922</v>
      </c>
      <c r="G96" s="13" t="s">
        <v>22</v>
      </c>
      <c r="H96" s="13" t="s">
        <v>1384</v>
      </c>
      <c r="I96" s="15">
        <v>100</v>
      </c>
      <c r="J96" s="13" t="s">
        <v>23</v>
      </c>
      <c r="K96" s="13" t="s">
        <v>24</v>
      </c>
      <c r="L96" s="15">
        <v>352</v>
      </c>
      <c r="M96" s="13" t="s">
        <v>246</v>
      </c>
      <c r="N96" s="14">
        <v>46296.835983796293</v>
      </c>
      <c r="O96" s="15">
        <v>0</v>
      </c>
      <c r="P96" s="13" t="s">
        <v>137</v>
      </c>
      <c r="Q96" s="15">
        <v>40</v>
      </c>
      <c r="R96" s="3" t="str">
        <f>IF(OR(G96="12R",G96="12L"),_xlfn.XLOOKUP(C96,DB!$A$2:$A$248,DB!$B$2:$B$248,""),IF(OR(G96="30L",G96="30R"),_xlfn.XLOOKUP(C96,DB!$A$2:$A$248,DB!$C$2:$C$248,""),""))</f>
        <v>CZM</v>
      </c>
      <c r="S96" s="3">
        <f t="shared" si="1"/>
        <v>18</v>
      </c>
      <c r="T96" s="3" t="str">
        <f>_xlfn.XLOOKUP(C96,DB!$A$2:$A$248,DB!$D$2:$D$248,"")</f>
        <v>Sector 7</v>
      </c>
    </row>
    <row r="97" spans="1:20" x14ac:dyDescent="0.2">
      <c r="A97" s="13" t="s">
        <v>494</v>
      </c>
      <c r="B97" s="13" t="s">
        <v>18</v>
      </c>
      <c r="C97" s="13" t="s">
        <v>282</v>
      </c>
      <c r="D97" s="13" t="s">
        <v>29</v>
      </c>
      <c r="E97" s="13" t="s">
        <v>537</v>
      </c>
      <c r="F97" s="14">
        <v>46296.77920138889</v>
      </c>
      <c r="G97" s="13" t="s">
        <v>22</v>
      </c>
      <c r="H97" s="13" t="s">
        <v>1385</v>
      </c>
      <c r="I97" s="15">
        <v>390</v>
      </c>
      <c r="J97" s="13" t="s">
        <v>23</v>
      </c>
      <c r="K97" s="13" t="s">
        <v>24</v>
      </c>
      <c r="L97" s="15">
        <v>361</v>
      </c>
      <c r="M97" s="13" t="s">
        <v>589</v>
      </c>
      <c r="N97" s="14">
        <v>46296.79923611111</v>
      </c>
      <c r="O97" s="15">
        <v>390</v>
      </c>
      <c r="P97" s="13" t="s">
        <v>26</v>
      </c>
      <c r="Q97" s="15">
        <v>40</v>
      </c>
      <c r="R97" s="3" t="str">
        <f>IF(OR(G97="12R",G97="12L"),_xlfn.XLOOKUP(C97,DB!$A$2:$A$248,DB!$B$2:$B$248,""),IF(OR(G97="30L",G97="30R"),_xlfn.XLOOKUP(C97,DB!$A$2:$A$248,DB!$C$2:$C$248,""),""))</f>
        <v>OMSUK</v>
      </c>
      <c r="S97" s="3">
        <f t="shared" si="1"/>
        <v>18</v>
      </c>
      <c r="T97" s="3" t="str">
        <f>_xlfn.XLOOKUP(C97,DB!$A$2:$A$248,DB!$D$2:$D$248,"")</f>
        <v>Sector 3</v>
      </c>
    </row>
    <row r="98" spans="1:20" x14ac:dyDescent="0.2">
      <c r="A98" s="13" t="s">
        <v>244</v>
      </c>
      <c r="B98" s="13" t="s">
        <v>18</v>
      </c>
      <c r="C98" s="13" t="s">
        <v>28</v>
      </c>
      <c r="D98" s="13" t="s">
        <v>29</v>
      </c>
      <c r="E98" s="13" t="s">
        <v>1386</v>
      </c>
      <c r="F98" s="14">
        <v>46296.780555555553</v>
      </c>
      <c r="G98" s="13" t="s">
        <v>22</v>
      </c>
      <c r="H98" s="13" t="s">
        <v>1387</v>
      </c>
      <c r="I98" s="15">
        <v>380</v>
      </c>
      <c r="J98" s="13" t="s">
        <v>23</v>
      </c>
      <c r="K98" s="13" t="s">
        <v>24</v>
      </c>
      <c r="L98" s="15">
        <v>424</v>
      </c>
      <c r="M98" s="13" t="s">
        <v>204</v>
      </c>
      <c r="N98" s="14">
        <v>46296.803854166668</v>
      </c>
      <c r="O98" s="15">
        <v>360</v>
      </c>
      <c r="P98" s="13" t="s">
        <v>26</v>
      </c>
      <c r="Q98" s="15">
        <v>40</v>
      </c>
      <c r="R98" s="3" t="str">
        <f>IF(OR(G98="12R",G98="12L"),_xlfn.XLOOKUP(C98,DB!$A$2:$A$248,DB!$B$2:$B$248,""),IF(OR(G98="30L",G98="30R"),_xlfn.XLOOKUP(C98,DB!$A$2:$A$248,DB!$C$2:$C$248,""),""))</f>
        <v>OMSUK</v>
      </c>
      <c r="S98" s="3">
        <f t="shared" si="1"/>
        <v>18</v>
      </c>
      <c r="T98" s="3" t="str">
        <f>_xlfn.XLOOKUP(C98,DB!$A$2:$A$248,DB!$D$2:$D$248,"")</f>
        <v>Sector 3</v>
      </c>
    </row>
    <row r="99" spans="1:20" x14ac:dyDescent="0.2">
      <c r="A99" s="13" t="s">
        <v>257</v>
      </c>
      <c r="B99" s="13" t="s">
        <v>18</v>
      </c>
      <c r="C99" s="13" t="s">
        <v>122</v>
      </c>
      <c r="D99" s="13" t="s">
        <v>44</v>
      </c>
      <c r="E99" s="13" t="s">
        <v>677</v>
      </c>
      <c r="F99" s="14">
        <v>46296.784467592588</v>
      </c>
      <c r="G99" s="13" t="s">
        <v>22</v>
      </c>
      <c r="H99" s="13" t="s">
        <v>1388</v>
      </c>
      <c r="I99" s="15">
        <v>360</v>
      </c>
      <c r="J99" s="13" t="s">
        <v>23</v>
      </c>
      <c r="K99" s="13" t="s">
        <v>24</v>
      </c>
      <c r="L99" s="15">
        <v>550</v>
      </c>
      <c r="M99" s="13" t="s">
        <v>130</v>
      </c>
      <c r="N99" s="14">
        <v>46296.81212962963</v>
      </c>
      <c r="O99" s="15">
        <v>360</v>
      </c>
      <c r="P99" s="13" t="s">
        <v>26</v>
      </c>
      <c r="Q99" s="15">
        <v>40</v>
      </c>
      <c r="R99" s="3" t="str">
        <f>IF(OR(G99="12R",G99="12L"),_xlfn.XLOOKUP(C99,DB!$A$2:$A$248,DB!$B$2:$B$248,""),IF(OR(G99="30L",G99="30R"),_xlfn.XLOOKUP(C99,DB!$A$2:$A$248,DB!$C$2:$C$248,""),""))</f>
        <v>ENEBA</v>
      </c>
      <c r="S99" s="3">
        <f t="shared" si="1"/>
        <v>18</v>
      </c>
      <c r="T99" s="3" t="str">
        <f>_xlfn.XLOOKUP(C99,DB!$A$2:$A$248,DB!$D$2:$D$248,"")</f>
        <v>Sector 3</v>
      </c>
    </row>
    <row r="100" spans="1:20" x14ac:dyDescent="0.2">
      <c r="A100" s="13" t="s">
        <v>509</v>
      </c>
      <c r="B100" s="13" t="s">
        <v>18</v>
      </c>
      <c r="C100" s="13" t="s">
        <v>134</v>
      </c>
      <c r="D100" s="13" t="s">
        <v>20</v>
      </c>
      <c r="E100" s="13" t="s">
        <v>876</v>
      </c>
      <c r="F100" s="14">
        <v>46296.786666666667</v>
      </c>
      <c r="G100" s="13" t="s">
        <v>22</v>
      </c>
      <c r="H100" s="13" t="s">
        <v>1389</v>
      </c>
      <c r="I100" s="15">
        <v>390</v>
      </c>
      <c r="J100" s="13" t="s">
        <v>23</v>
      </c>
      <c r="K100" s="13" t="s">
        <v>24</v>
      </c>
      <c r="L100" s="15">
        <v>389</v>
      </c>
      <c r="M100" s="13" t="s">
        <v>1200</v>
      </c>
      <c r="N100" s="14">
        <v>46296.808148148149</v>
      </c>
      <c r="O100" s="15">
        <v>370</v>
      </c>
      <c r="P100" s="13" t="s">
        <v>26</v>
      </c>
      <c r="Q100" s="15">
        <v>40</v>
      </c>
      <c r="R100" s="3" t="str">
        <f>IF(OR(G100="12R",G100="12L"),_xlfn.XLOOKUP(C100,DB!$A$2:$A$248,DB!$B$2:$B$248,""),IF(OR(G100="30L",G100="30R"),_xlfn.XLOOKUP(C100,DB!$A$2:$A$248,DB!$C$2:$C$248,""),""))</f>
        <v>ENEBA</v>
      </c>
      <c r="S100" s="3">
        <f t="shared" si="1"/>
        <v>18</v>
      </c>
      <c r="T100" s="3" t="str">
        <f>_xlfn.XLOOKUP(C100,DB!$A$2:$A$248,DB!$D$2:$D$248,"")</f>
        <v>Sector 3</v>
      </c>
    </row>
    <row r="101" spans="1:20" x14ac:dyDescent="0.2">
      <c r="A101" s="13" t="s">
        <v>255</v>
      </c>
      <c r="B101" s="13" t="s">
        <v>18</v>
      </c>
      <c r="C101" s="13" t="s">
        <v>256</v>
      </c>
      <c r="D101" s="13" t="s">
        <v>61</v>
      </c>
      <c r="E101" s="13" t="s">
        <v>716</v>
      </c>
      <c r="F101" s="14">
        <v>46296.791805555556</v>
      </c>
      <c r="G101" s="13" t="s">
        <v>22</v>
      </c>
      <c r="H101" s="13" t="s">
        <v>1390</v>
      </c>
      <c r="I101" s="15">
        <v>340</v>
      </c>
      <c r="J101" s="13" t="s">
        <v>23</v>
      </c>
      <c r="K101" s="13" t="s">
        <v>24</v>
      </c>
      <c r="L101" s="15">
        <v>877</v>
      </c>
      <c r="M101" s="13" t="s">
        <v>36</v>
      </c>
      <c r="N101" s="14">
        <v>46296.83693287037</v>
      </c>
      <c r="O101" s="15">
        <v>340</v>
      </c>
      <c r="P101" s="13" t="s">
        <v>26</v>
      </c>
      <c r="Q101" s="15">
        <v>190</v>
      </c>
      <c r="R101" s="3" t="str">
        <f>IF(OR(G101="12R",G101="12L"),_xlfn.XLOOKUP(C101,DB!$A$2:$A$248,DB!$B$2:$B$248,""),IF(OR(G101="30L",G101="30R"),_xlfn.XLOOKUP(C101,DB!$A$2:$A$248,DB!$C$2:$C$248,""),""))</f>
        <v>UDGUV</v>
      </c>
      <c r="S101" s="3">
        <f t="shared" si="1"/>
        <v>19</v>
      </c>
      <c r="T101" s="3" t="str">
        <f>_xlfn.XLOOKUP(C101,DB!$A$2:$A$248,DB!$D$2:$D$248,"")</f>
        <v>Sector 2</v>
      </c>
    </row>
    <row r="102" spans="1:20" x14ac:dyDescent="0.2">
      <c r="A102" s="13" t="s">
        <v>498</v>
      </c>
      <c r="B102" s="13" t="s">
        <v>18</v>
      </c>
      <c r="C102" s="13" t="s">
        <v>101</v>
      </c>
      <c r="D102" s="13" t="s">
        <v>20</v>
      </c>
      <c r="E102" s="13" t="s">
        <v>58</v>
      </c>
      <c r="F102" s="14">
        <v>46296.793773148151</v>
      </c>
      <c r="G102" s="13" t="s">
        <v>22</v>
      </c>
      <c r="H102" s="13" t="s">
        <v>1391</v>
      </c>
      <c r="I102" s="15">
        <v>360</v>
      </c>
      <c r="J102" s="13" t="s">
        <v>23</v>
      </c>
      <c r="K102" s="13" t="s">
        <v>152</v>
      </c>
      <c r="L102" s="15">
        <v>859</v>
      </c>
      <c r="M102" s="13" t="s">
        <v>705</v>
      </c>
      <c r="N102" s="14">
        <v>46296.837152777778</v>
      </c>
      <c r="O102" s="15">
        <v>360</v>
      </c>
      <c r="P102" s="13" t="s">
        <v>26</v>
      </c>
      <c r="Q102" s="15">
        <v>190</v>
      </c>
      <c r="R102" s="3" t="str">
        <f>IF(OR(G102="12R",G102="12L"),_xlfn.XLOOKUP(C102,DB!$A$2:$A$248,DB!$B$2:$B$248,""),IF(OR(G102="30L",G102="30R"),_xlfn.XLOOKUP(C102,DB!$A$2:$A$248,DB!$C$2:$C$248,""),""))</f>
        <v>UDGUV</v>
      </c>
      <c r="S102" s="3">
        <f t="shared" si="1"/>
        <v>19</v>
      </c>
      <c r="T102" s="3" t="str">
        <f>_xlfn.XLOOKUP(C102,DB!$A$2:$A$248,DB!$D$2:$D$248,"")</f>
        <v>Sector 2</v>
      </c>
    </row>
    <row r="103" spans="1:20" x14ac:dyDescent="0.2">
      <c r="A103" s="13" t="s">
        <v>263</v>
      </c>
      <c r="B103" s="13" t="s">
        <v>18</v>
      </c>
      <c r="C103" s="13" t="s">
        <v>115</v>
      </c>
      <c r="D103" s="13" t="s">
        <v>129</v>
      </c>
      <c r="E103" s="13" t="s">
        <v>1162</v>
      </c>
      <c r="F103" s="14">
        <v>46296.797152777777</v>
      </c>
      <c r="G103" s="13" t="s">
        <v>22</v>
      </c>
      <c r="H103" s="13" t="s">
        <v>1392</v>
      </c>
      <c r="I103" s="15">
        <v>350</v>
      </c>
      <c r="J103" s="13" t="s">
        <v>23</v>
      </c>
      <c r="K103" s="13" t="s">
        <v>24</v>
      </c>
      <c r="L103" s="15">
        <v>155</v>
      </c>
      <c r="M103" s="13" t="s">
        <v>117</v>
      </c>
      <c r="N103" s="14">
        <v>46296.809548611112</v>
      </c>
      <c r="O103" s="15">
        <v>290</v>
      </c>
      <c r="P103" s="13" t="s">
        <v>26</v>
      </c>
      <c r="Q103" s="15">
        <v>190</v>
      </c>
      <c r="R103" s="3" t="str">
        <f>IF(OR(G103="12R",G103="12L"),_xlfn.XLOOKUP(C103,DB!$A$2:$A$248,DB!$B$2:$B$248,""),IF(OR(G103="30L",G103="30R"),_xlfn.XLOOKUP(C103,DB!$A$2:$A$248,DB!$C$2:$C$248,""),""))</f>
        <v>TAKUX</v>
      </c>
      <c r="S103" s="3">
        <f t="shared" si="1"/>
        <v>19</v>
      </c>
      <c r="T103" s="3" t="str">
        <f>_xlfn.XLOOKUP(C103,DB!$A$2:$A$248,DB!$D$2:$D$248,"")</f>
        <v>Sector 7</v>
      </c>
    </row>
    <row r="104" spans="1:20" x14ac:dyDescent="0.2">
      <c r="A104" s="13" t="s">
        <v>217</v>
      </c>
      <c r="B104" s="13" t="s">
        <v>18</v>
      </c>
      <c r="C104" s="13" t="s">
        <v>33</v>
      </c>
      <c r="D104" s="13" t="s">
        <v>20</v>
      </c>
      <c r="E104" s="13" t="s">
        <v>534</v>
      </c>
      <c r="F104" s="14">
        <v>46296.797916666663</v>
      </c>
      <c r="G104" s="13" t="s">
        <v>22</v>
      </c>
      <c r="H104" s="13" t="s">
        <v>1393</v>
      </c>
      <c r="I104" s="15">
        <v>360</v>
      </c>
      <c r="J104" s="13" t="s">
        <v>23</v>
      </c>
      <c r="K104" s="13" t="s">
        <v>24</v>
      </c>
      <c r="L104" s="15">
        <v>869</v>
      </c>
      <c r="M104" s="13" t="s">
        <v>36</v>
      </c>
      <c r="N104" s="14">
        <v>46296.842604166668</v>
      </c>
      <c r="O104" s="15">
        <v>360</v>
      </c>
      <c r="P104" s="13" t="s">
        <v>26</v>
      </c>
      <c r="Q104" s="15">
        <v>190</v>
      </c>
      <c r="R104" s="3" t="str">
        <f>IF(OR(G104="12R",G104="12L"),_xlfn.XLOOKUP(C104,DB!$A$2:$A$248,DB!$B$2:$B$248,""),IF(OR(G104="30L",G104="30R"),_xlfn.XLOOKUP(C104,DB!$A$2:$A$248,DB!$C$2:$C$248,""),""))</f>
        <v>UDGUV</v>
      </c>
      <c r="S104" s="3">
        <f t="shared" si="1"/>
        <v>19</v>
      </c>
      <c r="T104" s="3" t="str">
        <f>_xlfn.XLOOKUP(C104,DB!$A$2:$A$248,DB!$D$2:$D$248,"")</f>
        <v>Sector 2</v>
      </c>
    </row>
    <row r="105" spans="1:20" x14ac:dyDescent="0.2">
      <c r="A105" s="13" t="s">
        <v>1394</v>
      </c>
      <c r="B105" s="13" t="s">
        <v>18</v>
      </c>
      <c r="C105" s="13" t="s">
        <v>1395</v>
      </c>
      <c r="D105" s="13" t="s">
        <v>1205</v>
      </c>
      <c r="E105" s="13" t="s">
        <v>1396</v>
      </c>
      <c r="F105" s="14">
        <v>46296.800057870365</v>
      </c>
      <c r="G105" s="13" t="s">
        <v>22</v>
      </c>
      <c r="H105" s="13" t="s">
        <v>1397</v>
      </c>
      <c r="I105" s="15">
        <v>370</v>
      </c>
      <c r="J105" s="13" t="s">
        <v>23</v>
      </c>
      <c r="K105" s="13" t="s">
        <v>504</v>
      </c>
      <c r="L105" s="15">
        <v>363</v>
      </c>
      <c r="M105" s="13" t="s">
        <v>31</v>
      </c>
      <c r="N105" s="14">
        <v>46296.82167824074</v>
      </c>
      <c r="O105" s="15">
        <v>350</v>
      </c>
      <c r="P105" s="13" t="s">
        <v>26</v>
      </c>
      <c r="Q105" s="15">
        <v>40</v>
      </c>
      <c r="R105" s="3" t="str">
        <f>IF(OR(G105="12R",G105="12L"),_xlfn.XLOOKUP(C105,DB!$A$2:$A$248,DB!$B$2:$B$248,""),IF(OR(G105="30L",G105="30R"),_xlfn.XLOOKUP(C105,DB!$A$2:$A$248,DB!$C$2:$C$248,""),""))</f>
        <v>OMSUK</v>
      </c>
      <c r="S105" s="3">
        <f t="shared" si="1"/>
        <v>19</v>
      </c>
      <c r="T105" s="3" t="str">
        <f>_xlfn.XLOOKUP(C105,DB!$A$2:$A$248,DB!$D$2:$D$248,"")</f>
        <v>Sector 3</v>
      </c>
    </row>
    <row r="106" spans="1:20" x14ac:dyDescent="0.2">
      <c r="A106" s="13" t="s">
        <v>270</v>
      </c>
      <c r="B106" s="13" t="s">
        <v>18</v>
      </c>
      <c r="C106" s="13" t="s">
        <v>134</v>
      </c>
      <c r="D106" s="13" t="s">
        <v>61</v>
      </c>
      <c r="E106" s="13" t="s">
        <v>1111</v>
      </c>
      <c r="F106" s="14">
        <v>46296.801238425927</v>
      </c>
      <c r="G106" s="13" t="s">
        <v>22</v>
      </c>
      <c r="H106" s="13" t="s">
        <v>1398</v>
      </c>
      <c r="I106" s="15">
        <v>360</v>
      </c>
      <c r="J106" s="13" t="s">
        <v>23</v>
      </c>
      <c r="K106" s="13" t="s">
        <v>24</v>
      </c>
      <c r="L106" s="15">
        <v>440</v>
      </c>
      <c r="M106" s="13" t="s">
        <v>204</v>
      </c>
      <c r="N106" s="14">
        <v>46296.824907407412</v>
      </c>
      <c r="O106" s="15">
        <v>340</v>
      </c>
      <c r="P106" s="13" t="s">
        <v>26</v>
      </c>
      <c r="Q106" s="15">
        <v>40</v>
      </c>
      <c r="R106" s="3" t="str">
        <f>IF(OR(G106="12R",G106="12L"),_xlfn.XLOOKUP(C106,DB!$A$2:$A$248,DB!$B$2:$B$248,""),IF(OR(G106="30L",G106="30R"),_xlfn.XLOOKUP(C106,DB!$A$2:$A$248,DB!$C$2:$C$248,""),""))</f>
        <v>ENEBA</v>
      </c>
      <c r="S106" s="3">
        <f t="shared" si="1"/>
        <v>19</v>
      </c>
      <c r="T106" s="3" t="str">
        <f>_xlfn.XLOOKUP(C106,DB!$A$2:$A$248,DB!$D$2:$D$248,"")</f>
        <v>Sector 3</v>
      </c>
    </row>
    <row r="107" spans="1:20" x14ac:dyDescent="0.2">
      <c r="A107" s="13" t="s">
        <v>1399</v>
      </c>
      <c r="B107" s="13" t="s">
        <v>18</v>
      </c>
      <c r="C107" s="13" t="s">
        <v>1400</v>
      </c>
      <c r="D107" s="13" t="s">
        <v>429</v>
      </c>
      <c r="E107" s="13"/>
      <c r="F107" s="14">
        <v>46296.806655092594</v>
      </c>
      <c r="G107" s="13" t="s">
        <v>22</v>
      </c>
      <c r="H107" s="13" t="s">
        <v>1401</v>
      </c>
      <c r="I107" s="15">
        <v>280</v>
      </c>
      <c r="J107" s="13" t="s">
        <v>23</v>
      </c>
      <c r="K107" s="13" t="s">
        <v>51</v>
      </c>
      <c r="L107" s="15">
        <v>882</v>
      </c>
      <c r="M107" s="13" t="s">
        <v>46</v>
      </c>
      <c r="N107" s="14">
        <v>46296.88890046296</v>
      </c>
      <c r="O107" s="15">
        <v>280</v>
      </c>
      <c r="P107" s="13" t="s">
        <v>137</v>
      </c>
      <c r="Q107" s="15">
        <v>40</v>
      </c>
      <c r="R107" s="3" t="str">
        <f>IF(OR(G107="12R",G107="12L"),_xlfn.XLOOKUP(C107,DB!$A$2:$A$248,DB!$B$2:$B$248,""),IF(OR(G107="30L",G107="30R"),_xlfn.XLOOKUP(C107,DB!$A$2:$A$248,DB!$C$2:$C$248,""),""))</f>
        <v>UDGUV</v>
      </c>
      <c r="S107" s="3">
        <f t="shared" si="1"/>
        <v>19</v>
      </c>
      <c r="T107" s="3" t="str">
        <f>_xlfn.XLOOKUP(C107,DB!$A$2:$A$248,DB!$D$2:$D$248,"")</f>
        <v>Sector 2</v>
      </c>
    </row>
    <row r="108" spans="1:20" x14ac:dyDescent="0.2">
      <c r="A108" s="13" t="s">
        <v>1402</v>
      </c>
      <c r="B108" s="13" t="s">
        <v>18</v>
      </c>
      <c r="C108" s="13" t="s">
        <v>660</v>
      </c>
      <c r="D108" s="13" t="s">
        <v>29</v>
      </c>
      <c r="E108" s="13" t="s">
        <v>1403</v>
      </c>
      <c r="F108" s="14">
        <v>46296.809224537035</v>
      </c>
      <c r="G108" s="13" t="s">
        <v>22</v>
      </c>
      <c r="H108" s="13" t="s">
        <v>1404</v>
      </c>
      <c r="I108" s="15">
        <v>380</v>
      </c>
      <c r="J108" s="13" t="s">
        <v>23</v>
      </c>
      <c r="K108" s="13" t="s">
        <v>24</v>
      </c>
      <c r="L108" s="15">
        <v>424</v>
      </c>
      <c r="M108" s="13" t="s">
        <v>204</v>
      </c>
      <c r="N108" s="14">
        <v>46296.831053240741</v>
      </c>
      <c r="O108" s="15">
        <v>380</v>
      </c>
      <c r="P108" s="13" t="s">
        <v>26</v>
      </c>
      <c r="Q108" s="15">
        <v>40</v>
      </c>
      <c r="R108" s="3" t="str">
        <f>IF(OR(G108="12R",G108="12L"),_xlfn.XLOOKUP(C108,DB!$A$2:$A$248,DB!$B$2:$B$248,""),IF(OR(G108="30L",G108="30R"),_xlfn.XLOOKUP(C108,DB!$A$2:$A$248,DB!$C$2:$C$248,""),""))</f>
        <v>ENEBA</v>
      </c>
      <c r="S108" s="3">
        <f t="shared" si="1"/>
        <v>19</v>
      </c>
      <c r="T108" s="3" t="str">
        <f>_xlfn.XLOOKUP(C108,DB!$A$2:$A$248,DB!$D$2:$D$248,"")</f>
        <v>Sector 3</v>
      </c>
    </row>
    <row r="109" spans="1:20" x14ac:dyDescent="0.2">
      <c r="A109" s="13" t="s">
        <v>503</v>
      </c>
      <c r="B109" s="13" t="s">
        <v>18</v>
      </c>
      <c r="C109" s="13" t="s">
        <v>260</v>
      </c>
      <c r="D109" s="13" t="s">
        <v>261</v>
      </c>
      <c r="E109" s="13" t="s">
        <v>662</v>
      </c>
      <c r="F109" s="14">
        <v>46296.810844907406</v>
      </c>
      <c r="G109" s="13" t="s">
        <v>22</v>
      </c>
      <c r="H109" s="13" t="s">
        <v>1405</v>
      </c>
      <c r="I109" s="15">
        <v>370</v>
      </c>
      <c r="J109" s="13" t="s">
        <v>23</v>
      </c>
      <c r="K109" s="13" t="s">
        <v>24</v>
      </c>
      <c r="L109" s="15">
        <v>132</v>
      </c>
      <c r="M109" s="13" t="s">
        <v>853</v>
      </c>
      <c r="N109" s="14">
        <v>46296.819699074069</v>
      </c>
      <c r="O109" s="15">
        <v>231</v>
      </c>
      <c r="P109" s="13" t="s">
        <v>41</v>
      </c>
      <c r="Q109" s="15">
        <v>190</v>
      </c>
      <c r="R109" s="3" t="str">
        <f>IF(OR(G109="12R",G109="12L"),_xlfn.XLOOKUP(C109,DB!$A$2:$A$248,DB!$B$2:$B$248,""),IF(OR(G109="30L",G109="30R"),_xlfn.XLOOKUP(C109,DB!$A$2:$A$248,DB!$C$2:$C$248,""),""))</f>
        <v>NUDAL</v>
      </c>
      <c r="S109" s="3">
        <f t="shared" si="1"/>
        <v>19</v>
      </c>
      <c r="T109" s="3" t="str">
        <f>_xlfn.XLOOKUP(C109,DB!$A$2:$A$248,DB!$D$2:$D$248,"")</f>
        <v>Sector 3</v>
      </c>
    </row>
    <row r="110" spans="1:20" x14ac:dyDescent="0.2">
      <c r="A110" s="13" t="s">
        <v>422</v>
      </c>
      <c r="B110" s="13" t="s">
        <v>18</v>
      </c>
      <c r="C110" s="13" t="s">
        <v>423</v>
      </c>
      <c r="D110" s="13" t="s">
        <v>61</v>
      </c>
      <c r="E110" s="13" t="s">
        <v>1165</v>
      </c>
      <c r="F110" s="14">
        <v>46296.812291666662</v>
      </c>
      <c r="G110" s="13" t="s">
        <v>22</v>
      </c>
      <c r="H110" s="13" t="s">
        <v>1406</v>
      </c>
      <c r="I110" s="15">
        <v>360</v>
      </c>
      <c r="J110" s="13" t="s">
        <v>23</v>
      </c>
      <c r="K110" s="13" t="s">
        <v>24</v>
      </c>
      <c r="L110" s="15">
        <v>429</v>
      </c>
      <c r="M110" s="13" t="s">
        <v>204</v>
      </c>
      <c r="N110" s="14">
        <v>46296.835115740745</v>
      </c>
      <c r="O110" s="15">
        <v>320</v>
      </c>
      <c r="P110" s="13" t="s">
        <v>26</v>
      </c>
      <c r="Q110" s="15">
        <v>40</v>
      </c>
      <c r="R110" s="3" t="str">
        <f>IF(OR(G110="12R",G110="12L"),_xlfn.XLOOKUP(C110,DB!$A$2:$A$248,DB!$B$2:$B$248,""),IF(OR(G110="30L",G110="30R"),_xlfn.XLOOKUP(C110,DB!$A$2:$A$248,DB!$C$2:$C$248,""),""))</f>
        <v>ENEBA</v>
      </c>
      <c r="S110" s="3">
        <f t="shared" si="1"/>
        <v>19</v>
      </c>
      <c r="T110" s="3" t="str">
        <f>_xlfn.XLOOKUP(C110,DB!$A$2:$A$248,DB!$D$2:$D$248,"")</f>
        <v>Sector 3</v>
      </c>
    </row>
    <row r="111" spans="1:20" x14ac:dyDescent="0.2">
      <c r="A111" s="13" t="s">
        <v>272</v>
      </c>
      <c r="B111" s="13" t="s">
        <v>18</v>
      </c>
      <c r="C111" s="13" t="s">
        <v>273</v>
      </c>
      <c r="D111" s="13" t="s">
        <v>20</v>
      </c>
      <c r="E111" s="13" t="s">
        <v>161</v>
      </c>
      <c r="F111" s="14">
        <v>46296.813935185186</v>
      </c>
      <c r="G111" s="13" t="s">
        <v>22</v>
      </c>
      <c r="H111" s="13" t="s">
        <v>1407</v>
      </c>
      <c r="I111" s="15">
        <v>340</v>
      </c>
      <c r="J111" s="13" t="s">
        <v>23</v>
      </c>
      <c r="K111" s="13" t="s">
        <v>24</v>
      </c>
      <c r="L111" s="15">
        <v>864</v>
      </c>
      <c r="M111" s="13" t="s">
        <v>36</v>
      </c>
      <c r="N111" s="14">
        <v>46296.857928240745</v>
      </c>
      <c r="O111" s="15">
        <v>340</v>
      </c>
      <c r="P111" s="13" t="s">
        <v>26</v>
      </c>
      <c r="Q111" s="15">
        <v>190</v>
      </c>
      <c r="R111" s="3" t="str">
        <f>IF(OR(G111="12R",G111="12L"),_xlfn.XLOOKUP(C111,DB!$A$2:$A$248,DB!$B$2:$B$248,""),IF(OR(G111="30L",G111="30R"),_xlfn.XLOOKUP(C111,DB!$A$2:$A$248,DB!$C$2:$C$248,""),""))</f>
        <v>UDGUV</v>
      </c>
      <c r="S111" s="3">
        <f t="shared" si="1"/>
        <v>19</v>
      </c>
      <c r="T111" s="3" t="str">
        <f>_xlfn.XLOOKUP(C111,DB!$A$2:$A$248,DB!$D$2:$D$248,"")</f>
        <v>Sector 2</v>
      </c>
    </row>
    <row r="112" spans="1:20" x14ac:dyDescent="0.2">
      <c r="A112" s="13" t="s">
        <v>669</v>
      </c>
      <c r="B112" s="13" t="s">
        <v>18</v>
      </c>
      <c r="C112" s="13" t="s">
        <v>317</v>
      </c>
      <c r="D112" s="13" t="s">
        <v>20</v>
      </c>
      <c r="E112" s="13" t="s">
        <v>1408</v>
      </c>
      <c r="F112" s="14">
        <v>46296.815300925926</v>
      </c>
      <c r="G112" s="13" t="s">
        <v>22</v>
      </c>
      <c r="H112" s="13" t="s">
        <v>1409</v>
      </c>
      <c r="I112" s="15">
        <v>360</v>
      </c>
      <c r="J112" s="13" t="s">
        <v>23</v>
      </c>
      <c r="K112" s="13" t="s">
        <v>24</v>
      </c>
      <c r="L112" s="15">
        <v>877</v>
      </c>
      <c r="M112" s="13" t="s">
        <v>36</v>
      </c>
      <c r="N112" s="14">
        <v>46296.859456018516</v>
      </c>
      <c r="O112" s="15">
        <v>360</v>
      </c>
      <c r="P112" s="13" t="s">
        <v>26</v>
      </c>
      <c r="Q112" s="15">
        <v>190</v>
      </c>
      <c r="R112" s="3" t="str">
        <f>IF(OR(G112="12R",G112="12L"),_xlfn.XLOOKUP(C112,DB!$A$2:$A$248,DB!$B$2:$B$248,""),IF(OR(G112="30L",G112="30R"),_xlfn.XLOOKUP(C112,DB!$A$2:$A$248,DB!$C$2:$C$248,""),""))</f>
        <v>UDGUV</v>
      </c>
      <c r="S112" s="3">
        <f t="shared" si="1"/>
        <v>19</v>
      </c>
      <c r="T112" s="3" t="str">
        <f>_xlfn.XLOOKUP(C112,DB!$A$2:$A$248,DB!$D$2:$D$248,"")</f>
        <v>Sector 2</v>
      </c>
    </row>
    <row r="113" spans="1:20" x14ac:dyDescent="0.2">
      <c r="A113" s="13" t="s">
        <v>201</v>
      </c>
      <c r="B113" s="13" t="s">
        <v>18</v>
      </c>
      <c r="C113" s="13" t="s">
        <v>128</v>
      </c>
      <c r="D113" s="13" t="s">
        <v>61</v>
      </c>
      <c r="E113" s="13" t="s">
        <v>1163</v>
      </c>
      <c r="F113" s="14">
        <v>46296.816921296297</v>
      </c>
      <c r="G113" s="13" t="s">
        <v>22</v>
      </c>
      <c r="H113" s="13" t="s">
        <v>1410</v>
      </c>
      <c r="I113" s="15">
        <v>300</v>
      </c>
      <c r="J113" s="13" t="s">
        <v>23</v>
      </c>
      <c r="K113" s="13" t="s">
        <v>24</v>
      </c>
      <c r="L113" s="15">
        <v>853</v>
      </c>
      <c r="M113" s="13" t="s">
        <v>1411</v>
      </c>
      <c r="N113" s="14">
        <v>46296.859456018516</v>
      </c>
      <c r="O113" s="15">
        <v>340</v>
      </c>
      <c r="P113" s="13" t="s">
        <v>26</v>
      </c>
      <c r="Q113" s="15">
        <v>190</v>
      </c>
      <c r="R113" s="3" t="str">
        <f>IF(OR(G113="12R",G113="12L"),_xlfn.XLOOKUP(C113,DB!$A$2:$A$248,DB!$B$2:$B$248,""),IF(OR(G113="30L",G113="30R"),_xlfn.XLOOKUP(C113,DB!$A$2:$A$248,DB!$C$2:$C$248,""),""))</f>
        <v>ENEBA</v>
      </c>
      <c r="S113" s="3">
        <f t="shared" si="1"/>
        <v>19</v>
      </c>
      <c r="T113" s="3" t="str">
        <f>_xlfn.XLOOKUP(C113,DB!$A$2:$A$248,DB!$D$2:$D$248,"")</f>
        <v>Sector 3</v>
      </c>
    </row>
    <row r="114" spans="1:20" x14ac:dyDescent="0.2">
      <c r="A114" s="13" t="s">
        <v>251</v>
      </c>
      <c r="B114" s="13" t="s">
        <v>18</v>
      </c>
      <c r="C114" s="13" t="s">
        <v>63</v>
      </c>
      <c r="D114" s="13" t="s">
        <v>34</v>
      </c>
      <c r="E114" s="13" t="s">
        <v>640</v>
      </c>
      <c r="F114" s="14">
        <v>46296.818425925929</v>
      </c>
      <c r="G114" s="13" t="s">
        <v>22</v>
      </c>
      <c r="H114" s="13" t="s">
        <v>1412</v>
      </c>
      <c r="I114" s="15">
        <v>380</v>
      </c>
      <c r="J114" s="13" t="s">
        <v>23</v>
      </c>
      <c r="K114" s="13" t="s">
        <v>24</v>
      </c>
      <c r="L114" s="15">
        <v>870</v>
      </c>
      <c r="M114" s="13" t="s">
        <v>181</v>
      </c>
      <c r="N114" s="14">
        <v>46296.862268518518</v>
      </c>
      <c r="O114" s="15">
        <v>380</v>
      </c>
      <c r="P114" s="13" t="s">
        <v>26</v>
      </c>
      <c r="Q114" s="15">
        <v>190</v>
      </c>
      <c r="R114" s="3" t="str">
        <f>IF(OR(G114="12R",G114="12L"),_xlfn.XLOOKUP(C114,DB!$A$2:$A$248,DB!$B$2:$B$248,""),IF(OR(G114="30L",G114="30R"),_xlfn.XLOOKUP(C114,DB!$A$2:$A$248,DB!$C$2:$C$248,""),""))</f>
        <v>UDGUV</v>
      </c>
      <c r="S114" s="3">
        <f t="shared" si="1"/>
        <v>19</v>
      </c>
      <c r="T114" s="3" t="str">
        <f>_xlfn.XLOOKUP(C114,DB!$A$2:$A$248,DB!$D$2:$D$248,"")</f>
        <v>Sector 2</v>
      </c>
    </row>
    <row r="115" spans="1:20" x14ac:dyDescent="0.2">
      <c r="A115" s="13" t="s">
        <v>264</v>
      </c>
      <c r="B115" s="13" t="s">
        <v>18</v>
      </c>
      <c r="C115" s="13" t="s">
        <v>224</v>
      </c>
      <c r="D115" s="13" t="s">
        <v>129</v>
      </c>
      <c r="E115" s="13" t="s">
        <v>1413</v>
      </c>
      <c r="F115" s="14">
        <v>46296.819386574076</v>
      </c>
      <c r="G115" s="13" t="s">
        <v>22</v>
      </c>
      <c r="H115" s="13" t="s">
        <v>1414</v>
      </c>
      <c r="I115" s="15">
        <v>380</v>
      </c>
      <c r="J115" s="13" t="s">
        <v>23</v>
      </c>
      <c r="K115" s="13" t="s">
        <v>24</v>
      </c>
      <c r="L115" s="15">
        <v>536</v>
      </c>
      <c r="M115" s="13" t="s">
        <v>130</v>
      </c>
      <c r="N115" s="14">
        <v>46296.84674768518</v>
      </c>
      <c r="O115" s="15">
        <v>380</v>
      </c>
      <c r="P115" s="13" t="s">
        <v>26</v>
      </c>
      <c r="Q115" s="15">
        <v>40</v>
      </c>
      <c r="R115" s="3" t="str">
        <f>IF(OR(G115="12R",G115="12L"),_xlfn.XLOOKUP(C115,DB!$A$2:$A$248,DB!$B$2:$B$248,""),IF(OR(G115="30L",G115="30R"),_xlfn.XLOOKUP(C115,DB!$A$2:$A$248,DB!$C$2:$C$248,""),""))</f>
        <v>ENEBA</v>
      </c>
      <c r="S115" s="3">
        <f t="shared" si="1"/>
        <v>19</v>
      </c>
      <c r="T115" s="3" t="str">
        <f>_xlfn.XLOOKUP(C115,DB!$A$2:$A$248,DB!$D$2:$D$248,"")</f>
        <v>Sector 3</v>
      </c>
    </row>
    <row r="116" spans="1:20" x14ac:dyDescent="0.2">
      <c r="A116" s="13" t="s">
        <v>501</v>
      </c>
      <c r="B116" s="13" t="s">
        <v>18</v>
      </c>
      <c r="C116" s="13" t="s">
        <v>502</v>
      </c>
      <c r="D116" s="13" t="s">
        <v>129</v>
      </c>
      <c r="E116" s="13" t="s">
        <v>1415</v>
      </c>
      <c r="F116" s="14">
        <v>46296.820694444439</v>
      </c>
      <c r="G116" s="13" t="s">
        <v>22</v>
      </c>
      <c r="H116" s="13" t="s">
        <v>1416</v>
      </c>
      <c r="I116" s="15">
        <v>340</v>
      </c>
      <c r="J116" s="13" t="s">
        <v>23</v>
      </c>
      <c r="K116" s="13" t="s">
        <v>24</v>
      </c>
      <c r="L116" s="15">
        <v>431</v>
      </c>
      <c r="M116" s="13" t="s">
        <v>204</v>
      </c>
      <c r="N116" s="14">
        <v>46296.844293981485</v>
      </c>
      <c r="O116" s="15">
        <v>340</v>
      </c>
      <c r="P116" s="13" t="s">
        <v>26</v>
      </c>
      <c r="Q116" s="15">
        <v>40</v>
      </c>
      <c r="R116" s="3" t="str">
        <f>IF(OR(G116="12R",G116="12L"),_xlfn.XLOOKUP(C116,DB!$A$2:$A$248,DB!$B$2:$B$248,""),IF(OR(G116="30L",G116="30R"),_xlfn.XLOOKUP(C116,DB!$A$2:$A$248,DB!$C$2:$C$248,""),""))</f>
        <v>OMSUK</v>
      </c>
      <c r="S116" s="3">
        <f t="shared" si="1"/>
        <v>19</v>
      </c>
      <c r="T116" s="3" t="str">
        <f>_xlfn.XLOOKUP(C116,DB!$A$2:$A$248,DB!$D$2:$D$248,"")</f>
        <v>Sector 3</v>
      </c>
    </row>
    <row r="117" spans="1:20" x14ac:dyDescent="0.2">
      <c r="A117" s="13" t="s">
        <v>389</v>
      </c>
      <c r="B117" s="13" t="s">
        <v>18</v>
      </c>
      <c r="C117" s="13" t="s">
        <v>390</v>
      </c>
      <c r="D117" s="13" t="s">
        <v>34</v>
      </c>
      <c r="E117" s="13" t="s">
        <v>1232</v>
      </c>
      <c r="F117" s="14">
        <v>46296.82203703704</v>
      </c>
      <c r="G117" s="13" t="s">
        <v>22</v>
      </c>
      <c r="H117" s="13" t="s">
        <v>1417</v>
      </c>
      <c r="I117" s="15">
        <v>370</v>
      </c>
      <c r="J117" s="13" t="s">
        <v>23</v>
      </c>
      <c r="K117" s="13" t="s">
        <v>24</v>
      </c>
      <c r="L117" s="15">
        <v>359</v>
      </c>
      <c r="M117" s="13" t="s">
        <v>31</v>
      </c>
      <c r="N117" s="14">
        <v>46296.842349537037</v>
      </c>
      <c r="O117" s="15">
        <v>370</v>
      </c>
      <c r="P117" s="13" t="s">
        <v>26</v>
      </c>
      <c r="Q117" s="15">
        <v>40</v>
      </c>
      <c r="R117" s="3" t="str">
        <f>IF(OR(G117="12R",G117="12L"),_xlfn.XLOOKUP(C117,DB!$A$2:$A$248,DB!$B$2:$B$248,""),IF(OR(G117="30L",G117="30R"),_xlfn.XLOOKUP(C117,DB!$A$2:$A$248,DB!$C$2:$C$248,""),""))</f>
        <v>OMSUK</v>
      </c>
      <c r="S117" s="3">
        <f t="shared" si="1"/>
        <v>19</v>
      </c>
      <c r="T117" s="3" t="str">
        <f>_xlfn.XLOOKUP(C117,DB!$A$2:$A$248,DB!$D$2:$D$248,"")</f>
        <v>Sector 3</v>
      </c>
    </row>
    <row r="118" spans="1:20" x14ac:dyDescent="0.2">
      <c r="A118" s="13" t="s">
        <v>283</v>
      </c>
      <c r="B118" s="13" t="s">
        <v>18</v>
      </c>
      <c r="C118" s="13" t="s">
        <v>284</v>
      </c>
      <c r="D118" s="13" t="s">
        <v>34</v>
      </c>
      <c r="E118" s="13" t="s">
        <v>159</v>
      </c>
      <c r="F118" s="14">
        <v>46296.823923611111</v>
      </c>
      <c r="G118" s="13" t="s">
        <v>22</v>
      </c>
      <c r="H118" s="13" t="s">
        <v>1418</v>
      </c>
      <c r="I118" s="15">
        <v>360</v>
      </c>
      <c r="J118" s="13" t="s">
        <v>23</v>
      </c>
      <c r="K118" s="13" t="s">
        <v>24</v>
      </c>
      <c r="L118" s="15">
        <v>869</v>
      </c>
      <c r="M118" s="13" t="s">
        <v>181</v>
      </c>
      <c r="N118" s="14">
        <v>46296.868020833332</v>
      </c>
      <c r="O118" s="15">
        <v>360</v>
      </c>
      <c r="P118" s="13" t="s">
        <v>26</v>
      </c>
      <c r="Q118" s="15">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s="13" t="s">
        <v>492</v>
      </c>
      <c r="B119" s="13" t="s">
        <v>18</v>
      </c>
      <c r="C119" s="13" t="s">
        <v>493</v>
      </c>
      <c r="D119" s="13" t="s">
        <v>116</v>
      </c>
      <c r="E119" s="13" t="s">
        <v>216</v>
      </c>
      <c r="F119" s="14">
        <v>46296.825740740736</v>
      </c>
      <c r="G119" s="13" t="s">
        <v>22</v>
      </c>
      <c r="H119" s="13" t="s">
        <v>1419</v>
      </c>
      <c r="I119" s="15">
        <v>380</v>
      </c>
      <c r="J119" s="13" t="s">
        <v>23</v>
      </c>
      <c r="K119" s="13" t="s">
        <v>24</v>
      </c>
      <c r="L119" s="15">
        <v>439</v>
      </c>
      <c r="M119" s="13" t="s">
        <v>204</v>
      </c>
      <c r="N119" s="14">
        <v>46296.848414351851</v>
      </c>
      <c r="O119" s="15">
        <v>380</v>
      </c>
      <c r="P119" s="13" t="s">
        <v>26</v>
      </c>
      <c r="Q119" s="15">
        <v>40</v>
      </c>
      <c r="R119" s="3" t="str">
        <f>IF(OR(G119="12R",G119="12L"),_xlfn.XLOOKUP(C119,DB!$A$2:$A$248,DB!$B$2:$B$248,""),IF(OR(G119="30L",G119="30R"),_xlfn.XLOOKUP(C119,DB!$A$2:$A$248,DB!$C$2:$C$248,""),""))</f>
        <v>ENEBA</v>
      </c>
      <c r="S119" s="3">
        <f t="shared" si="1"/>
        <v>19</v>
      </c>
      <c r="T119" s="3" t="str">
        <f>_xlfn.XLOOKUP(C119,DB!$A$2:$A$248,DB!$D$2:$D$248,"")</f>
        <v>Sector 3</v>
      </c>
    </row>
    <row r="120" spans="1:20" x14ac:dyDescent="0.2">
      <c r="A120" s="13" t="s">
        <v>287</v>
      </c>
      <c r="B120" s="13" t="s">
        <v>18</v>
      </c>
      <c r="C120" s="13" t="s">
        <v>43</v>
      </c>
      <c r="D120" s="13" t="s">
        <v>44</v>
      </c>
      <c r="E120" s="13" t="s">
        <v>126</v>
      </c>
      <c r="F120" s="14">
        <v>46296.829571759255</v>
      </c>
      <c r="G120" s="13" t="s">
        <v>22</v>
      </c>
      <c r="H120" s="13" t="s">
        <v>1420</v>
      </c>
      <c r="I120" s="15">
        <v>360</v>
      </c>
      <c r="J120" s="13" t="s">
        <v>23</v>
      </c>
      <c r="K120" s="13" t="s">
        <v>24</v>
      </c>
      <c r="L120" s="15">
        <v>859</v>
      </c>
      <c r="M120" s="13" t="s">
        <v>46</v>
      </c>
      <c r="N120" s="14">
        <v>46296.873194444444</v>
      </c>
      <c r="O120" s="15">
        <v>360</v>
      </c>
      <c r="P120" s="13" t="s">
        <v>26</v>
      </c>
      <c r="Q120" s="15">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3" t="s">
        <v>258</v>
      </c>
      <c r="B121" s="13" t="s">
        <v>18</v>
      </c>
      <c r="C121" s="13" t="s">
        <v>128</v>
      </c>
      <c r="D121" s="13" t="s">
        <v>61</v>
      </c>
      <c r="E121" s="13" t="s">
        <v>1152</v>
      </c>
      <c r="F121" s="14">
        <v>46296.83085648148</v>
      </c>
      <c r="G121" s="13" t="s">
        <v>22</v>
      </c>
      <c r="H121" s="13" t="s">
        <v>1421</v>
      </c>
      <c r="I121" s="15">
        <v>360</v>
      </c>
      <c r="J121" s="13" t="s">
        <v>23</v>
      </c>
      <c r="K121" s="13" t="s">
        <v>24</v>
      </c>
      <c r="L121" s="15">
        <v>875</v>
      </c>
      <c r="M121" s="13" t="s">
        <v>36</v>
      </c>
      <c r="N121" s="14">
        <v>46296.8753587963</v>
      </c>
      <c r="O121" s="15">
        <v>360</v>
      </c>
      <c r="P121" s="13" t="s">
        <v>26</v>
      </c>
      <c r="Q121" s="15">
        <v>190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285</v>
      </c>
      <c r="B122" s="13" t="s">
        <v>18</v>
      </c>
      <c r="C122" s="13" t="s">
        <v>199</v>
      </c>
      <c r="D122" s="13" t="s">
        <v>61</v>
      </c>
      <c r="E122" s="13" t="s">
        <v>1422</v>
      </c>
      <c r="F122" s="14">
        <v>46296.83185185185</v>
      </c>
      <c r="G122" s="13" t="s">
        <v>22</v>
      </c>
      <c r="H122" s="13" t="s">
        <v>1423</v>
      </c>
      <c r="I122" s="15">
        <v>370</v>
      </c>
      <c r="J122" s="13" t="s">
        <v>23</v>
      </c>
      <c r="K122" s="13" t="s">
        <v>24</v>
      </c>
      <c r="L122" s="15">
        <v>361</v>
      </c>
      <c r="M122" s="13" t="s">
        <v>31</v>
      </c>
      <c r="N122" s="14">
        <v>46296.851736111115</v>
      </c>
      <c r="O122" s="15">
        <v>350</v>
      </c>
      <c r="P122" s="13" t="s">
        <v>26</v>
      </c>
      <c r="Q122" s="15">
        <v>40</v>
      </c>
      <c r="R122" s="3" t="str">
        <f>IF(OR(G122="12R",G122="12L"),_xlfn.XLOOKUP(C122,DB!$A$2:$A$248,DB!$B$2:$B$248,""),IF(OR(G122="30L",G122="30R"),_xlfn.XLOOKUP(C122,DB!$A$2:$A$248,DB!$C$2:$C$248,""),""))</f>
        <v>OMSUK</v>
      </c>
      <c r="S122" s="3">
        <f t="shared" si="1"/>
        <v>19</v>
      </c>
      <c r="T122" s="3" t="str">
        <f>_xlfn.XLOOKUP(C122,DB!$A$2:$A$248,DB!$D$2:$D$248,"")</f>
        <v>Sector 3</v>
      </c>
    </row>
    <row r="123" spans="1:20" x14ac:dyDescent="0.2">
      <c r="A123" s="13" t="s">
        <v>278</v>
      </c>
      <c r="B123" s="13" t="s">
        <v>18</v>
      </c>
      <c r="C123" s="13" t="s">
        <v>33</v>
      </c>
      <c r="D123" s="13" t="s">
        <v>54</v>
      </c>
      <c r="E123" s="13" t="s">
        <v>720</v>
      </c>
      <c r="F123" s="14">
        <v>46296.832916666666</v>
      </c>
      <c r="G123" s="13" t="s">
        <v>22</v>
      </c>
      <c r="H123" s="13" t="s">
        <v>1424</v>
      </c>
      <c r="I123" s="15">
        <v>380</v>
      </c>
      <c r="J123" s="13" t="s">
        <v>23</v>
      </c>
      <c r="K123" s="13" t="s">
        <v>24</v>
      </c>
      <c r="L123" s="15">
        <v>878</v>
      </c>
      <c r="M123" s="13" t="s">
        <v>36</v>
      </c>
      <c r="N123" s="14">
        <v>46296.878437499996</v>
      </c>
      <c r="O123" s="15">
        <v>380</v>
      </c>
      <c r="P123" s="13" t="s">
        <v>26</v>
      </c>
      <c r="Q123" s="15">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291</v>
      </c>
      <c r="B124" s="13" t="s">
        <v>18</v>
      </c>
      <c r="C124" s="13" t="s">
        <v>122</v>
      </c>
      <c r="D124" s="13" t="s">
        <v>44</v>
      </c>
      <c r="E124" s="13" t="s">
        <v>859</v>
      </c>
      <c r="F124" s="14">
        <v>46296.834027777775</v>
      </c>
      <c r="G124" s="13" t="s">
        <v>22</v>
      </c>
      <c r="H124" s="13" t="s">
        <v>1425</v>
      </c>
      <c r="I124" s="15">
        <v>360</v>
      </c>
      <c r="J124" s="13" t="s">
        <v>23</v>
      </c>
      <c r="K124" s="13" t="s">
        <v>24</v>
      </c>
      <c r="L124" s="15">
        <v>556</v>
      </c>
      <c r="M124" s="13" t="s">
        <v>130</v>
      </c>
      <c r="N124" s="14">
        <v>46296.861898148149</v>
      </c>
      <c r="O124" s="15">
        <v>320</v>
      </c>
      <c r="P124" s="13" t="s">
        <v>26</v>
      </c>
      <c r="Q124" s="15">
        <v>40</v>
      </c>
      <c r="R124" s="3" t="str">
        <f>IF(OR(G124="12R",G124="12L"),_xlfn.XLOOKUP(C124,DB!$A$2:$A$248,DB!$B$2:$B$248,""),IF(OR(G124="30L",G124="30R"),_xlfn.XLOOKUP(C124,DB!$A$2:$A$248,DB!$C$2:$C$248,""),""))</f>
        <v>ENEBA</v>
      </c>
      <c r="S124" s="3">
        <f t="shared" si="1"/>
        <v>20</v>
      </c>
      <c r="T124" s="3" t="str">
        <f>_xlfn.XLOOKUP(C124,DB!$A$2:$A$248,DB!$D$2:$D$248,"")</f>
        <v>Sector 3</v>
      </c>
    </row>
    <row r="125" spans="1:20" x14ac:dyDescent="0.2">
      <c r="A125" s="13" t="s">
        <v>275</v>
      </c>
      <c r="B125" s="13" t="s">
        <v>18</v>
      </c>
      <c r="C125" s="13" t="s">
        <v>276</v>
      </c>
      <c r="D125" s="13" t="s">
        <v>123</v>
      </c>
      <c r="E125" s="13" t="s">
        <v>855</v>
      </c>
      <c r="F125" s="14">
        <v>46296.835173611107</v>
      </c>
      <c r="G125" s="13" t="s">
        <v>22</v>
      </c>
      <c r="H125" s="13" t="s">
        <v>1426</v>
      </c>
      <c r="I125" s="15">
        <v>300</v>
      </c>
      <c r="J125" s="13" t="s">
        <v>23</v>
      </c>
      <c r="K125" s="13" t="s">
        <v>24</v>
      </c>
      <c r="L125" s="15">
        <v>870</v>
      </c>
      <c r="M125" s="13" t="s">
        <v>1427</v>
      </c>
      <c r="N125" s="14">
        <v>46296.877916666665</v>
      </c>
      <c r="O125" s="15">
        <v>300</v>
      </c>
      <c r="P125" s="13" t="s">
        <v>26</v>
      </c>
      <c r="Q125" s="15">
        <v>190</v>
      </c>
      <c r="R125" s="3" t="str">
        <f>IF(OR(G125="12R",G125="12L"),_xlfn.XLOOKUP(C125,DB!$A$2:$A$248,DB!$B$2:$B$248,""),IF(OR(G125="30L",G125="30R"),_xlfn.XLOOKUP(C125,DB!$A$2:$A$248,DB!$C$2:$C$248,""),""))</f>
        <v>UDGUV</v>
      </c>
      <c r="S125" s="3">
        <f t="shared" si="1"/>
        <v>20</v>
      </c>
      <c r="T125" s="3" t="str">
        <f>_xlfn.XLOOKUP(C125,DB!$A$2:$A$248,DB!$D$2:$D$248,"")</f>
        <v>Sector 2</v>
      </c>
    </row>
    <row r="126" spans="1:20" x14ac:dyDescent="0.2">
      <c r="A126" s="13" t="s">
        <v>292</v>
      </c>
      <c r="B126" s="13" t="s">
        <v>18</v>
      </c>
      <c r="C126" s="13" t="s">
        <v>43</v>
      </c>
      <c r="D126" s="13" t="s">
        <v>54</v>
      </c>
      <c r="E126" s="13" t="s">
        <v>102</v>
      </c>
      <c r="F126" s="14">
        <v>46296.836736111116</v>
      </c>
      <c r="G126" s="13" t="s">
        <v>22</v>
      </c>
      <c r="H126" s="13" t="s">
        <v>1428</v>
      </c>
      <c r="I126" s="15">
        <v>380</v>
      </c>
      <c r="J126" s="13" t="s">
        <v>23</v>
      </c>
      <c r="K126" s="13" t="s">
        <v>24</v>
      </c>
      <c r="L126" s="15">
        <v>859</v>
      </c>
      <c r="M126" s="13" t="s">
        <v>46</v>
      </c>
      <c r="N126" s="14">
        <v>46296.881377314814</v>
      </c>
      <c r="O126" s="15">
        <v>380</v>
      </c>
      <c r="P126" s="13" t="s">
        <v>26</v>
      </c>
      <c r="Q126" s="15">
        <v>190</v>
      </c>
      <c r="R126" s="3" t="str">
        <f>IF(OR(G126="12R",G126="12L"),_xlfn.XLOOKUP(C126,DB!$A$2:$A$248,DB!$B$2:$B$248,""),IF(OR(G126="30L",G126="30R"),_xlfn.XLOOKUP(C126,DB!$A$2:$A$248,DB!$C$2:$C$248,""),""))</f>
        <v>UDGUV</v>
      </c>
      <c r="S126" s="3">
        <f t="shared" si="1"/>
        <v>20</v>
      </c>
      <c r="T126" s="3" t="str">
        <f>_xlfn.XLOOKUP(C126,DB!$A$2:$A$248,DB!$D$2:$D$248,"")</f>
        <v>Sector 2</v>
      </c>
    </row>
    <row r="127" spans="1:20" x14ac:dyDescent="0.2">
      <c r="A127" s="13" t="s">
        <v>299</v>
      </c>
      <c r="B127" s="13" t="s">
        <v>18</v>
      </c>
      <c r="C127" s="13" t="s">
        <v>284</v>
      </c>
      <c r="D127" s="13" t="s">
        <v>54</v>
      </c>
      <c r="E127" s="13" t="s">
        <v>931</v>
      </c>
      <c r="F127" s="14">
        <v>46296.838842592595</v>
      </c>
      <c r="G127" s="13" t="s">
        <v>22</v>
      </c>
      <c r="H127" s="13" t="s">
        <v>877</v>
      </c>
      <c r="I127" s="15">
        <v>380</v>
      </c>
      <c r="J127" s="13" t="s">
        <v>23</v>
      </c>
      <c r="K127" s="13" t="s">
        <v>24</v>
      </c>
      <c r="L127" s="15">
        <v>870</v>
      </c>
      <c r="M127" s="13" t="s">
        <v>181</v>
      </c>
      <c r="N127" s="14">
        <v>46296.884652777779</v>
      </c>
      <c r="O127" s="15">
        <v>380</v>
      </c>
      <c r="P127" s="13" t="s">
        <v>26</v>
      </c>
      <c r="Q127" s="15">
        <v>190</v>
      </c>
      <c r="R127" s="3" t="str">
        <f>IF(OR(G127="12R",G127="12L"),_xlfn.XLOOKUP(C127,DB!$A$2:$A$248,DB!$B$2:$B$248,""),IF(OR(G127="30L",G127="30R"),_xlfn.XLOOKUP(C127,DB!$A$2:$A$248,DB!$C$2:$C$248,""),""))</f>
        <v>UDGUV</v>
      </c>
      <c r="S127" s="3">
        <f t="shared" si="1"/>
        <v>20</v>
      </c>
      <c r="T127" s="3" t="str">
        <f>_xlfn.XLOOKUP(C127,DB!$A$2:$A$248,DB!$D$2:$D$248,"")</f>
        <v>Sector 2</v>
      </c>
    </row>
    <row r="128" spans="1:20" x14ac:dyDescent="0.2">
      <c r="A128" s="13" t="s">
        <v>280</v>
      </c>
      <c r="B128" s="13" t="s">
        <v>18</v>
      </c>
      <c r="C128" s="13" t="s">
        <v>170</v>
      </c>
      <c r="D128" s="13" t="s">
        <v>34</v>
      </c>
      <c r="E128" s="13" t="s">
        <v>644</v>
      </c>
      <c r="F128" s="14">
        <v>46296.839895833335</v>
      </c>
      <c r="G128" s="13" t="s">
        <v>22</v>
      </c>
      <c r="H128" s="13" t="s">
        <v>1429</v>
      </c>
      <c r="I128" s="15">
        <v>350</v>
      </c>
      <c r="J128" s="13" t="s">
        <v>23</v>
      </c>
      <c r="K128" s="13" t="s">
        <v>24</v>
      </c>
      <c r="L128" s="15">
        <v>371</v>
      </c>
      <c r="M128" s="13" t="s">
        <v>1430</v>
      </c>
      <c r="N128" s="14">
        <v>46296.860648148147</v>
      </c>
      <c r="O128" s="15">
        <v>350</v>
      </c>
      <c r="P128" s="13" t="s">
        <v>26</v>
      </c>
      <c r="Q128" s="15">
        <v>40</v>
      </c>
      <c r="R128" s="3" t="str">
        <f>IF(OR(G128="12R",G128="12L"),_xlfn.XLOOKUP(C128,DB!$A$2:$A$248,DB!$B$2:$B$248,""),IF(OR(G128="30L",G128="30R"),_xlfn.XLOOKUP(C128,DB!$A$2:$A$248,DB!$C$2:$C$248,""),""))</f>
        <v>OMSUK</v>
      </c>
      <c r="S128" s="3">
        <f t="shared" si="1"/>
        <v>20</v>
      </c>
      <c r="T128" s="3" t="str">
        <f>_xlfn.XLOOKUP(C128,DB!$A$2:$A$248,DB!$D$2:$D$248,"")</f>
        <v>Sector 3</v>
      </c>
    </row>
    <row r="129" spans="1:20" x14ac:dyDescent="0.2">
      <c r="A129" s="13" t="s">
        <v>294</v>
      </c>
      <c r="B129" s="13" t="s">
        <v>18</v>
      </c>
      <c r="C129" s="13" t="s">
        <v>101</v>
      </c>
      <c r="D129" s="13" t="s">
        <v>34</v>
      </c>
      <c r="E129" s="13" t="s">
        <v>295</v>
      </c>
      <c r="F129" s="14">
        <v>46296.844733796301</v>
      </c>
      <c r="G129" s="13" t="s">
        <v>22</v>
      </c>
      <c r="H129" s="13" t="s">
        <v>1431</v>
      </c>
      <c r="I129" s="15">
        <v>360</v>
      </c>
      <c r="J129" s="13" t="s">
        <v>23</v>
      </c>
      <c r="K129" s="13" t="s">
        <v>24</v>
      </c>
      <c r="L129" s="15">
        <v>860</v>
      </c>
      <c r="M129" s="13" t="s">
        <v>535</v>
      </c>
      <c r="N129" s="14">
        <v>46296.888912037037</v>
      </c>
      <c r="O129" s="15">
        <v>360</v>
      </c>
      <c r="P129" s="13" t="s">
        <v>26</v>
      </c>
      <c r="Q129" s="15">
        <v>190</v>
      </c>
      <c r="R129" s="3" t="str">
        <f>IF(OR(G129="12R",G129="12L"),_xlfn.XLOOKUP(C129,DB!$A$2:$A$248,DB!$B$2:$B$248,""),IF(OR(G129="30L",G129="30R"),_xlfn.XLOOKUP(C129,DB!$A$2:$A$248,DB!$C$2:$C$248,""),""))</f>
        <v>UDGUV</v>
      </c>
      <c r="S129" s="3">
        <f t="shared" si="1"/>
        <v>20</v>
      </c>
      <c r="T129" s="3" t="str">
        <f>_xlfn.XLOOKUP(C129,DB!$A$2:$A$248,DB!$D$2:$D$248,"")</f>
        <v>Sector 2</v>
      </c>
    </row>
    <row r="130" spans="1:20" x14ac:dyDescent="0.2">
      <c r="A130" s="13" t="s">
        <v>301</v>
      </c>
      <c r="B130" s="13" t="s">
        <v>18</v>
      </c>
      <c r="C130" s="13" t="s">
        <v>50</v>
      </c>
      <c r="D130" s="13" t="s">
        <v>54</v>
      </c>
      <c r="E130" s="13" t="s">
        <v>832</v>
      </c>
      <c r="F130" s="14">
        <v>46296.849259259259</v>
      </c>
      <c r="G130" s="13" t="s">
        <v>22</v>
      </c>
      <c r="H130" s="13" t="s">
        <v>1432</v>
      </c>
      <c r="I130" s="15">
        <v>380</v>
      </c>
      <c r="J130" s="13" t="s">
        <v>23</v>
      </c>
      <c r="K130" s="13" t="s">
        <v>24</v>
      </c>
      <c r="L130" s="15">
        <v>859</v>
      </c>
      <c r="M130" s="13" t="s">
        <v>46</v>
      </c>
      <c r="N130" s="14">
        <v>46296.892731481479</v>
      </c>
      <c r="O130" s="15">
        <v>380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332</v>
      </c>
      <c r="B131" s="13" t="s">
        <v>18</v>
      </c>
      <c r="C131" s="13" t="s">
        <v>205</v>
      </c>
      <c r="D131" s="13" t="s">
        <v>34</v>
      </c>
      <c r="E131" s="13" t="s">
        <v>1433</v>
      </c>
      <c r="F131" s="14">
        <v>46296.851354166662</v>
      </c>
      <c r="G131" s="13" t="s">
        <v>22</v>
      </c>
      <c r="H131" s="13" t="s">
        <v>1434</v>
      </c>
      <c r="I131" s="15">
        <v>370</v>
      </c>
      <c r="J131" s="13" t="s">
        <v>23</v>
      </c>
      <c r="K131" s="13" t="s">
        <v>24</v>
      </c>
      <c r="L131" s="15">
        <v>144</v>
      </c>
      <c r="M131" s="13" t="s">
        <v>40</v>
      </c>
      <c r="N131" s="14">
        <v>46296.861412037033</v>
      </c>
      <c r="O131" s="15">
        <v>241</v>
      </c>
      <c r="P131" s="13" t="s">
        <v>26</v>
      </c>
      <c r="Q131" s="15">
        <v>190</v>
      </c>
      <c r="R131" s="3" t="str">
        <f>IF(OR(G131="12R",G131="12L"),_xlfn.XLOOKUP(C131,DB!$A$2:$A$248,DB!$B$2:$B$248,""),IF(OR(G131="30L",G131="30R"),_xlfn.XLOOKUP(C131,DB!$A$2:$A$248,DB!$C$2:$C$248,""),""))</f>
        <v>NUDAL</v>
      </c>
      <c r="S131" s="3">
        <f t="shared" ref="S131:S194" si="2">HOUR(F131)</f>
        <v>20</v>
      </c>
      <c r="T131" s="3" t="str">
        <f>_xlfn.XLOOKUP(C131,DB!$A$2:$A$248,DB!$D$2:$D$248,"")</f>
        <v>Sector 3</v>
      </c>
    </row>
    <row r="132" spans="1:20" x14ac:dyDescent="0.2">
      <c r="A132" s="13" t="s">
        <v>304</v>
      </c>
      <c r="B132" s="13" t="s">
        <v>18</v>
      </c>
      <c r="C132" s="13" t="s">
        <v>134</v>
      </c>
      <c r="D132" s="13" t="s">
        <v>123</v>
      </c>
      <c r="E132" s="13" t="s">
        <v>268</v>
      </c>
      <c r="F132" s="14">
        <v>46296.853310185186</v>
      </c>
      <c r="G132" s="13" t="s">
        <v>22</v>
      </c>
      <c r="H132" s="13" t="s">
        <v>1435</v>
      </c>
      <c r="I132" s="15">
        <v>360</v>
      </c>
      <c r="J132" s="13" t="s">
        <v>23</v>
      </c>
      <c r="K132" s="13" t="s">
        <v>24</v>
      </c>
      <c r="L132" s="15">
        <v>433</v>
      </c>
      <c r="M132" s="13" t="s">
        <v>204</v>
      </c>
      <c r="N132" s="14">
        <v>46296.876018518524</v>
      </c>
      <c r="O132" s="15">
        <v>360</v>
      </c>
      <c r="P132" s="13" t="s">
        <v>26</v>
      </c>
      <c r="Q132" s="15">
        <v>40</v>
      </c>
      <c r="R132" s="3" t="str">
        <f>IF(OR(G132="12R",G132="12L"),_xlfn.XLOOKUP(C132,DB!$A$2:$A$248,DB!$B$2:$B$248,""),IF(OR(G132="30L",G132="30R"),_xlfn.XLOOKUP(C132,DB!$A$2:$A$248,DB!$C$2:$C$248,""),""))</f>
        <v>ENEBA</v>
      </c>
      <c r="S132" s="3">
        <f t="shared" si="2"/>
        <v>20</v>
      </c>
      <c r="T132" s="3" t="str">
        <f>_xlfn.XLOOKUP(C132,DB!$A$2:$A$248,DB!$D$2:$D$248,"")</f>
        <v>Sector 3</v>
      </c>
    </row>
    <row r="133" spans="1:20" x14ac:dyDescent="0.2">
      <c r="A133" s="13" t="s">
        <v>281</v>
      </c>
      <c r="B133" s="13" t="s">
        <v>18</v>
      </c>
      <c r="C133" s="13" t="s">
        <v>282</v>
      </c>
      <c r="D133" s="13" t="s">
        <v>34</v>
      </c>
      <c r="E133" s="13" t="s">
        <v>1436</v>
      </c>
      <c r="F133" s="14">
        <v>46296.855162037042</v>
      </c>
      <c r="G133" s="13" t="s">
        <v>22</v>
      </c>
      <c r="H133" s="13" t="s">
        <v>1437</v>
      </c>
      <c r="I133" s="15">
        <v>390</v>
      </c>
      <c r="J133" s="13" t="s">
        <v>23</v>
      </c>
      <c r="K133" s="13" t="s">
        <v>24</v>
      </c>
      <c r="L133" s="15">
        <v>368</v>
      </c>
      <c r="M133" s="13" t="s">
        <v>31</v>
      </c>
      <c r="N133" s="14">
        <v>46296.874548611115</v>
      </c>
      <c r="O133" s="15">
        <v>390</v>
      </c>
      <c r="P133" s="13" t="s">
        <v>26</v>
      </c>
      <c r="Q133" s="15">
        <v>40</v>
      </c>
      <c r="R133" s="3" t="str">
        <f>IF(OR(G133="12R",G133="12L"),_xlfn.XLOOKUP(C133,DB!$A$2:$A$248,DB!$B$2:$B$248,""),IF(OR(G133="30L",G133="30R"),_xlfn.XLOOKUP(C133,DB!$A$2:$A$248,DB!$C$2:$C$248,""),""))</f>
        <v>OMSUK</v>
      </c>
      <c r="S133" s="3">
        <f t="shared" si="2"/>
        <v>20</v>
      </c>
      <c r="T133" s="3" t="str">
        <f>_xlfn.XLOOKUP(C133,DB!$A$2:$A$248,DB!$D$2:$D$248,"")</f>
        <v>Sector 3</v>
      </c>
    </row>
    <row r="134" spans="1:20" x14ac:dyDescent="0.2">
      <c r="A134" s="13" t="s">
        <v>303</v>
      </c>
      <c r="B134" s="13" t="s">
        <v>18</v>
      </c>
      <c r="C134" s="13" t="s">
        <v>43</v>
      </c>
      <c r="D134" s="13" t="s">
        <v>20</v>
      </c>
      <c r="E134" s="13" t="s">
        <v>460</v>
      </c>
      <c r="F134" s="14">
        <v>46296.856412037036</v>
      </c>
      <c r="G134" s="13" t="s">
        <v>22</v>
      </c>
      <c r="H134" s="13" t="s">
        <v>1438</v>
      </c>
      <c r="I134" s="15">
        <v>360</v>
      </c>
      <c r="J134" s="13" t="s">
        <v>23</v>
      </c>
      <c r="K134" s="13" t="s">
        <v>24</v>
      </c>
      <c r="L134" s="15">
        <v>860</v>
      </c>
      <c r="M134" s="13" t="s">
        <v>535</v>
      </c>
      <c r="N134" s="14">
        <v>46296.900462962964</v>
      </c>
      <c r="O134" s="15">
        <v>360</v>
      </c>
      <c r="P134" s="13" t="s">
        <v>26</v>
      </c>
      <c r="Q134" s="15">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13" t="s">
        <v>510</v>
      </c>
      <c r="B135" s="13" t="s">
        <v>18</v>
      </c>
      <c r="C135" s="13" t="s">
        <v>238</v>
      </c>
      <c r="D135" s="13" t="s">
        <v>29</v>
      </c>
      <c r="E135" s="13" t="s">
        <v>1439</v>
      </c>
      <c r="F135" s="14">
        <v>46296.857708333337</v>
      </c>
      <c r="G135" s="13" t="s">
        <v>22</v>
      </c>
      <c r="H135" s="13" t="s">
        <v>1440</v>
      </c>
      <c r="I135" s="15">
        <v>390</v>
      </c>
      <c r="J135" s="13" t="s">
        <v>23</v>
      </c>
      <c r="K135" s="13" t="s">
        <v>24</v>
      </c>
      <c r="L135" s="15">
        <v>371</v>
      </c>
      <c r="M135" s="13" t="s">
        <v>861</v>
      </c>
      <c r="N135" s="14">
        <v>46296.877187499995</v>
      </c>
      <c r="O135" s="15">
        <v>370</v>
      </c>
      <c r="P135" s="13" t="s">
        <v>26</v>
      </c>
      <c r="Q135" s="15">
        <v>40</v>
      </c>
      <c r="R135" s="3" t="str">
        <f>IF(OR(G135="12R",G135="12L"),_xlfn.XLOOKUP(C135,DB!$A$2:$A$248,DB!$B$2:$B$248,""),IF(OR(G135="30L",G135="30R"),_xlfn.XLOOKUP(C135,DB!$A$2:$A$248,DB!$C$2:$C$248,""),""))</f>
        <v>OMSUK</v>
      </c>
      <c r="S135" s="3">
        <f t="shared" si="2"/>
        <v>20</v>
      </c>
      <c r="T135" s="3" t="str">
        <f>_xlfn.XLOOKUP(C135,DB!$A$2:$A$248,DB!$D$2:$D$248,"")</f>
        <v>Sector 3</v>
      </c>
    </row>
    <row r="136" spans="1:20" x14ac:dyDescent="0.2">
      <c r="A136" s="13" t="s">
        <v>1441</v>
      </c>
      <c r="B136" s="13" t="s">
        <v>18</v>
      </c>
      <c r="C136" s="13" t="s">
        <v>1442</v>
      </c>
      <c r="D136" s="13" t="s">
        <v>1227</v>
      </c>
      <c r="E136" s="13" t="s">
        <v>1443</v>
      </c>
      <c r="F136" s="14">
        <v>46296.862071759257</v>
      </c>
      <c r="G136" s="13" t="s">
        <v>22</v>
      </c>
      <c r="H136" s="13" t="s">
        <v>1444</v>
      </c>
      <c r="I136" s="15">
        <v>450</v>
      </c>
      <c r="J136" s="13" t="s">
        <v>23</v>
      </c>
      <c r="K136" s="13" t="s">
        <v>51</v>
      </c>
      <c r="L136" s="15">
        <v>367</v>
      </c>
      <c r="M136" s="13" t="s">
        <v>31</v>
      </c>
      <c r="N136" s="14">
        <v>46296.88071759259</v>
      </c>
      <c r="O136" s="15">
        <v>410</v>
      </c>
      <c r="P136" s="13" t="s">
        <v>26</v>
      </c>
      <c r="Q136" s="15">
        <v>40</v>
      </c>
      <c r="R136" s="3" t="str">
        <f>IF(OR(G136="12R",G136="12L"),_xlfn.XLOOKUP(C136,DB!$A$2:$A$248,DB!$B$2:$B$248,""),IF(OR(G136="30L",G136="30R"),_xlfn.XLOOKUP(C136,DB!$A$2:$A$248,DB!$C$2:$C$248,""),""))</f>
        <v/>
      </c>
      <c r="S136" s="3">
        <f t="shared" si="2"/>
        <v>20</v>
      </c>
      <c r="T136" s="3" t="str">
        <f>_xlfn.XLOOKUP(C136,DB!$A$2:$A$248,DB!$D$2:$D$248,"")</f>
        <v/>
      </c>
    </row>
    <row r="137" spans="1:20" x14ac:dyDescent="0.2">
      <c r="A137" s="13" t="s">
        <v>858</v>
      </c>
      <c r="B137" s="13" t="s">
        <v>18</v>
      </c>
      <c r="C137" s="13" t="s">
        <v>128</v>
      </c>
      <c r="D137" s="13" t="s">
        <v>129</v>
      </c>
      <c r="E137" s="13" t="s">
        <v>1445</v>
      </c>
      <c r="F137" s="14">
        <v>46296.86314814815</v>
      </c>
      <c r="G137" s="13" t="s">
        <v>22</v>
      </c>
      <c r="H137" s="13" t="s">
        <v>1446</v>
      </c>
      <c r="I137" s="15">
        <v>360</v>
      </c>
      <c r="J137" s="13" t="s">
        <v>23</v>
      </c>
      <c r="K137" s="13" t="s">
        <v>24</v>
      </c>
      <c r="L137" s="15">
        <v>864</v>
      </c>
      <c r="M137" s="13" t="s">
        <v>36</v>
      </c>
      <c r="N137" s="14">
        <v>46296.90688657407</v>
      </c>
      <c r="O137" s="15">
        <v>340</v>
      </c>
      <c r="P137" s="13" t="s">
        <v>26</v>
      </c>
      <c r="Q137" s="15">
        <v>190</v>
      </c>
      <c r="R137" s="3" t="str">
        <f>IF(OR(G137="12R",G137="12L"),_xlfn.XLOOKUP(C137,DB!$A$2:$A$248,DB!$B$2:$B$248,""),IF(OR(G137="30L",G137="30R"),_xlfn.XLOOKUP(C137,DB!$A$2:$A$248,DB!$C$2:$C$248,""),""))</f>
        <v>ENEBA</v>
      </c>
      <c r="S137" s="3">
        <f t="shared" si="2"/>
        <v>20</v>
      </c>
      <c r="T137" s="3" t="str">
        <f>_xlfn.XLOOKUP(C137,DB!$A$2:$A$248,DB!$D$2:$D$248,"")</f>
        <v>Sector 3</v>
      </c>
    </row>
    <row r="138" spans="1:20" x14ac:dyDescent="0.2">
      <c r="A138" s="13" t="s">
        <v>1130</v>
      </c>
      <c r="B138" s="13" t="s">
        <v>18</v>
      </c>
      <c r="C138" s="13" t="s">
        <v>308</v>
      </c>
      <c r="D138" s="13" t="s">
        <v>54</v>
      </c>
      <c r="E138" s="13" t="s">
        <v>309</v>
      </c>
      <c r="F138" s="14">
        <v>46296.866909722223</v>
      </c>
      <c r="G138" s="13" t="s">
        <v>22</v>
      </c>
      <c r="H138" s="13" t="s">
        <v>1447</v>
      </c>
      <c r="I138" s="15">
        <v>360</v>
      </c>
      <c r="J138" s="13" t="s">
        <v>23</v>
      </c>
      <c r="K138" s="13" t="s">
        <v>24</v>
      </c>
      <c r="L138" s="15">
        <v>309</v>
      </c>
      <c r="M138" s="13" t="s">
        <v>1448</v>
      </c>
      <c r="N138" s="14">
        <v>46296.885844907403</v>
      </c>
      <c r="O138" s="15">
        <v>360</v>
      </c>
      <c r="P138" s="13" t="s">
        <v>26</v>
      </c>
      <c r="Q138" s="15">
        <v>190</v>
      </c>
      <c r="R138" s="3" t="str">
        <f>IF(OR(G138="12R",G138="12L"),_xlfn.XLOOKUP(C138,DB!$A$2:$A$248,DB!$B$2:$B$248,""),IF(OR(G138="30L",G138="30R"),_xlfn.XLOOKUP(C138,DB!$A$2:$A$248,DB!$C$2:$C$248,""),""))</f>
        <v>CZM</v>
      </c>
      <c r="S138" s="3">
        <f t="shared" si="2"/>
        <v>20</v>
      </c>
      <c r="T138" s="3" t="str">
        <f>_xlfn.XLOOKUP(C138,DB!$A$2:$A$248,DB!$D$2:$D$248,"")</f>
        <v>Sector 7</v>
      </c>
    </row>
    <row r="139" spans="1:20" x14ac:dyDescent="0.2">
      <c r="A139" s="13" t="s">
        <v>526</v>
      </c>
      <c r="B139" s="13" t="s">
        <v>18</v>
      </c>
      <c r="C139" s="13" t="s">
        <v>203</v>
      </c>
      <c r="D139" s="13" t="s">
        <v>44</v>
      </c>
      <c r="E139" s="13" t="s">
        <v>670</v>
      </c>
      <c r="F139" s="14">
        <v>46296.86819444444</v>
      </c>
      <c r="G139" s="13" t="s">
        <v>22</v>
      </c>
      <c r="H139" s="13" t="s">
        <v>1449</v>
      </c>
      <c r="I139" s="15">
        <v>360</v>
      </c>
      <c r="J139" s="13" t="s">
        <v>23</v>
      </c>
      <c r="K139" s="13" t="s">
        <v>24</v>
      </c>
      <c r="L139" s="15">
        <v>388</v>
      </c>
      <c r="M139" s="13" t="s">
        <v>269</v>
      </c>
      <c r="N139" s="14">
        <v>46296.888217592597</v>
      </c>
      <c r="O139" s="15">
        <v>360</v>
      </c>
      <c r="P139" s="13" t="s">
        <v>26</v>
      </c>
      <c r="Q139" s="15">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13" t="s">
        <v>516</v>
      </c>
      <c r="B140" s="13" t="s">
        <v>18</v>
      </c>
      <c r="C140" s="13" t="s">
        <v>199</v>
      </c>
      <c r="D140" s="13" t="s">
        <v>61</v>
      </c>
      <c r="E140" s="13" t="s">
        <v>1450</v>
      </c>
      <c r="F140" s="14">
        <v>46296.874976851846</v>
      </c>
      <c r="G140" s="13" t="s">
        <v>22</v>
      </c>
      <c r="H140" s="13" t="s">
        <v>1451</v>
      </c>
      <c r="I140" s="15">
        <v>380</v>
      </c>
      <c r="J140" s="13" t="s">
        <v>23</v>
      </c>
      <c r="K140" s="13" t="s">
        <v>24</v>
      </c>
      <c r="L140" s="15">
        <v>417</v>
      </c>
      <c r="M140" s="13" t="s">
        <v>1452</v>
      </c>
      <c r="N140" s="14">
        <v>46296.896111111113</v>
      </c>
      <c r="O140" s="15">
        <v>370</v>
      </c>
      <c r="P140" s="13" t="s">
        <v>26</v>
      </c>
      <c r="Q140" s="15">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13" t="s">
        <v>698</v>
      </c>
      <c r="B141" s="13" t="s">
        <v>18</v>
      </c>
      <c r="C141" s="13" t="s">
        <v>386</v>
      </c>
      <c r="D141" s="13" t="s">
        <v>699</v>
      </c>
      <c r="E141" s="13"/>
      <c r="F141" s="14">
        <v>46296.87700231481</v>
      </c>
      <c r="G141" s="13" t="s">
        <v>22</v>
      </c>
      <c r="H141" s="13" t="s">
        <v>1453</v>
      </c>
      <c r="I141" s="15">
        <v>370</v>
      </c>
      <c r="J141" s="13" t="s">
        <v>23</v>
      </c>
      <c r="K141" s="13" t="s">
        <v>51</v>
      </c>
      <c r="L141" s="15">
        <v>214</v>
      </c>
      <c r="M141" s="13" t="s">
        <v>383</v>
      </c>
      <c r="N141" s="14">
        <v>46296.892534722225</v>
      </c>
      <c r="O141" s="15">
        <v>351</v>
      </c>
      <c r="P141" s="13" t="s">
        <v>137</v>
      </c>
      <c r="Q141" s="15">
        <v>40</v>
      </c>
      <c r="R141" s="3" t="str">
        <f>IF(OR(G141="12R",G141="12L"),_xlfn.XLOOKUP(C141,DB!$A$2:$A$248,DB!$B$2:$B$248,""),IF(OR(G141="30L",G141="30R"),_xlfn.XLOOKUP(C141,DB!$A$2:$A$248,DB!$C$2:$C$248,""),""))</f>
        <v>NUDAL</v>
      </c>
      <c r="S141" s="3">
        <f t="shared" si="2"/>
        <v>21</v>
      </c>
      <c r="T141" s="3" t="str">
        <f>_xlfn.XLOOKUP(C141,DB!$A$2:$A$248,DB!$D$2:$D$248,"")</f>
        <v>Sector 3</v>
      </c>
    </row>
    <row r="142" spans="1:20" x14ac:dyDescent="0.2">
      <c r="A142" s="13" t="s">
        <v>521</v>
      </c>
      <c r="B142" s="13" t="s">
        <v>18</v>
      </c>
      <c r="C142" s="13" t="s">
        <v>19</v>
      </c>
      <c r="D142" s="13" t="s">
        <v>34</v>
      </c>
      <c r="E142" s="13" t="s">
        <v>830</v>
      </c>
      <c r="F142" s="14">
        <v>46296.880370370374</v>
      </c>
      <c r="G142" s="13" t="s">
        <v>22</v>
      </c>
      <c r="H142" s="13" t="s">
        <v>1454</v>
      </c>
      <c r="I142" s="15">
        <v>360</v>
      </c>
      <c r="J142" s="13" t="s">
        <v>23</v>
      </c>
      <c r="K142" s="13" t="s">
        <v>24</v>
      </c>
      <c r="L142" s="15">
        <v>858</v>
      </c>
      <c r="M142" s="13" t="s">
        <v>745</v>
      </c>
      <c r="N142" s="14">
        <v>46296.92454861111</v>
      </c>
      <c r="O142" s="15">
        <v>360</v>
      </c>
      <c r="P142" s="13" t="s">
        <v>26</v>
      </c>
      <c r="Q142" s="15">
        <v>190</v>
      </c>
      <c r="R142" s="3" t="str">
        <f>IF(OR(G142="12R",G142="12L"),_xlfn.XLOOKUP(C142,DB!$A$2:$A$248,DB!$B$2:$B$248,""),IF(OR(G142="30L",G142="30R"),_xlfn.XLOOKUP(C142,DB!$A$2:$A$248,DB!$C$2:$C$248,""),""))</f>
        <v>UDGUV</v>
      </c>
      <c r="S142" s="3">
        <f t="shared" si="2"/>
        <v>21</v>
      </c>
      <c r="T142" s="3" t="str">
        <f>_xlfn.XLOOKUP(C142,DB!$A$2:$A$248,DB!$D$2:$D$248,"")</f>
        <v>Sector 2</v>
      </c>
    </row>
    <row r="143" spans="1:20" x14ac:dyDescent="0.2">
      <c r="A143" s="13" t="s">
        <v>313</v>
      </c>
      <c r="B143" s="13" t="s">
        <v>18</v>
      </c>
      <c r="C143" s="13" t="s">
        <v>314</v>
      </c>
      <c r="D143" s="13" t="s">
        <v>34</v>
      </c>
      <c r="E143" s="13" t="s">
        <v>618</v>
      </c>
      <c r="F143" s="14">
        <v>46296.881342592591</v>
      </c>
      <c r="G143" s="13" t="s">
        <v>22</v>
      </c>
      <c r="H143" s="13" t="s">
        <v>1455</v>
      </c>
      <c r="I143" s="15">
        <v>350</v>
      </c>
      <c r="J143" s="13" t="s">
        <v>23</v>
      </c>
      <c r="K143" s="13" t="s">
        <v>24</v>
      </c>
      <c r="L143" s="15">
        <v>146</v>
      </c>
      <c r="M143" s="13" t="s">
        <v>610</v>
      </c>
      <c r="N143" s="14">
        <v>46296.892418981486</v>
      </c>
      <c r="O143" s="15">
        <v>247</v>
      </c>
      <c r="P143" s="13" t="s">
        <v>26</v>
      </c>
      <c r="Q143" s="15">
        <v>190</v>
      </c>
      <c r="R143" s="3" t="str">
        <f>IF(OR(G143="12R",G143="12L"),_xlfn.XLOOKUP(C143,DB!$A$2:$A$248,DB!$B$2:$B$248,""),IF(OR(G143="30L",G143="30R"),_xlfn.XLOOKUP(C143,DB!$A$2:$A$248,DB!$C$2:$C$248,""),""))</f>
        <v>CZM</v>
      </c>
      <c r="S143" s="3">
        <f t="shared" si="2"/>
        <v>21</v>
      </c>
      <c r="T143" s="3" t="str">
        <f>_xlfn.XLOOKUP(C143,DB!$A$2:$A$248,DB!$D$2:$D$248,"")</f>
        <v>Sector 7</v>
      </c>
    </row>
    <row r="144" spans="1:20" x14ac:dyDescent="0.2">
      <c r="A144" s="13" t="s">
        <v>518</v>
      </c>
      <c r="B144" s="13" t="s">
        <v>18</v>
      </c>
      <c r="C144" s="13" t="s">
        <v>43</v>
      </c>
      <c r="D144" s="13" t="s">
        <v>44</v>
      </c>
      <c r="E144" s="13" t="s">
        <v>712</v>
      </c>
      <c r="F144" s="14">
        <v>46296.882256944446</v>
      </c>
      <c r="G144" s="13" t="s">
        <v>22</v>
      </c>
      <c r="H144" s="13" t="s">
        <v>1456</v>
      </c>
      <c r="I144" s="15">
        <v>360</v>
      </c>
      <c r="J144" s="13" t="s">
        <v>23</v>
      </c>
      <c r="K144" s="13" t="s">
        <v>24</v>
      </c>
      <c r="L144" s="15">
        <v>865</v>
      </c>
      <c r="M144" s="13" t="s">
        <v>46</v>
      </c>
      <c r="N144" s="14">
        <v>46296.926273148143</v>
      </c>
      <c r="O144" s="15">
        <v>360</v>
      </c>
      <c r="P144" s="13" t="s">
        <v>26</v>
      </c>
      <c r="Q144" s="15">
        <v>190</v>
      </c>
      <c r="R144" s="3" t="str">
        <f>IF(OR(G144="12R",G144="12L"),_xlfn.XLOOKUP(C144,DB!$A$2:$A$248,DB!$B$2:$B$248,""),IF(OR(G144="30L",G144="30R"),_xlfn.XLOOKUP(C144,DB!$A$2:$A$248,DB!$C$2:$C$248,""),""))</f>
        <v>UDGUV</v>
      </c>
      <c r="S144" s="3">
        <f t="shared" si="2"/>
        <v>21</v>
      </c>
      <c r="T144" s="3" t="str">
        <f>_xlfn.XLOOKUP(C144,DB!$A$2:$A$248,DB!$D$2:$D$248,"")</f>
        <v>Sector 2</v>
      </c>
    </row>
    <row r="145" spans="1:20" x14ac:dyDescent="0.2">
      <c r="A145" s="13" t="s">
        <v>883</v>
      </c>
      <c r="B145" s="13" t="s">
        <v>18</v>
      </c>
      <c r="C145" s="13" t="s">
        <v>170</v>
      </c>
      <c r="D145" s="13" t="s">
        <v>61</v>
      </c>
      <c r="E145" s="13" t="s">
        <v>1457</v>
      </c>
      <c r="F145" s="14">
        <v>46296.883263888885</v>
      </c>
      <c r="G145" s="13" t="s">
        <v>22</v>
      </c>
      <c r="H145" s="13" t="s">
        <v>1458</v>
      </c>
      <c r="I145" s="15">
        <v>350</v>
      </c>
      <c r="J145" s="13" t="s">
        <v>23</v>
      </c>
      <c r="K145" s="13" t="s">
        <v>24</v>
      </c>
      <c r="L145" s="15">
        <v>363</v>
      </c>
      <c r="M145" s="13" t="s">
        <v>1147</v>
      </c>
      <c r="N145" s="14">
        <v>46296.903564814813</v>
      </c>
      <c r="O145" s="15">
        <v>310</v>
      </c>
      <c r="P145" s="13" t="s">
        <v>26</v>
      </c>
      <c r="Q145" s="15">
        <v>40</v>
      </c>
      <c r="R145" s="3" t="str">
        <f>IF(OR(G145="12R",G145="12L"),_xlfn.XLOOKUP(C145,DB!$A$2:$A$248,DB!$B$2:$B$248,""),IF(OR(G145="30L",G145="30R"),_xlfn.XLOOKUP(C145,DB!$A$2:$A$248,DB!$C$2:$C$248,""),""))</f>
        <v>OMSUK</v>
      </c>
      <c r="S145" s="3">
        <f t="shared" si="2"/>
        <v>21</v>
      </c>
      <c r="T145" s="3" t="str">
        <f>_xlfn.XLOOKUP(C145,DB!$A$2:$A$248,DB!$D$2:$D$248,"")</f>
        <v>Sector 3</v>
      </c>
    </row>
    <row r="146" spans="1:20" x14ac:dyDescent="0.2">
      <c r="A146" s="13" t="s">
        <v>324</v>
      </c>
      <c r="B146" s="13" t="s">
        <v>18</v>
      </c>
      <c r="C146" s="13" t="s">
        <v>325</v>
      </c>
      <c r="D146" s="13" t="s">
        <v>123</v>
      </c>
      <c r="E146" s="13" t="s">
        <v>1459</v>
      </c>
      <c r="F146" s="14">
        <v>46296.884074074071</v>
      </c>
      <c r="G146" s="13" t="s">
        <v>22</v>
      </c>
      <c r="H146" s="13" t="s">
        <v>1460</v>
      </c>
      <c r="I146" s="15">
        <v>340</v>
      </c>
      <c r="J146" s="13" t="s">
        <v>23</v>
      </c>
      <c r="K146" s="13" t="s">
        <v>24</v>
      </c>
      <c r="L146" s="15">
        <v>878</v>
      </c>
      <c r="M146" s="13" t="s">
        <v>36</v>
      </c>
      <c r="N146" s="14">
        <v>46296.927789351852</v>
      </c>
      <c r="O146" s="15">
        <v>340</v>
      </c>
      <c r="P146" s="13" t="s">
        <v>26</v>
      </c>
      <c r="Q146" s="15">
        <v>190</v>
      </c>
      <c r="R146" s="3" t="str">
        <f>IF(OR(G146="12R",G146="12L"),_xlfn.XLOOKUP(C146,DB!$A$2:$A$248,DB!$B$2:$B$248,""),IF(OR(G146="30L",G146="30R"),_xlfn.XLOOKUP(C146,DB!$A$2:$A$248,DB!$C$2:$C$248,""),""))</f>
        <v>OMSUK</v>
      </c>
      <c r="S146" s="3">
        <f t="shared" si="2"/>
        <v>21</v>
      </c>
      <c r="T146" s="3" t="str">
        <f>_xlfn.XLOOKUP(C146,DB!$A$2:$A$248,DB!$D$2:$D$248,"")</f>
        <v>Sector 3</v>
      </c>
    </row>
    <row r="147" spans="1:20" x14ac:dyDescent="0.2">
      <c r="A147" s="13" t="s">
        <v>525</v>
      </c>
      <c r="B147" s="13" t="s">
        <v>18</v>
      </c>
      <c r="C147" s="13" t="s">
        <v>317</v>
      </c>
      <c r="D147" s="13" t="s">
        <v>29</v>
      </c>
      <c r="E147" s="13" t="s">
        <v>1461</v>
      </c>
      <c r="F147" s="14">
        <v>46296.886064814811</v>
      </c>
      <c r="G147" s="13" t="s">
        <v>22</v>
      </c>
      <c r="H147" s="13" t="s">
        <v>1462</v>
      </c>
      <c r="I147" s="15">
        <v>380</v>
      </c>
      <c r="J147" s="13" t="s">
        <v>23</v>
      </c>
      <c r="K147" s="13" t="s">
        <v>24</v>
      </c>
      <c r="L147" s="15">
        <v>864</v>
      </c>
      <c r="M147" s="13" t="s">
        <v>36</v>
      </c>
      <c r="N147" s="14">
        <v>46296.929490740746</v>
      </c>
      <c r="O147" s="15">
        <v>380</v>
      </c>
      <c r="P147" s="13" t="s">
        <v>26</v>
      </c>
      <c r="Q147" s="15">
        <v>190</v>
      </c>
      <c r="R147" s="3" t="str">
        <f>IF(OR(G147="12R",G147="12L"),_xlfn.XLOOKUP(C147,DB!$A$2:$A$248,DB!$B$2:$B$248,""),IF(OR(G147="30L",G147="30R"),_xlfn.XLOOKUP(C147,DB!$A$2:$A$248,DB!$C$2:$C$248,""),""))</f>
        <v>UDGUV</v>
      </c>
      <c r="S147" s="3">
        <f t="shared" si="2"/>
        <v>21</v>
      </c>
      <c r="T147" s="3" t="str">
        <f>_xlfn.XLOOKUP(C147,DB!$A$2:$A$248,DB!$D$2:$D$248,"")</f>
        <v>Sector 2</v>
      </c>
    </row>
    <row r="148" spans="1:20" x14ac:dyDescent="0.2">
      <c r="A148" s="13" t="s">
        <v>527</v>
      </c>
      <c r="B148" s="13" t="s">
        <v>18</v>
      </c>
      <c r="C148" s="13" t="s">
        <v>528</v>
      </c>
      <c r="D148" s="13" t="s">
        <v>20</v>
      </c>
      <c r="E148" s="13" t="s">
        <v>1463</v>
      </c>
      <c r="F148" s="14">
        <v>46296.887280092589</v>
      </c>
      <c r="G148" s="13" t="s">
        <v>22</v>
      </c>
      <c r="H148" s="13" t="s">
        <v>1464</v>
      </c>
      <c r="I148" s="15">
        <v>320</v>
      </c>
      <c r="J148" s="13" t="s">
        <v>23</v>
      </c>
      <c r="K148" s="13" t="s">
        <v>24</v>
      </c>
      <c r="L148" s="15">
        <v>867</v>
      </c>
      <c r="M148" s="13" t="s">
        <v>36</v>
      </c>
      <c r="N148" s="14">
        <v>46296.929479166662</v>
      </c>
      <c r="O148" s="15">
        <v>320</v>
      </c>
      <c r="P148" s="13" t="s">
        <v>26</v>
      </c>
      <c r="Q148" s="15">
        <v>190</v>
      </c>
      <c r="R148" s="3" t="str">
        <f>IF(OR(G148="12R",G148="12L"),_xlfn.XLOOKUP(C148,DB!$A$2:$A$248,DB!$B$2:$B$248,""),IF(OR(G148="30L",G148="30R"),_xlfn.XLOOKUP(C148,DB!$A$2:$A$248,DB!$C$2:$C$248,""),""))</f>
        <v>ENEBA</v>
      </c>
      <c r="S148" s="3">
        <f t="shared" si="2"/>
        <v>21</v>
      </c>
      <c r="T148" s="3" t="str">
        <f>_xlfn.XLOOKUP(C148,DB!$A$2:$A$248,DB!$D$2:$D$248,"")</f>
        <v>Sector 3</v>
      </c>
    </row>
    <row r="149" spans="1:20" x14ac:dyDescent="0.2">
      <c r="A149" s="13" t="s">
        <v>327</v>
      </c>
      <c r="B149" s="13" t="s">
        <v>18</v>
      </c>
      <c r="C149" s="13" t="s">
        <v>328</v>
      </c>
      <c r="D149" s="13" t="s">
        <v>29</v>
      </c>
      <c r="E149" s="13" t="s">
        <v>918</v>
      </c>
      <c r="F149" s="14">
        <v>46296.888182870374</v>
      </c>
      <c r="G149" s="13" t="s">
        <v>22</v>
      </c>
      <c r="H149" s="13" t="s">
        <v>1465</v>
      </c>
      <c r="I149" s="15">
        <v>360</v>
      </c>
      <c r="J149" s="13" t="s">
        <v>23</v>
      </c>
      <c r="K149" s="13" t="s">
        <v>24</v>
      </c>
      <c r="L149" s="15">
        <v>427</v>
      </c>
      <c r="M149" s="13" t="s">
        <v>463</v>
      </c>
      <c r="N149" s="14">
        <v>46296.911562499998</v>
      </c>
      <c r="O149" s="15">
        <v>354</v>
      </c>
      <c r="P149" s="13" t="s">
        <v>26</v>
      </c>
      <c r="Q149" s="15">
        <v>40</v>
      </c>
      <c r="R149" s="3" t="str">
        <f>IF(OR(G149="12R",G149="12L"),_xlfn.XLOOKUP(C149,DB!$A$2:$A$248,DB!$B$2:$B$248,""),IF(OR(G149="30L",G149="30R"),_xlfn.XLOOKUP(C149,DB!$A$2:$A$248,DB!$C$2:$C$248,""),""))</f>
        <v>OMSUK</v>
      </c>
      <c r="S149" s="3">
        <f t="shared" si="2"/>
        <v>21</v>
      </c>
      <c r="T149" s="3" t="str">
        <f>_xlfn.XLOOKUP(C149,DB!$A$2:$A$248,DB!$D$2:$D$248,"")</f>
        <v>Sector 3</v>
      </c>
    </row>
    <row r="150" spans="1:20" x14ac:dyDescent="0.2">
      <c r="A150" s="13" t="s">
        <v>339</v>
      </c>
      <c r="B150" s="13" t="s">
        <v>18</v>
      </c>
      <c r="C150" s="13" t="s">
        <v>193</v>
      </c>
      <c r="D150" s="13" t="s">
        <v>54</v>
      </c>
      <c r="E150" s="13" t="s">
        <v>427</v>
      </c>
      <c r="F150" s="14">
        <v>46296.888912037037</v>
      </c>
      <c r="G150" s="13" t="s">
        <v>22</v>
      </c>
      <c r="H150" s="13" t="s">
        <v>1466</v>
      </c>
      <c r="I150" s="15">
        <v>360</v>
      </c>
      <c r="J150" s="13" t="s">
        <v>23</v>
      </c>
      <c r="K150" s="13" t="s">
        <v>24</v>
      </c>
      <c r="L150" s="15">
        <v>865</v>
      </c>
      <c r="M150" s="13" t="s">
        <v>193</v>
      </c>
      <c r="N150" s="14">
        <v>46296.941620370373</v>
      </c>
      <c r="O150" s="15">
        <v>15</v>
      </c>
      <c r="P150" s="13" t="s">
        <v>26</v>
      </c>
      <c r="Q150" s="15">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s="13" t="s">
        <v>548</v>
      </c>
      <c r="B151" s="13" t="s">
        <v>18</v>
      </c>
      <c r="C151" s="13" t="s">
        <v>48</v>
      </c>
      <c r="D151" s="13" t="s">
        <v>261</v>
      </c>
      <c r="E151" s="13" t="s">
        <v>549</v>
      </c>
      <c r="F151" s="14">
        <v>46296.889849537038</v>
      </c>
      <c r="G151" s="13" t="s">
        <v>22</v>
      </c>
      <c r="H151" s="13" t="s">
        <v>1467</v>
      </c>
      <c r="I151" s="15">
        <v>390</v>
      </c>
      <c r="J151" s="13" t="s">
        <v>23</v>
      </c>
      <c r="K151" s="13" t="s">
        <v>24</v>
      </c>
      <c r="L151" s="15">
        <v>136</v>
      </c>
      <c r="M151" s="13" t="s">
        <v>40</v>
      </c>
      <c r="N151" s="14">
        <v>46296.899317129632</v>
      </c>
      <c r="O151" s="15">
        <v>253</v>
      </c>
      <c r="P151" s="13" t="s">
        <v>41</v>
      </c>
      <c r="Q151" s="15">
        <v>190</v>
      </c>
      <c r="R151" s="3" t="str">
        <f>IF(OR(G151="12R",G151="12L"),_xlfn.XLOOKUP(C151,DB!$A$2:$A$248,DB!$B$2:$B$248,""),IF(OR(G151="30L",G151="30R"),_xlfn.XLOOKUP(C151,DB!$A$2:$A$248,DB!$C$2:$C$248,""),""))</f>
        <v>NUDAL</v>
      </c>
      <c r="S151" s="3">
        <f t="shared" si="2"/>
        <v>21</v>
      </c>
      <c r="T151" s="3" t="str">
        <f>_xlfn.XLOOKUP(C151,DB!$A$2:$A$248,DB!$D$2:$D$248,"")</f>
        <v>Sector 3</v>
      </c>
    </row>
    <row r="152" spans="1:20" x14ac:dyDescent="0.2">
      <c r="A152" s="13" t="s">
        <v>318</v>
      </c>
      <c r="B152" s="13" t="s">
        <v>18</v>
      </c>
      <c r="C152" s="13" t="s">
        <v>136</v>
      </c>
      <c r="D152" s="13" t="s">
        <v>44</v>
      </c>
      <c r="E152" s="13" t="s">
        <v>487</v>
      </c>
      <c r="F152" s="14">
        <v>46296.891099537039</v>
      </c>
      <c r="G152" s="13" t="s">
        <v>22</v>
      </c>
      <c r="H152" s="13" t="s">
        <v>1468</v>
      </c>
      <c r="I152" s="15">
        <v>300</v>
      </c>
      <c r="J152" s="13" t="s">
        <v>23</v>
      </c>
      <c r="K152" s="13" t="s">
        <v>24</v>
      </c>
      <c r="L152" s="15">
        <v>431</v>
      </c>
      <c r="M152" s="13" t="s">
        <v>1469</v>
      </c>
      <c r="N152" s="14">
        <v>46296.913240740745</v>
      </c>
      <c r="O152" s="15">
        <v>340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530</v>
      </c>
      <c r="B153" s="13" t="s">
        <v>18</v>
      </c>
      <c r="C153" s="13" t="s">
        <v>178</v>
      </c>
      <c r="D153" s="13" t="s">
        <v>44</v>
      </c>
      <c r="E153" s="13" t="s">
        <v>319</v>
      </c>
      <c r="F153" s="14">
        <v>46296.892291666663</v>
      </c>
      <c r="G153" s="13" t="s">
        <v>22</v>
      </c>
      <c r="H153" s="13" t="s">
        <v>1470</v>
      </c>
      <c r="I153" s="15">
        <v>350</v>
      </c>
      <c r="J153" s="13" t="s">
        <v>23</v>
      </c>
      <c r="K153" s="13" t="s">
        <v>24</v>
      </c>
      <c r="L153" s="15">
        <v>366</v>
      </c>
      <c r="M153" s="13" t="s">
        <v>1430</v>
      </c>
      <c r="N153" s="14">
        <v>46296.91243055556</v>
      </c>
      <c r="O153" s="15">
        <v>335</v>
      </c>
      <c r="P153" s="13" t="s">
        <v>26</v>
      </c>
      <c r="Q153" s="15">
        <v>40</v>
      </c>
      <c r="R153" s="3" t="str">
        <f>IF(OR(G153="12R",G153="12L"),_xlfn.XLOOKUP(C153,DB!$A$2:$A$248,DB!$B$2:$B$248,""),IF(OR(G153="30L",G153="30R"),_xlfn.XLOOKUP(C153,DB!$A$2:$A$248,DB!$C$2:$C$248,""),""))</f>
        <v>OMSUK</v>
      </c>
      <c r="S153" s="3">
        <f t="shared" si="2"/>
        <v>21</v>
      </c>
      <c r="T153" s="3" t="str">
        <f>_xlfn.XLOOKUP(C153,DB!$A$2:$A$248,DB!$D$2:$D$248,"")</f>
        <v>Sector 3</v>
      </c>
    </row>
    <row r="154" spans="1:20" x14ac:dyDescent="0.2">
      <c r="A154" s="13" t="s">
        <v>856</v>
      </c>
      <c r="B154" s="13" t="s">
        <v>18</v>
      </c>
      <c r="C154" s="13" t="s">
        <v>203</v>
      </c>
      <c r="D154" s="13" t="s">
        <v>129</v>
      </c>
      <c r="E154" s="13" t="s">
        <v>1251</v>
      </c>
      <c r="F154" s="14">
        <v>46296.894062499996</v>
      </c>
      <c r="G154" s="13" t="s">
        <v>22</v>
      </c>
      <c r="H154" s="13" t="s">
        <v>1471</v>
      </c>
      <c r="I154" s="15">
        <v>370</v>
      </c>
      <c r="J154" s="13" t="s">
        <v>23</v>
      </c>
      <c r="K154" s="13" t="s">
        <v>24</v>
      </c>
      <c r="L154" s="15">
        <v>384</v>
      </c>
      <c r="M154" s="13" t="s">
        <v>1472</v>
      </c>
      <c r="N154" s="14">
        <v>46296.914953703701</v>
      </c>
      <c r="O154" s="15">
        <v>370</v>
      </c>
      <c r="P154" s="13" t="s">
        <v>26</v>
      </c>
      <c r="Q154" s="15">
        <v>40</v>
      </c>
      <c r="R154" s="3" t="str">
        <f>IF(OR(G154="12R",G154="12L"),_xlfn.XLOOKUP(C154,DB!$A$2:$A$248,DB!$B$2:$B$248,""),IF(OR(G154="30L",G154="30R"),_xlfn.XLOOKUP(C154,DB!$A$2:$A$248,DB!$C$2:$C$248,""),""))</f>
        <v>ENEBA</v>
      </c>
      <c r="S154" s="3">
        <f t="shared" si="2"/>
        <v>21</v>
      </c>
      <c r="T154" s="3" t="str">
        <f>_xlfn.XLOOKUP(C154,DB!$A$2:$A$248,DB!$D$2:$D$248,"")</f>
        <v>Sector 3</v>
      </c>
    </row>
    <row r="155" spans="1:20" x14ac:dyDescent="0.2">
      <c r="A155" s="13" t="s">
        <v>316</v>
      </c>
      <c r="B155" s="13" t="s">
        <v>18</v>
      </c>
      <c r="C155" s="13" t="s">
        <v>317</v>
      </c>
      <c r="D155" s="13" t="s">
        <v>44</v>
      </c>
      <c r="E155" s="13" t="s">
        <v>531</v>
      </c>
      <c r="F155" s="14">
        <v>46296.895173611112</v>
      </c>
      <c r="G155" s="13" t="s">
        <v>22</v>
      </c>
      <c r="H155" s="13" t="s">
        <v>1473</v>
      </c>
      <c r="I155" s="15">
        <v>340</v>
      </c>
      <c r="J155" s="13" t="s">
        <v>23</v>
      </c>
      <c r="K155" s="13" t="s">
        <v>24</v>
      </c>
      <c r="L155" s="15">
        <v>881</v>
      </c>
      <c r="M155" s="13" t="s">
        <v>36</v>
      </c>
      <c r="N155" s="14">
        <v>46296.938692129625</v>
      </c>
      <c r="O155" s="15">
        <v>340</v>
      </c>
      <c r="P155" s="13" t="s">
        <v>26</v>
      </c>
      <c r="Q155" s="15">
        <v>190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265</v>
      </c>
      <c r="B156" t="s">
        <v>18</v>
      </c>
      <c r="C156" t="s">
        <v>148</v>
      </c>
      <c r="D156" t="s">
        <v>20</v>
      </c>
      <c r="E156" t="s">
        <v>826</v>
      </c>
      <c r="F156" s="2">
        <v>46296.896296296298</v>
      </c>
      <c r="G156" t="s">
        <v>22</v>
      </c>
      <c r="H156" t="s">
        <v>1474</v>
      </c>
      <c r="I156" s="3">
        <v>350</v>
      </c>
      <c r="J156" t="s">
        <v>23</v>
      </c>
      <c r="K156" t="s">
        <v>24</v>
      </c>
      <c r="L156" s="3">
        <v>235</v>
      </c>
      <c r="M156" t="s">
        <v>383</v>
      </c>
      <c r="N156" s="2">
        <v>46296.91097222222</v>
      </c>
      <c r="O156" s="3">
        <v>315</v>
      </c>
      <c r="P156" t="s">
        <v>26</v>
      </c>
      <c r="Q156" s="3">
        <v>40</v>
      </c>
      <c r="R156" s="3" t="str">
        <f>IF(OR(G156="12R",G156="12L"),_xlfn.XLOOKUP(C156,DB!$A$2:$A$248,DB!$B$2:$B$248,""),IF(OR(G156="30L",G156="30R"),_xlfn.XLOOKUP(C156,DB!$A$2:$A$248,DB!$C$2:$C$248,""),""))</f>
        <v>NUDAL</v>
      </c>
      <c r="S156" s="3">
        <f t="shared" si="2"/>
        <v>21</v>
      </c>
      <c r="T156" s="3" t="str">
        <f>_xlfn.XLOOKUP(C156,DB!$A$2:$A$248,DB!$D$2:$D$248,"")</f>
        <v>Sector 3</v>
      </c>
    </row>
    <row r="157" spans="1:20" x14ac:dyDescent="0.2">
      <c r="A157" t="s">
        <v>338</v>
      </c>
      <c r="B157" t="s">
        <v>18</v>
      </c>
      <c r="C157" t="s">
        <v>75</v>
      </c>
      <c r="D157" t="s">
        <v>54</v>
      </c>
      <c r="E157" t="s">
        <v>112</v>
      </c>
      <c r="F157" s="2">
        <v>46296.897314814814</v>
      </c>
      <c r="G157" t="s">
        <v>22</v>
      </c>
      <c r="H157" t="s">
        <v>1475</v>
      </c>
      <c r="I157" s="3">
        <v>380</v>
      </c>
      <c r="J157" t="s">
        <v>23</v>
      </c>
      <c r="K157" t="s">
        <v>24</v>
      </c>
      <c r="L157" s="3">
        <v>760</v>
      </c>
      <c r="M157" t="s">
        <v>75</v>
      </c>
      <c r="N157" s="2">
        <v>46296.942708333328</v>
      </c>
      <c r="O157" s="3">
        <v>0</v>
      </c>
      <c r="P157" t="s">
        <v>26</v>
      </c>
      <c r="Q157" s="3">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334</v>
      </c>
      <c r="B158" t="s">
        <v>18</v>
      </c>
      <c r="C158" t="s">
        <v>19</v>
      </c>
      <c r="D158" t="s">
        <v>54</v>
      </c>
      <c r="E158" t="s">
        <v>680</v>
      </c>
      <c r="F158" s="2">
        <v>46296.901886574073</v>
      </c>
      <c r="G158" t="s">
        <v>22</v>
      </c>
      <c r="H158" t="s">
        <v>1476</v>
      </c>
      <c r="I158" s="3">
        <v>380</v>
      </c>
      <c r="J158" t="s">
        <v>23</v>
      </c>
      <c r="K158" t="s">
        <v>24</v>
      </c>
      <c r="L158" s="3">
        <v>860</v>
      </c>
      <c r="M158" t="s">
        <v>25</v>
      </c>
      <c r="N158" s="2">
        <v>46296.945555555554</v>
      </c>
      <c r="O158" s="3">
        <v>380</v>
      </c>
      <c r="P158" t="s">
        <v>26</v>
      </c>
      <c r="Q158" s="3">
        <v>190</v>
      </c>
      <c r="R158" s="3" t="str">
        <f>IF(OR(G158="12R",G158="12L"),_xlfn.XLOOKUP(C158,DB!$A$2:$A$248,DB!$B$2:$B$248,""),IF(OR(G158="30L",G158="30R"),_xlfn.XLOOKUP(C158,DB!$A$2:$A$248,DB!$C$2:$C$248,""),""))</f>
        <v>UDGUV</v>
      </c>
      <c r="S158" s="3">
        <f t="shared" si="2"/>
        <v>21</v>
      </c>
      <c r="T158" s="3" t="str">
        <f>_xlfn.XLOOKUP(C158,DB!$A$2:$A$248,DB!$D$2:$D$248,"")</f>
        <v>Sector 2</v>
      </c>
    </row>
    <row r="159" spans="1:20" x14ac:dyDescent="0.2">
      <c r="A159" t="s">
        <v>761</v>
      </c>
      <c r="B159" t="s">
        <v>18</v>
      </c>
      <c r="C159" t="s">
        <v>819</v>
      </c>
      <c r="D159" t="s">
        <v>762</v>
      </c>
      <c r="F159" s="2">
        <v>46296.905092592591</v>
      </c>
      <c r="G159" t="s">
        <v>22</v>
      </c>
      <c r="H159" t="s">
        <v>1477</v>
      </c>
      <c r="I159" s="3">
        <v>430</v>
      </c>
      <c r="J159" t="s">
        <v>23</v>
      </c>
      <c r="K159" t="s">
        <v>51</v>
      </c>
      <c r="L159" s="3">
        <v>938</v>
      </c>
      <c r="M159" t="s">
        <v>1478</v>
      </c>
      <c r="N159" s="2">
        <v>46296.954791666663</v>
      </c>
      <c r="O159" s="3">
        <v>430</v>
      </c>
      <c r="P159" t="s">
        <v>26</v>
      </c>
      <c r="Q159" s="3">
        <v>30</v>
      </c>
      <c r="R159" s="3" t="str">
        <f>IF(OR(G159="12R",G159="12L"),_xlfn.XLOOKUP(C159,DB!$A$2:$A$248,DB!$B$2:$B$248,""),IF(OR(G159="30L",G159="30R"),_xlfn.XLOOKUP(C159,DB!$A$2:$A$248,DB!$C$2:$C$248,""),""))</f>
        <v>CZM</v>
      </c>
      <c r="S159" s="3">
        <f t="shared" si="2"/>
        <v>21</v>
      </c>
      <c r="T159" s="3" t="str">
        <f>_xlfn.XLOOKUP(C159,DB!$A$2:$A$248,DB!$D$2:$D$248,"")</f>
        <v>Sector 7</v>
      </c>
    </row>
    <row r="160" spans="1:20" x14ac:dyDescent="0.2">
      <c r="A160" t="s">
        <v>1479</v>
      </c>
      <c r="B160" t="s">
        <v>18</v>
      </c>
      <c r="C160" t="s">
        <v>43</v>
      </c>
      <c r="D160" t="s">
        <v>132</v>
      </c>
      <c r="F160" s="2">
        <v>46296.906018518523</v>
      </c>
      <c r="G160" t="s">
        <v>22</v>
      </c>
      <c r="H160" t="s">
        <v>1480</v>
      </c>
      <c r="I160" s="3">
        <v>380</v>
      </c>
      <c r="J160" t="s">
        <v>23</v>
      </c>
      <c r="K160" t="s">
        <v>51</v>
      </c>
      <c r="L160" s="3">
        <v>1033</v>
      </c>
      <c r="M160" t="s">
        <v>486</v>
      </c>
      <c r="N160" s="2">
        <v>46296.960428240738</v>
      </c>
      <c r="O160" s="3">
        <v>360</v>
      </c>
      <c r="P160" t="s">
        <v>26</v>
      </c>
      <c r="Q160" s="3">
        <v>40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1481</v>
      </c>
      <c r="B161" t="s">
        <v>18</v>
      </c>
      <c r="C161" t="s">
        <v>854</v>
      </c>
      <c r="D161" t="s">
        <v>29</v>
      </c>
      <c r="E161" t="s">
        <v>1482</v>
      </c>
      <c r="F161" s="2">
        <v>46296.910034722227</v>
      </c>
      <c r="G161" t="s">
        <v>22</v>
      </c>
      <c r="H161" t="s">
        <v>1483</v>
      </c>
      <c r="I161" s="3">
        <v>360</v>
      </c>
      <c r="J161" t="s">
        <v>23</v>
      </c>
      <c r="K161" t="s">
        <v>24</v>
      </c>
      <c r="L161" s="3">
        <v>878</v>
      </c>
      <c r="M161" t="s">
        <v>36</v>
      </c>
      <c r="N161" s="2">
        <v>46296.953229166669</v>
      </c>
      <c r="O161" s="3">
        <v>340</v>
      </c>
      <c r="P161" t="s">
        <v>26</v>
      </c>
      <c r="Q161" s="3">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t="s">
        <v>336</v>
      </c>
      <c r="B162" t="s">
        <v>18</v>
      </c>
      <c r="C162" t="s">
        <v>115</v>
      </c>
      <c r="D162" t="s">
        <v>29</v>
      </c>
      <c r="E162" t="s">
        <v>1484</v>
      </c>
      <c r="F162" s="2">
        <v>46296.912280092598</v>
      </c>
      <c r="G162" t="s">
        <v>22</v>
      </c>
      <c r="H162" t="s">
        <v>1485</v>
      </c>
      <c r="I162" s="3">
        <v>350</v>
      </c>
      <c r="J162" t="s">
        <v>23</v>
      </c>
      <c r="K162" t="s">
        <v>24</v>
      </c>
      <c r="L162" s="3">
        <v>149</v>
      </c>
      <c r="M162" t="s">
        <v>117</v>
      </c>
      <c r="N162" s="2">
        <v>46296.923159722224</v>
      </c>
      <c r="O162" s="3">
        <v>270</v>
      </c>
      <c r="P162" t="s">
        <v>26</v>
      </c>
      <c r="Q162" s="3">
        <v>190</v>
      </c>
      <c r="R162" s="3" t="str">
        <f>IF(OR(G162="12R",G162="12L"),_xlfn.XLOOKUP(C162,DB!$A$2:$A$248,DB!$B$2:$B$248,""),IF(OR(G162="30L",G162="30R"),_xlfn.XLOOKUP(C162,DB!$A$2:$A$248,DB!$C$2:$C$248,""),""))</f>
        <v>TAKUX</v>
      </c>
      <c r="S162" s="3">
        <f t="shared" si="2"/>
        <v>21</v>
      </c>
      <c r="T162" s="3" t="str">
        <f>_xlfn.XLOOKUP(C162,DB!$A$2:$A$248,DB!$D$2:$D$248,"")</f>
        <v>Sector 7</v>
      </c>
    </row>
    <row r="163" spans="1:20" x14ac:dyDescent="0.2">
      <c r="A163" t="s">
        <v>337</v>
      </c>
      <c r="B163" t="s">
        <v>18</v>
      </c>
      <c r="C163" t="s">
        <v>219</v>
      </c>
      <c r="D163" t="s">
        <v>34</v>
      </c>
      <c r="E163" t="s">
        <v>1486</v>
      </c>
      <c r="F163" s="2">
        <v>46296.915520833332</v>
      </c>
      <c r="G163" t="s">
        <v>22</v>
      </c>
      <c r="H163" t="s">
        <v>1487</v>
      </c>
      <c r="I163" s="3">
        <v>350</v>
      </c>
      <c r="J163" t="s">
        <v>23</v>
      </c>
      <c r="K163" t="s">
        <v>24</v>
      </c>
      <c r="L163" s="3">
        <v>149</v>
      </c>
      <c r="M163" t="s">
        <v>117</v>
      </c>
      <c r="N163" s="2">
        <v>46296.926053240742</v>
      </c>
      <c r="O163" s="3">
        <v>262</v>
      </c>
      <c r="P163" t="s">
        <v>26</v>
      </c>
      <c r="Q163" s="3">
        <v>190</v>
      </c>
      <c r="R163" s="3" t="str">
        <f>IF(OR(G163="12R",G163="12L"),_xlfn.XLOOKUP(C163,DB!$A$2:$A$248,DB!$B$2:$B$248,""),IF(OR(G163="30L",G163="30R"),_xlfn.XLOOKUP(C163,DB!$A$2:$A$248,DB!$C$2:$C$248,""),""))</f>
        <v>TAKUX</v>
      </c>
      <c r="S163" s="3">
        <f t="shared" si="2"/>
        <v>21</v>
      </c>
      <c r="T163" s="3" t="str">
        <f>_xlfn.XLOOKUP(C163,DB!$A$2:$A$248,DB!$D$2:$D$248,"")</f>
        <v>Sector 7</v>
      </c>
    </row>
    <row r="164" spans="1:20" x14ac:dyDescent="0.2">
      <c r="A164" t="s">
        <v>533</v>
      </c>
      <c r="B164" t="s">
        <v>18</v>
      </c>
      <c r="C164" t="s">
        <v>322</v>
      </c>
      <c r="D164" t="s">
        <v>261</v>
      </c>
      <c r="E164" t="s">
        <v>312</v>
      </c>
      <c r="F164" s="2">
        <v>46296.917349537034</v>
      </c>
      <c r="G164" t="s">
        <v>22</v>
      </c>
      <c r="H164" t="s">
        <v>1488</v>
      </c>
      <c r="I164" s="3">
        <v>370</v>
      </c>
      <c r="J164" t="s">
        <v>23</v>
      </c>
      <c r="K164" t="s">
        <v>24</v>
      </c>
      <c r="L164" s="3">
        <v>360</v>
      </c>
      <c r="M164" t="s">
        <v>31</v>
      </c>
      <c r="N164" s="2">
        <v>46296.936678240745</v>
      </c>
      <c r="O164" s="3">
        <v>370</v>
      </c>
      <c r="P164" t="s">
        <v>41</v>
      </c>
      <c r="Q164" s="3">
        <v>40</v>
      </c>
      <c r="R164" s="3" t="str">
        <f>IF(OR(G164="12R",G164="12L"),_xlfn.XLOOKUP(C164,DB!$A$2:$A$248,DB!$B$2:$B$248,""),IF(OR(G164="30L",G164="30R"),_xlfn.XLOOKUP(C164,DB!$A$2:$A$248,DB!$C$2:$C$248,""),""))</f>
        <v>NUDAL</v>
      </c>
      <c r="S164" s="3">
        <f t="shared" si="2"/>
        <v>22</v>
      </c>
      <c r="T164" s="3" t="str">
        <f>_xlfn.XLOOKUP(C164,DB!$A$2:$A$248,DB!$D$2:$D$248,"")</f>
        <v>Sector 3</v>
      </c>
    </row>
    <row r="165" spans="1:20" x14ac:dyDescent="0.2">
      <c r="A165" t="s">
        <v>326</v>
      </c>
      <c r="B165" t="s">
        <v>18</v>
      </c>
      <c r="C165" t="s">
        <v>33</v>
      </c>
      <c r="D165" t="s">
        <v>61</v>
      </c>
      <c r="E165" t="s">
        <v>418</v>
      </c>
      <c r="F165" s="2">
        <v>46296.919675925921</v>
      </c>
      <c r="G165" t="s">
        <v>22</v>
      </c>
      <c r="H165" t="s">
        <v>1489</v>
      </c>
      <c r="I165" s="3">
        <v>340</v>
      </c>
      <c r="J165" t="s">
        <v>23</v>
      </c>
      <c r="K165" t="s">
        <v>152</v>
      </c>
      <c r="L165" s="3">
        <v>863</v>
      </c>
      <c r="M165" t="s">
        <v>36</v>
      </c>
      <c r="N165" s="2">
        <v>46296.963020833333</v>
      </c>
      <c r="O165" s="3">
        <v>340</v>
      </c>
      <c r="P165" t="s">
        <v>26</v>
      </c>
      <c r="Q165" s="3">
        <v>190</v>
      </c>
      <c r="R165" s="3" t="str">
        <f>IF(OR(G165="12R",G165="12L"),_xlfn.XLOOKUP(C165,DB!$A$2:$A$248,DB!$B$2:$B$248,""),IF(OR(G165="30L",G165="30R"),_xlfn.XLOOKUP(C165,DB!$A$2:$A$248,DB!$C$2:$C$248,""),""))</f>
        <v>UDGUV</v>
      </c>
      <c r="S165" s="3">
        <f t="shared" si="2"/>
        <v>22</v>
      </c>
      <c r="T165" s="3" t="str">
        <f>_xlfn.XLOOKUP(C165,DB!$A$2:$A$248,DB!$D$2:$D$248,"")</f>
        <v>Sector 2</v>
      </c>
    </row>
    <row r="166" spans="1:20" x14ac:dyDescent="0.2">
      <c r="A166" t="s">
        <v>340</v>
      </c>
      <c r="B166" t="s">
        <v>18</v>
      </c>
      <c r="C166" t="s">
        <v>101</v>
      </c>
      <c r="D166" t="s">
        <v>61</v>
      </c>
      <c r="E166" t="s">
        <v>771</v>
      </c>
      <c r="F166" s="2">
        <v>46296.926840277782</v>
      </c>
      <c r="G166" t="s">
        <v>22</v>
      </c>
      <c r="H166" t="s">
        <v>184</v>
      </c>
      <c r="I166" s="3">
        <v>360</v>
      </c>
      <c r="J166" t="s">
        <v>23</v>
      </c>
      <c r="K166" t="s">
        <v>152</v>
      </c>
      <c r="L166" s="3">
        <v>859</v>
      </c>
      <c r="M166" t="s">
        <v>46</v>
      </c>
      <c r="N166" s="2">
        <v>46296.969965277778</v>
      </c>
      <c r="O166" s="3">
        <v>360</v>
      </c>
      <c r="P166" t="s">
        <v>26</v>
      </c>
      <c r="Q166" s="3">
        <v>190</v>
      </c>
      <c r="R166" s="3" t="str">
        <f>IF(OR(G166="12R",G166="12L"),_xlfn.XLOOKUP(C166,DB!$A$2:$A$248,DB!$B$2:$B$248,""),IF(OR(G166="30L",G166="30R"),_xlfn.XLOOKUP(C166,DB!$A$2:$A$248,DB!$C$2:$C$248,""),""))</f>
        <v>UDGUV</v>
      </c>
      <c r="S166" s="3">
        <f t="shared" si="2"/>
        <v>22</v>
      </c>
      <c r="T166" s="3" t="str">
        <f>_xlfn.XLOOKUP(C166,DB!$A$2:$A$248,DB!$D$2:$D$248,"")</f>
        <v>Sector 2</v>
      </c>
    </row>
    <row r="167" spans="1:20" x14ac:dyDescent="0.2">
      <c r="A167" t="s">
        <v>511</v>
      </c>
      <c r="B167" t="s">
        <v>18</v>
      </c>
      <c r="C167" t="s">
        <v>33</v>
      </c>
      <c r="D167" t="s">
        <v>61</v>
      </c>
      <c r="E167" t="s">
        <v>590</v>
      </c>
      <c r="F167" s="2">
        <v>46296.928483796291</v>
      </c>
      <c r="G167" t="s">
        <v>22</v>
      </c>
      <c r="H167" t="s">
        <v>1490</v>
      </c>
      <c r="I167" s="3">
        <v>340</v>
      </c>
      <c r="J167" t="s">
        <v>23</v>
      </c>
      <c r="K167" t="s">
        <v>24</v>
      </c>
      <c r="L167" s="3">
        <v>878</v>
      </c>
      <c r="M167" t="s">
        <v>36</v>
      </c>
      <c r="N167" s="2">
        <v>46296.972905092596</v>
      </c>
      <c r="O167" s="3">
        <v>340</v>
      </c>
      <c r="P167" t="s">
        <v>26</v>
      </c>
      <c r="Q167" s="3">
        <v>190</v>
      </c>
      <c r="R167" s="3" t="str">
        <f>IF(OR(G167="12R",G167="12L"),_xlfn.XLOOKUP(C167,DB!$A$2:$A$248,DB!$B$2:$B$248,""),IF(OR(G167="30L",G167="30R"),_xlfn.XLOOKUP(C167,DB!$A$2:$A$248,DB!$C$2:$C$248,""),""))</f>
        <v>UDGUV</v>
      </c>
      <c r="S167" s="3">
        <f t="shared" si="2"/>
        <v>22</v>
      </c>
      <c r="T167" s="3" t="str">
        <f>_xlfn.XLOOKUP(C167,DB!$A$2:$A$248,DB!$D$2:$D$248,"")</f>
        <v>Sector 2</v>
      </c>
    </row>
    <row r="168" spans="1:20" x14ac:dyDescent="0.2">
      <c r="A168" t="s">
        <v>333</v>
      </c>
      <c r="B168" t="s">
        <v>18</v>
      </c>
      <c r="C168" t="s">
        <v>148</v>
      </c>
      <c r="D168" t="s">
        <v>129</v>
      </c>
      <c r="E168" t="s">
        <v>1265</v>
      </c>
      <c r="F168" s="2">
        <v>46296.929513888885</v>
      </c>
      <c r="G168" t="s">
        <v>22</v>
      </c>
      <c r="H168" t="s">
        <v>1491</v>
      </c>
      <c r="I168" s="3">
        <v>370</v>
      </c>
      <c r="J168" t="s">
        <v>23</v>
      </c>
      <c r="K168" t="s">
        <v>24</v>
      </c>
      <c r="L168" s="3">
        <v>403</v>
      </c>
      <c r="M168" t="s">
        <v>904</v>
      </c>
      <c r="N168" s="2">
        <v>46296.951111111106</v>
      </c>
      <c r="O168" s="3">
        <v>370</v>
      </c>
      <c r="P168" t="s">
        <v>26</v>
      </c>
      <c r="Q168" s="3">
        <v>40</v>
      </c>
      <c r="R168" s="3" t="str">
        <f>IF(OR(G168="12R",G168="12L"),_xlfn.XLOOKUP(C168,DB!$A$2:$A$248,DB!$B$2:$B$248,""),IF(OR(G168="30L",G168="30R"),_xlfn.XLOOKUP(C168,DB!$A$2:$A$248,DB!$C$2:$C$248,""),""))</f>
        <v>NUDAL</v>
      </c>
      <c r="S168" s="3">
        <f t="shared" si="2"/>
        <v>22</v>
      </c>
      <c r="T168" s="3" t="str">
        <f>_xlfn.XLOOKUP(C168,DB!$A$2:$A$248,DB!$D$2:$D$248,"")</f>
        <v>Sector 3</v>
      </c>
    </row>
    <row r="169" spans="1:20" x14ac:dyDescent="0.2">
      <c r="A169" t="s">
        <v>538</v>
      </c>
      <c r="B169" t="s">
        <v>18</v>
      </c>
      <c r="C169" t="s">
        <v>539</v>
      </c>
      <c r="D169" t="s">
        <v>129</v>
      </c>
      <c r="E169" t="s">
        <v>797</v>
      </c>
      <c r="F169" s="2">
        <v>46296.933090277773</v>
      </c>
      <c r="G169" t="s">
        <v>22</v>
      </c>
      <c r="H169" t="s">
        <v>1492</v>
      </c>
      <c r="I169" s="3">
        <v>340</v>
      </c>
      <c r="J169" t="s">
        <v>23</v>
      </c>
      <c r="K169" t="s">
        <v>24</v>
      </c>
      <c r="L169" s="3">
        <v>878</v>
      </c>
      <c r="M169" t="s">
        <v>36</v>
      </c>
      <c r="N169" s="2">
        <v>46296.977986111116</v>
      </c>
      <c r="O169" s="3">
        <v>340</v>
      </c>
      <c r="P169" t="s">
        <v>26</v>
      </c>
      <c r="Q169" s="3">
        <v>190</v>
      </c>
      <c r="R169" s="3" t="str">
        <f>IF(OR(G169="12R",G169="12L"),_xlfn.XLOOKUP(C169,DB!$A$2:$A$248,DB!$B$2:$B$248,""),IF(OR(G169="30L",G169="30R"),_xlfn.XLOOKUP(C169,DB!$A$2:$A$248,DB!$C$2:$C$248,""),""))</f>
        <v>OMSUK</v>
      </c>
      <c r="S169" s="3">
        <f t="shared" si="2"/>
        <v>22</v>
      </c>
      <c r="T169" s="3" t="str">
        <f>_xlfn.XLOOKUP(C169,DB!$A$2:$A$248,DB!$D$2:$D$248,"")</f>
        <v>Sector 3</v>
      </c>
    </row>
    <row r="170" spans="1:20" x14ac:dyDescent="0.2">
      <c r="A170" t="s">
        <v>343</v>
      </c>
      <c r="B170" t="s">
        <v>18</v>
      </c>
      <c r="C170" t="s">
        <v>122</v>
      </c>
      <c r="D170" t="s">
        <v>44</v>
      </c>
      <c r="E170" t="s">
        <v>515</v>
      </c>
      <c r="F170" s="2">
        <v>46296.934166666666</v>
      </c>
      <c r="G170" t="s">
        <v>22</v>
      </c>
      <c r="H170" t="s">
        <v>1493</v>
      </c>
      <c r="I170" s="3">
        <v>360</v>
      </c>
      <c r="J170" t="s">
        <v>23</v>
      </c>
      <c r="K170" t="s">
        <v>24</v>
      </c>
      <c r="L170" s="3">
        <v>523</v>
      </c>
      <c r="M170" t="s">
        <v>130</v>
      </c>
      <c r="N170" s="2">
        <v>46296.960312499999</v>
      </c>
      <c r="O170" s="3">
        <v>380</v>
      </c>
      <c r="P170" t="s">
        <v>26</v>
      </c>
      <c r="Q170" s="3">
        <v>40</v>
      </c>
      <c r="R170" s="3" t="str">
        <f>IF(OR(G170="12R",G170="12L"),_xlfn.XLOOKUP(C170,DB!$A$2:$A$248,DB!$B$2:$B$248,""),IF(OR(G170="30L",G170="30R"),_xlfn.XLOOKUP(C170,DB!$A$2:$A$248,DB!$C$2:$C$248,""),""))</f>
        <v>ENEBA</v>
      </c>
      <c r="S170" s="3">
        <f t="shared" si="2"/>
        <v>22</v>
      </c>
      <c r="T170" s="3" t="str">
        <f>_xlfn.XLOOKUP(C170,DB!$A$2:$A$248,DB!$D$2:$D$248,"")</f>
        <v>Sector 3</v>
      </c>
    </row>
    <row r="171" spans="1:20" x14ac:dyDescent="0.2">
      <c r="A171" t="s">
        <v>315</v>
      </c>
      <c r="B171" t="s">
        <v>18</v>
      </c>
      <c r="C171" t="s">
        <v>224</v>
      </c>
      <c r="D171" t="s">
        <v>116</v>
      </c>
      <c r="E171" t="s">
        <v>727</v>
      </c>
      <c r="F171" s="2">
        <v>46296.937430555554</v>
      </c>
      <c r="G171" t="s">
        <v>22</v>
      </c>
      <c r="H171" t="s">
        <v>1494</v>
      </c>
      <c r="I171" s="3">
        <v>400</v>
      </c>
      <c r="J171" t="s">
        <v>23</v>
      </c>
      <c r="K171" t="s">
        <v>24</v>
      </c>
      <c r="L171" s="3">
        <v>513</v>
      </c>
      <c r="M171" t="s">
        <v>130</v>
      </c>
      <c r="N171" s="2">
        <v>46296.962766203702</v>
      </c>
      <c r="O171" s="3">
        <v>400</v>
      </c>
      <c r="P171" t="s">
        <v>26</v>
      </c>
      <c r="Q171" s="3">
        <v>40</v>
      </c>
      <c r="R171" s="3" t="str">
        <f>IF(OR(G171="12R",G171="12L"),_xlfn.XLOOKUP(C171,DB!$A$2:$A$248,DB!$B$2:$B$248,""),IF(OR(G171="30L",G171="30R"),_xlfn.XLOOKUP(C171,DB!$A$2:$A$248,DB!$C$2:$C$248,""),""))</f>
        <v>ENEBA</v>
      </c>
      <c r="S171" s="3">
        <f t="shared" si="2"/>
        <v>22</v>
      </c>
      <c r="T171" s="3" t="str">
        <f>_xlfn.XLOOKUP(C171,DB!$A$2:$A$248,DB!$D$2:$D$248,"")</f>
        <v>Sector 3</v>
      </c>
    </row>
    <row r="172" spans="1:20" x14ac:dyDescent="0.2">
      <c r="A172" t="s">
        <v>354</v>
      </c>
      <c r="B172" t="s">
        <v>18</v>
      </c>
      <c r="C172" t="s">
        <v>43</v>
      </c>
      <c r="D172" t="s">
        <v>44</v>
      </c>
      <c r="E172" t="s">
        <v>414</v>
      </c>
      <c r="F172" s="2">
        <v>46296.947546296295</v>
      </c>
      <c r="G172" t="s">
        <v>22</v>
      </c>
      <c r="H172" t="s">
        <v>1495</v>
      </c>
      <c r="I172" s="3">
        <v>360</v>
      </c>
      <c r="J172" t="s">
        <v>23</v>
      </c>
      <c r="K172" t="s">
        <v>24</v>
      </c>
      <c r="L172" s="3">
        <v>858</v>
      </c>
      <c r="M172" t="s">
        <v>46</v>
      </c>
      <c r="N172" s="2">
        <v>46296.991064814814</v>
      </c>
      <c r="O172" s="3">
        <v>340</v>
      </c>
      <c r="P172" t="s">
        <v>26</v>
      </c>
      <c r="Q172" s="3">
        <v>190</v>
      </c>
      <c r="R172" s="3" t="str">
        <f>IF(OR(G172="12R",G172="12L"),_xlfn.XLOOKUP(C172,DB!$A$2:$A$248,DB!$B$2:$B$248,""),IF(OR(G172="30L",G172="30R"),_xlfn.XLOOKUP(C172,DB!$A$2:$A$248,DB!$C$2:$C$248,""),""))</f>
        <v>UDGUV</v>
      </c>
      <c r="S172" s="3">
        <f t="shared" si="2"/>
        <v>22</v>
      </c>
      <c r="T172" s="3" t="str">
        <f>_xlfn.XLOOKUP(C172,DB!$A$2:$A$248,DB!$D$2:$D$248,"")</f>
        <v>Sector 2</v>
      </c>
    </row>
    <row r="173" spans="1:20" x14ac:dyDescent="0.2">
      <c r="A173" t="s">
        <v>346</v>
      </c>
      <c r="B173" t="s">
        <v>18</v>
      </c>
      <c r="C173" t="s">
        <v>347</v>
      </c>
      <c r="D173" t="s">
        <v>54</v>
      </c>
      <c r="E173" t="s">
        <v>82</v>
      </c>
      <c r="F173" s="2">
        <v>46296.949097222227</v>
      </c>
      <c r="G173" t="s">
        <v>22</v>
      </c>
      <c r="H173" t="s">
        <v>586</v>
      </c>
      <c r="I173" s="3">
        <v>380</v>
      </c>
      <c r="J173" t="s">
        <v>23</v>
      </c>
      <c r="K173" t="s">
        <v>24</v>
      </c>
      <c r="L173" s="3">
        <v>859</v>
      </c>
      <c r="M173" t="s">
        <v>46</v>
      </c>
      <c r="N173" s="2">
        <v>46296.99291666667</v>
      </c>
      <c r="O173" s="3">
        <v>380</v>
      </c>
      <c r="P173" t="s">
        <v>26</v>
      </c>
      <c r="Q173" s="3">
        <v>190</v>
      </c>
      <c r="R173" s="3" t="str">
        <f>IF(OR(G173="12R",G173="12L"),_xlfn.XLOOKUP(C173,DB!$A$2:$A$248,DB!$B$2:$B$248,""),IF(OR(G173="30L",G173="30R"),_xlfn.XLOOKUP(C173,DB!$A$2:$A$248,DB!$C$2:$C$248,""),""))</f>
        <v>UDGUV</v>
      </c>
      <c r="S173" s="3">
        <f t="shared" si="2"/>
        <v>22</v>
      </c>
      <c r="T173" s="3" t="str">
        <f>_xlfn.XLOOKUP(C173,DB!$A$2:$A$248,DB!$D$2:$D$248,"")</f>
        <v>Sector 2</v>
      </c>
    </row>
    <row r="174" spans="1:20" x14ac:dyDescent="0.2">
      <c r="A174" t="s">
        <v>344</v>
      </c>
      <c r="B174" t="s">
        <v>18</v>
      </c>
      <c r="C174" t="s">
        <v>345</v>
      </c>
      <c r="D174" t="s">
        <v>34</v>
      </c>
      <c r="E174" t="s">
        <v>95</v>
      </c>
      <c r="F174" s="2">
        <v>46296.954976851848</v>
      </c>
      <c r="G174" t="s">
        <v>22</v>
      </c>
      <c r="H174" t="s">
        <v>1496</v>
      </c>
      <c r="I174" s="3">
        <v>380</v>
      </c>
      <c r="J174" t="s">
        <v>23</v>
      </c>
      <c r="K174" t="s">
        <v>24</v>
      </c>
      <c r="L174" s="3">
        <v>868</v>
      </c>
      <c r="M174" t="s">
        <v>181</v>
      </c>
      <c r="N174" s="2">
        <v>46296.999652777777</v>
      </c>
      <c r="O174" s="3">
        <v>380</v>
      </c>
      <c r="P174" t="s">
        <v>26</v>
      </c>
      <c r="Q174" s="3">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t="s">
        <v>555</v>
      </c>
      <c r="B175" t="s">
        <v>18</v>
      </c>
      <c r="C175" t="s">
        <v>539</v>
      </c>
      <c r="D175" t="s">
        <v>29</v>
      </c>
      <c r="E175" t="s">
        <v>1497</v>
      </c>
      <c r="F175" s="2">
        <v>46296.956053240741</v>
      </c>
      <c r="G175" t="s">
        <v>22</v>
      </c>
      <c r="H175" t="s">
        <v>1498</v>
      </c>
      <c r="I175" s="3">
        <v>320</v>
      </c>
      <c r="J175" t="s">
        <v>23</v>
      </c>
      <c r="K175" t="s">
        <v>24</v>
      </c>
      <c r="L175" s="3">
        <v>523</v>
      </c>
      <c r="M175" t="s">
        <v>130</v>
      </c>
      <c r="N175" s="2">
        <v>46296.983900462961</v>
      </c>
      <c r="O175" s="3">
        <v>320</v>
      </c>
      <c r="P175" t="s">
        <v>26</v>
      </c>
      <c r="Q175" s="3">
        <v>40</v>
      </c>
      <c r="R175" s="3" t="str">
        <f>IF(OR(G175="12R",G175="12L"),_xlfn.XLOOKUP(C175,DB!$A$2:$A$248,DB!$B$2:$B$248,""),IF(OR(G175="30L",G175="30R"),_xlfn.XLOOKUP(C175,DB!$A$2:$A$248,DB!$C$2:$C$248,""),""))</f>
        <v>OMSUK</v>
      </c>
      <c r="S175" s="3">
        <f t="shared" si="2"/>
        <v>22</v>
      </c>
      <c r="T175" s="3" t="str">
        <f>_xlfn.XLOOKUP(C175,DB!$A$2:$A$248,DB!$D$2:$D$248,"")</f>
        <v>Sector 3</v>
      </c>
    </row>
    <row r="176" spans="1:20" x14ac:dyDescent="0.2">
      <c r="A176" t="s">
        <v>349</v>
      </c>
      <c r="B176" t="s">
        <v>18</v>
      </c>
      <c r="C176" t="s">
        <v>221</v>
      </c>
      <c r="D176" t="s">
        <v>54</v>
      </c>
      <c r="E176" t="s">
        <v>1102</v>
      </c>
      <c r="F176" s="2">
        <v>46296.957314814819</v>
      </c>
      <c r="G176" t="s">
        <v>22</v>
      </c>
      <c r="H176" t="s">
        <v>351</v>
      </c>
      <c r="I176" s="3">
        <v>380</v>
      </c>
      <c r="J176" t="s">
        <v>23</v>
      </c>
      <c r="K176" t="s">
        <v>24</v>
      </c>
      <c r="L176" s="3">
        <v>859</v>
      </c>
      <c r="M176" t="s">
        <v>46</v>
      </c>
      <c r="N176" s="2">
        <v>46297.00135416667</v>
      </c>
      <c r="O176" s="3">
        <v>380</v>
      </c>
      <c r="P176" t="s">
        <v>26</v>
      </c>
      <c r="Q176" s="3">
        <v>190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1499</v>
      </c>
      <c r="B177" t="s">
        <v>18</v>
      </c>
      <c r="C177" t="s">
        <v>1105</v>
      </c>
      <c r="D177" t="s">
        <v>1227</v>
      </c>
      <c r="E177" t="s">
        <v>1500</v>
      </c>
      <c r="F177" s="2">
        <v>46296.95820601852</v>
      </c>
      <c r="G177" t="s">
        <v>22</v>
      </c>
      <c r="H177" t="s">
        <v>1501</v>
      </c>
      <c r="I177" s="3">
        <v>450</v>
      </c>
      <c r="J177" t="s">
        <v>23</v>
      </c>
      <c r="K177" t="s">
        <v>51</v>
      </c>
      <c r="L177" s="3">
        <v>360</v>
      </c>
      <c r="M177" t="s">
        <v>31</v>
      </c>
      <c r="N177" s="2">
        <v>46296.976516203707</v>
      </c>
      <c r="O177" s="3">
        <v>450</v>
      </c>
      <c r="P177" t="s">
        <v>26</v>
      </c>
      <c r="Q177" s="3">
        <v>40</v>
      </c>
      <c r="R177" s="3" t="str">
        <f>IF(OR(G177="12R",G177="12L"),_xlfn.XLOOKUP(C177,DB!$A$2:$A$248,DB!$B$2:$B$248,""),IF(OR(G177="30L",G177="30R"),_xlfn.XLOOKUP(C177,DB!$A$2:$A$248,DB!$C$2:$C$248,""),""))</f>
        <v>NUDAL</v>
      </c>
      <c r="S177" s="3">
        <f t="shared" si="2"/>
        <v>22</v>
      </c>
      <c r="T177" s="3" t="str">
        <f>_xlfn.XLOOKUP(C177,DB!$A$2:$A$248,DB!$D$2:$D$248,"")</f>
        <v>Sector 3</v>
      </c>
    </row>
    <row r="178" spans="1:20" x14ac:dyDescent="0.2">
      <c r="A178" t="s">
        <v>358</v>
      </c>
      <c r="B178" t="s">
        <v>18</v>
      </c>
      <c r="C178" t="s">
        <v>276</v>
      </c>
      <c r="D178" t="s">
        <v>123</v>
      </c>
      <c r="E178" t="s">
        <v>1502</v>
      </c>
      <c r="F178" s="2">
        <v>46296.963738425926</v>
      </c>
      <c r="G178" t="s">
        <v>22</v>
      </c>
      <c r="H178" t="s">
        <v>1503</v>
      </c>
      <c r="I178" s="3">
        <v>320</v>
      </c>
      <c r="J178" t="s">
        <v>23</v>
      </c>
      <c r="K178" t="s">
        <v>24</v>
      </c>
      <c r="L178" s="3">
        <v>878</v>
      </c>
      <c r="M178" t="s">
        <v>36</v>
      </c>
      <c r="N178" s="2">
        <v>46297.006886574076</v>
      </c>
      <c r="O178" s="3">
        <v>320</v>
      </c>
      <c r="P178" t="s">
        <v>26</v>
      </c>
      <c r="Q178" s="3">
        <v>190</v>
      </c>
      <c r="R178" s="3" t="str">
        <f>IF(OR(G178="12R",G178="12L"),_xlfn.XLOOKUP(C178,DB!$A$2:$A$248,DB!$B$2:$B$248,""),IF(OR(G178="30L",G178="30R"),_xlfn.XLOOKUP(C178,DB!$A$2:$A$248,DB!$C$2:$C$248,""),""))</f>
        <v>UDGUV</v>
      </c>
      <c r="S178" s="3">
        <f t="shared" si="2"/>
        <v>23</v>
      </c>
      <c r="T178" s="3" t="str">
        <f>_xlfn.XLOOKUP(C178,DB!$A$2:$A$248,DB!$D$2:$D$248,"")</f>
        <v>Sector 2</v>
      </c>
    </row>
    <row r="179" spans="1:20" x14ac:dyDescent="0.2">
      <c r="A179" t="s">
        <v>356</v>
      </c>
      <c r="B179" t="s">
        <v>18</v>
      </c>
      <c r="C179" t="s">
        <v>63</v>
      </c>
      <c r="D179" t="s">
        <v>54</v>
      </c>
      <c r="E179" t="s">
        <v>350</v>
      </c>
      <c r="F179" s="2">
        <v>46296.969189814816</v>
      </c>
      <c r="G179" t="s">
        <v>22</v>
      </c>
      <c r="H179" t="s">
        <v>1504</v>
      </c>
      <c r="I179" s="3">
        <v>380</v>
      </c>
      <c r="J179" t="s">
        <v>23</v>
      </c>
      <c r="K179" t="s">
        <v>24</v>
      </c>
      <c r="L179" s="3">
        <v>868</v>
      </c>
      <c r="M179" t="s">
        <v>181</v>
      </c>
      <c r="N179" s="2">
        <v>46297.013217592597</v>
      </c>
      <c r="O179" s="3">
        <v>380</v>
      </c>
      <c r="P179" t="s">
        <v>26</v>
      </c>
      <c r="Q179" s="3">
        <v>190</v>
      </c>
      <c r="R179" s="3" t="str">
        <f>IF(OR(G179="12R",G179="12L"),_xlfn.XLOOKUP(C179,DB!$A$2:$A$248,DB!$B$2:$B$248,""),IF(OR(G179="30L",G179="30R"),_xlfn.XLOOKUP(C179,DB!$A$2:$A$248,DB!$C$2:$C$248,""),""))</f>
        <v>UDGUV</v>
      </c>
      <c r="S179" s="3">
        <f t="shared" si="2"/>
        <v>23</v>
      </c>
      <c r="T179" s="3" t="str">
        <f>_xlfn.XLOOKUP(C179,DB!$A$2:$A$248,DB!$D$2:$D$248,"")</f>
        <v>Sector 2</v>
      </c>
    </row>
    <row r="180" spans="1:20" x14ac:dyDescent="0.2">
      <c r="A180" t="s">
        <v>359</v>
      </c>
      <c r="B180" t="s">
        <v>18</v>
      </c>
      <c r="C180" t="s">
        <v>219</v>
      </c>
      <c r="D180" t="s">
        <v>34</v>
      </c>
      <c r="E180" t="s">
        <v>1505</v>
      </c>
      <c r="F180" s="2">
        <v>46296.976354166662</v>
      </c>
      <c r="G180" t="s">
        <v>22</v>
      </c>
      <c r="H180" t="s">
        <v>1506</v>
      </c>
      <c r="I180" s="3">
        <v>350</v>
      </c>
      <c r="J180" t="s">
        <v>23</v>
      </c>
      <c r="K180" t="s">
        <v>24</v>
      </c>
      <c r="L180" s="3">
        <v>153</v>
      </c>
      <c r="M180" t="s">
        <v>117</v>
      </c>
      <c r="N180" s="2">
        <v>46296.98709490741</v>
      </c>
      <c r="O180" s="3">
        <v>262</v>
      </c>
      <c r="P180" t="s">
        <v>26</v>
      </c>
      <c r="Q180" s="3">
        <v>190</v>
      </c>
      <c r="R180" s="3" t="str">
        <f>IF(OR(G180="12R",G180="12L"),_xlfn.XLOOKUP(C180,DB!$A$2:$A$248,DB!$B$2:$B$248,""),IF(OR(G180="30L",G180="30R"),_xlfn.XLOOKUP(C180,DB!$A$2:$A$248,DB!$C$2:$C$248,""),""))</f>
        <v>TAKUX</v>
      </c>
      <c r="S180" s="3">
        <f t="shared" si="2"/>
        <v>23</v>
      </c>
      <c r="T180" s="3" t="str">
        <f>_xlfn.XLOOKUP(C180,DB!$A$2:$A$248,DB!$D$2:$D$248,"")</f>
        <v>Sector 7</v>
      </c>
    </row>
    <row r="181" spans="1:20" x14ac:dyDescent="0.2">
      <c r="A181" t="s">
        <v>551</v>
      </c>
      <c r="B181" t="s">
        <v>18</v>
      </c>
      <c r="C181" t="s">
        <v>97</v>
      </c>
      <c r="D181" t="s">
        <v>54</v>
      </c>
      <c r="E181" t="s">
        <v>222</v>
      </c>
      <c r="F181" s="2">
        <v>46296.988726851851</v>
      </c>
      <c r="G181" t="s">
        <v>22</v>
      </c>
      <c r="H181" t="s">
        <v>1507</v>
      </c>
      <c r="I181" s="3">
        <v>360</v>
      </c>
      <c r="J181" t="s">
        <v>23</v>
      </c>
      <c r="K181" t="s">
        <v>24</v>
      </c>
      <c r="L181" s="3">
        <v>879</v>
      </c>
      <c r="M181" t="s">
        <v>99</v>
      </c>
      <c r="N181" s="2">
        <v>46297.034270833334</v>
      </c>
      <c r="O181" s="3">
        <v>236</v>
      </c>
      <c r="P181" t="s">
        <v>26</v>
      </c>
      <c r="Q181" s="3">
        <v>190</v>
      </c>
      <c r="R181" s="3" t="str">
        <f>IF(OR(G181="12R",G181="12L"),_xlfn.XLOOKUP(C181,DB!$A$2:$A$248,DB!$B$2:$B$248,""),IF(OR(G181="30L",G181="30R"),_xlfn.XLOOKUP(C181,DB!$A$2:$A$248,DB!$C$2:$C$248,""),""))</f>
        <v>UDGUV</v>
      </c>
      <c r="S181" s="3">
        <f t="shared" si="2"/>
        <v>23</v>
      </c>
      <c r="T181" s="3" t="str">
        <f>_xlfn.XLOOKUP(C181,DB!$A$2:$A$248,DB!$D$2:$D$248,"")</f>
        <v>Sector 2</v>
      </c>
    </row>
    <row r="182" spans="1:20" x14ac:dyDescent="0.2">
      <c r="F182" s="2"/>
      <c r="I182" s="3"/>
      <c r="L182" s="3"/>
      <c r="N182" s="2"/>
      <c r="O182" s="3"/>
      <c r="Q182" s="3"/>
      <c r="R182" s="3" t="str">
        <f>IF(OR(G182="12R",G182="12L"),_xlfn.XLOOKUP(C182,DB!$A$2:$A$248,DB!$B$2:$B$248,""),IF(OR(G182="30L",G182="30R"),_xlfn.XLOOKUP(C182,DB!$A$2:$A$248,DB!$C$2:$C$248,""),""))</f>
        <v/>
      </c>
      <c r="S182" s="3">
        <f t="shared" si="2"/>
        <v>0</v>
      </c>
      <c r="T182" s="3" t="str">
        <f>_xlfn.XLOOKUP(C182,DB!$A$2:$A$248,DB!$D$2:$D$248,"")</f>
        <v/>
      </c>
    </row>
    <row r="183" spans="1:20" x14ac:dyDescent="0.2">
      <c r="F183" s="2"/>
      <c r="I183" s="3"/>
      <c r="L183" s="3"/>
      <c r="N183" s="2"/>
      <c r="O183" s="3"/>
      <c r="Q183" s="3"/>
      <c r="R183" s="3" t="str">
        <f>IF(OR(G183="12R",G183="12L"),_xlfn.XLOOKUP(C183,DB!$A$2:$A$248,DB!$B$2:$B$248,""),IF(OR(G183="30L",G183="30R"),_xlfn.XLOOKUP(C183,DB!$A$2:$A$248,DB!$C$2:$C$248,""),""))</f>
        <v/>
      </c>
      <c r="S183" s="3">
        <f t="shared" si="2"/>
        <v>0</v>
      </c>
      <c r="T183" s="3" t="str">
        <f>_xlfn.XLOOKUP(C183,DB!$A$2:$A$248,DB!$D$2:$D$248,"")</f>
        <v/>
      </c>
    </row>
    <row r="184" spans="1:20" x14ac:dyDescent="0.2">
      <c r="F184" s="2"/>
      <c r="I184" s="3"/>
      <c r="L184" s="3"/>
      <c r="N184" s="2"/>
      <c r="O184" s="3"/>
      <c r="Q184" s="3"/>
      <c r="R184" s="3" t="str">
        <f>IF(OR(G184="12R",G184="12L"),_xlfn.XLOOKUP(C184,DB!$A$2:$A$248,DB!$B$2:$B$248,""),IF(OR(G184="30L",G184="30R"),_xlfn.XLOOKUP(C184,DB!$A$2:$A$248,DB!$C$2:$C$248,""),""))</f>
        <v/>
      </c>
      <c r="S184" s="3">
        <f t="shared" si="2"/>
        <v>0</v>
      </c>
      <c r="T184" s="3" t="str">
        <f>_xlfn.XLOOKUP(C184,DB!$A$2:$A$248,DB!$D$2:$D$248,"")</f>
        <v/>
      </c>
    </row>
    <row r="185" spans="1:20" x14ac:dyDescent="0.2">
      <c r="F185" s="2"/>
      <c r="I185" s="3"/>
      <c r="L185" s="3"/>
      <c r="N185" s="2"/>
      <c r="O185" s="3"/>
      <c r="Q185" s="3"/>
      <c r="R185" s="3" t="str">
        <f>IF(OR(G185="12R",G185="12L"),_xlfn.XLOOKUP(C185,DB!$A$2:$A$248,DB!$B$2:$B$248,""),IF(OR(G185="30L",G185="30R"),_xlfn.XLOOKUP(C185,DB!$A$2:$A$248,DB!$C$2:$C$248,""),""))</f>
        <v/>
      </c>
      <c r="S185" s="3">
        <f t="shared" si="2"/>
        <v>0</v>
      </c>
      <c r="T185" s="3" t="str">
        <f>_xlfn.XLOOKUP(C185,DB!$A$2:$A$248,DB!$D$2:$D$248,"")</f>
        <v/>
      </c>
    </row>
    <row r="186" spans="1: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16"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16" x14ac:dyDescent="0.2">
      <c r="A230" s="7">
        <v>17</v>
      </c>
      <c r="B230" s="8">
        <f t="shared" si="4"/>
        <v>0</v>
      </c>
      <c r="C230" s="8">
        <f t="shared" si="4"/>
        <v>2</v>
      </c>
      <c r="D230" s="8">
        <f t="shared" si="4"/>
        <v>0</v>
      </c>
      <c r="E230" s="8">
        <f t="shared" si="4"/>
        <v>0</v>
      </c>
      <c r="F230" s="8">
        <f t="shared" si="4"/>
        <v>4</v>
      </c>
      <c r="G230" s="8">
        <f t="shared" si="4"/>
        <v>2</v>
      </c>
      <c r="H230" s="8">
        <f t="shared" si="4"/>
        <v>6</v>
      </c>
      <c r="I230" s="9">
        <f t="shared" si="5"/>
        <v>14</v>
      </c>
    </row>
    <row r="231" spans="1:16"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16" x14ac:dyDescent="0.2">
      <c r="A232" s="7">
        <v>19</v>
      </c>
      <c r="B232" s="8">
        <f t="shared" si="4"/>
        <v>0</v>
      </c>
      <c r="C232" s="8">
        <f t="shared" si="4"/>
        <v>7</v>
      </c>
      <c r="D232" s="8">
        <f t="shared" si="4"/>
        <v>0</v>
      </c>
      <c r="E232" s="8">
        <f t="shared" si="4"/>
        <v>1</v>
      </c>
      <c r="F232" s="8">
        <f t="shared" si="4"/>
        <v>4</v>
      </c>
      <c r="G232" s="8">
        <f t="shared" si="4"/>
        <v>1</v>
      </c>
      <c r="H232" s="8">
        <f t="shared" si="4"/>
        <v>10</v>
      </c>
      <c r="I232" s="9">
        <f t="shared" si="5"/>
        <v>23</v>
      </c>
    </row>
    <row r="233" spans="1:16"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16"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16"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Thursday, October 1,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12</v>
      </c>
      <c r="D268" s="8">
        <f t="shared" si="6"/>
        <v>1</v>
      </c>
      <c r="E268" s="9">
        <f t="shared" si="7"/>
        <v>23</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DEC67-61EB-304E-994C-725751CA6EBA}">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706</v>
      </c>
      <c r="F2" s="14">
        <v>46297.001192129625</v>
      </c>
      <c r="G2" s="13" t="s">
        <v>22</v>
      </c>
      <c r="H2" s="13" t="s">
        <v>1508</v>
      </c>
      <c r="I2" s="15">
        <v>380</v>
      </c>
      <c r="J2" s="13" t="s">
        <v>23</v>
      </c>
      <c r="K2" s="13" t="s">
        <v>24</v>
      </c>
      <c r="L2" s="15">
        <v>859</v>
      </c>
      <c r="M2" s="13" t="s">
        <v>46</v>
      </c>
      <c r="N2" s="14">
        <v>46297.045694444445</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362</v>
      </c>
      <c r="B3" s="13" t="s">
        <v>18</v>
      </c>
      <c r="C3" s="13" t="s">
        <v>314</v>
      </c>
      <c r="D3" s="13" t="s">
        <v>54</v>
      </c>
      <c r="E3" s="13" t="s">
        <v>949</v>
      </c>
      <c r="F3" s="14">
        <v>46297.011145833334</v>
      </c>
      <c r="G3" s="13" t="s">
        <v>22</v>
      </c>
      <c r="H3" s="13" t="s">
        <v>1509</v>
      </c>
      <c r="I3" s="15">
        <v>350</v>
      </c>
      <c r="J3" s="13" t="s">
        <v>23</v>
      </c>
      <c r="K3" s="13" t="s">
        <v>24</v>
      </c>
      <c r="L3" s="15">
        <v>158</v>
      </c>
      <c r="M3" s="13" t="s">
        <v>722</v>
      </c>
      <c r="N3" s="14">
        <v>46297.021909722222</v>
      </c>
      <c r="O3" s="15">
        <v>271</v>
      </c>
      <c r="P3" s="13" t="s">
        <v>26</v>
      </c>
      <c r="Q3" s="15">
        <v>190</v>
      </c>
      <c r="R3" s="3" t="str">
        <f>IF(OR(G3="12R",G3="12L"),_xlfn.XLOOKUP(C3,DB!$A$2:$A$248,DB!$B$2:$B$248,""),IF(OR(G3="30L",G3="30R"),_xlfn.XLOOKUP(C3,DB!$A$2:$A$248,DB!$C$2:$C$248,""),""))</f>
        <v>CZM</v>
      </c>
      <c r="S3" s="3">
        <f t="shared" ref="S3:S66" si="0">HOUR(F3)</f>
        <v>0</v>
      </c>
      <c r="T3" s="3" t="str">
        <f>_xlfn.XLOOKUP(C3,DB!$A$2:$A$248,DB!$D$2:$D$248,"")</f>
        <v>Sector 7</v>
      </c>
    </row>
    <row r="4" spans="1:20" x14ac:dyDescent="0.2">
      <c r="A4" s="13" t="s">
        <v>552</v>
      </c>
      <c r="B4" s="13" t="s">
        <v>18</v>
      </c>
      <c r="C4" s="13" t="s">
        <v>553</v>
      </c>
      <c r="D4" s="13" t="s">
        <v>54</v>
      </c>
      <c r="E4" s="13" t="s">
        <v>428</v>
      </c>
      <c r="F4" s="14">
        <v>46297.01226851852</v>
      </c>
      <c r="G4" s="13" t="s">
        <v>22</v>
      </c>
      <c r="H4" s="13" t="s">
        <v>1510</v>
      </c>
      <c r="I4" s="15">
        <v>380</v>
      </c>
      <c r="J4" s="13" t="s">
        <v>23</v>
      </c>
      <c r="K4" s="13" t="s">
        <v>24</v>
      </c>
      <c r="L4" s="15">
        <v>865</v>
      </c>
      <c r="M4" s="13" t="s">
        <v>36</v>
      </c>
      <c r="N4" s="14">
        <v>46297.055231481485</v>
      </c>
      <c r="O4" s="15">
        <v>380</v>
      </c>
      <c r="P4" s="13" t="s">
        <v>26</v>
      </c>
      <c r="Q4" s="15">
        <v>190</v>
      </c>
      <c r="R4" s="3" t="str">
        <f>IF(OR(G4="12R",G4="12L"),_xlfn.XLOOKUP(C4,DB!$A$2:$A$248,DB!$B$2:$B$248,""),IF(OR(G4="30L",G4="30R"),_xlfn.XLOOKUP(C4,DB!$A$2:$A$248,DB!$C$2:$C$248,""),""))</f>
        <v>UDGUV</v>
      </c>
      <c r="S4" s="3">
        <f t="shared" si="0"/>
        <v>0</v>
      </c>
      <c r="T4" s="3" t="str">
        <f>_xlfn.XLOOKUP(C4,DB!$A$2:$A$248,DB!$D$2:$D$248,"")</f>
        <v>Sector 2</v>
      </c>
    </row>
    <row r="5" spans="1:20" x14ac:dyDescent="0.2">
      <c r="A5" s="13" t="s">
        <v>17</v>
      </c>
      <c r="B5" s="13" t="s">
        <v>18</v>
      </c>
      <c r="C5" s="13" t="s">
        <v>19</v>
      </c>
      <c r="D5" s="13" t="s">
        <v>34</v>
      </c>
      <c r="E5" s="13" t="s">
        <v>917</v>
      </c>
      <c r="F5" s="14">
        <v>46297.013865740737</v>
      </c>
      <c r="G5" s="13" t="s">
        <v>22</v>
      </c>
      <c r="H5" s="13" t="s">
        <v>1511</v>
      </c>
      <c r="I5" s="15">
        <v>360</v>
      </c>
      <c r="J5" s="13" t="s">
        <v>23</v>
      </c>
      <c r="K5" s="13" t="s">
        <v>24</v>
      </c>
      <c r="L5" s="15">
        <v>860</v>
      </c>
      <c r="M5" s="13" t="s">
        <v>25</v>
      </c>
      <c r="N5" s="14">
        <v>46297.05804398148</v>
      </c>
      <c r="O5" s="15">
        <v>360</v>
      </c>
      <c r="P5" s="13" t="s">
        <v>26</v>
      </c>
      <c r="Q5" s="15">
        <v>190</v>
      </c>
      <c r="R5" s="3" t="str">
        <f>IF(OR(G5="12R",G5="12L"),_xlfn.XLOOKUP(C5,DB!$A$2:$A$248,DB!$B$2:$B$248,""),IF(OR(G5="30L",G5="30R"),_xlfn.XLOOKUP(C5,DB!$A$2:$A$248,DB!$C$2:$C$248,""),""))</f>
        <v>UDGUV</v>
      </c>
      <c r="S5" s="3">
        <f t="shared" si="0"/>
        <v>0</v>
      </c>
      <c r="T5" s="3" t="str">
        <f>_xlfn.XLOOKUP(C5,DB!$A$2:$A$248,DB!$D$2:$D$248,"")</f>
        <v>Sector 2</v>
      </c>
    </row>
    <row r="6" spans="1:20" x14ac:dyDescent="0.2">
      <c r="A6" s="13" t="s">
        <v>1512</v>
      </c>
      <c r="B6" s="13" t="s">
        <v>18</v>
      </c>
      <c r="C6" s="13" t="s">
        <v>33</v>
      </c>
      <c r="D6" s="13" t="s">
        <v>459</v>
      </c>
      <c r="E6" s="13"/>
      <c r="F6" s="14">
        <v>46297.022974537038</v>
      </c>
      <c r="G6" s="13" t="s">
        <v>22</v>
      </c>
      <c r="H6" s="13" t="s">
        <v>1513</v>
      </c>
      <c r="I6" s="15">
        <v>430</v>
      </c>
      <c r="J6" s="13" t="s">
        <v>23</v>
      </c>
      <c r="K6" s="13" t="s">
        <v>51</v>
      </c>
      <c r="L6" s="15">
        <v>867</v>
      </c>
      <c r="M6" s="13" t="s">
        <v>36</v>
      </c>
      <c r="N6" s="14">
        <v>46297.071817129632</v>
      </c>
      <c r="O6" s="15">
        <v>430</v>
      </c>
      <c r="P6" s="13" t="s">
        <v>26</v>
      </c>
      <c r="Q6" s="15">
        <v>30</v>
      </c>
      <c r="R6" s="3" t="str">
        <f>IF(OR(G6="12R",G6="12L"),_xlfn.XLOOKUP(C6,DB!$A$2:$A$248,DB!$B$2:$B$248,""),IF(OR(G6="30L",G6="30R"),_xlfn.XLOOKUP(C6,DB!$A$2:$A$248,DB!$C$2:$C$248,""),""))</f>
        <v>UDGUV</v>
      </c>
      <c r="S6" s="3">
        <f t="shared" si="0"/>
        <v>0</v>
      </c>
      <c r="T6" s="3" t="str">
        <f>_xlfn.XLOOKUP(C6,DB!$A$2:$A$248,DB!$D$2:$D$248,"")</f>
        <v>Sector 2</v>
      </c>
    </row>
    <row r="7" spans="1:20" x14ac:dyDescent="0.2">
      <c r="A7" s="13" t="s">
        <v>32</v>
      </c>
      <c r="B7" s="13" t="s">
        <v>18</v>
      </c>
      <c r="C7" s="13" t="s">
        <v>33</v>
      </c>
      <c r="D7" s="13" t="s">
        <v>34</v>
      </c>
      <c r="E7" s="13" t="s">
        <v>754</v>
      </c>
      <c r="F7" s="14">
        <v>46297.03087962963</v>
      </c>
      <c r="G7" s="13" t="s">
        <v>22</v>
      </c>
      <c r="H7" s="13" t="s">
        <v>1514</v>
      </c>
      <c r="I7" s="15">
        <v>380</v>
      </c>
      <c r="J7" s="13" t="s">
        <v>23</v>
      </c>
      <c r="K7" s="13" t="s">
        <v>24</v>
      </c>
      <c r="L7" s="15">
        <v>864</v>
      </c>
      <c r="M7" s="13" t="s">
        <v>36</v>
      </c>
      <c r="N7" s="14">
        <v>46297.075381944444</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57</v>
      </c>
      <c r="B8" s="13" t="s">
        <v>18</v>
      </c>
      <c r="C8" s="13" t="s">
        <v>43</v>
      </c>
      <c r="D8" s="13" t="s">
        <v>20</v>
      </c>
      <c r="E8" s="13" t="s">
        <v>183</v>
      </c>
      <c r="F8" s="14">
        <v>46297.055798611109</v>
      </c>
      <c r="G8" s="13" t="s">
        <v>22</v>
      </c>
      <c r="H8" s="13" t="s">
        <v>1515</v>
      </c>
      <c r="I8" s="15">
        <v>360</v>
      </c>
      <c r="J8" s="13" t="s">
        <v>23</v>
      </c>
      <c r="K8" s="13" t="s">
        <v>24</v>
      </c>
      <c r="L8" s="15">
        <v>856</v>
      </c>
      <c r="M8" s="13" t="s">
        <v>46</v>
      </c>
      <c r="N8" s="14">
        <v>46297.100138888884</v>
      </c>
      <c r="O8" s="15">
        <v>360</v>
      </c>
      <c r="P8" s="13" t="s">
        <v>26</v>
      </c>
      <c r="Q8" s="15">
        <v>190</v>
      </c>
      <c r="R8" s="3" t="str">
        <f>IF(OR(G8="12R",G8="12L"),_xlfn.XLOOKUP(C8,DB!$A$2:$A$248,DB!$B$2:$B$248,""),IF(OR(G8="30L",G8="30R"),_xlfn.XLOOKUP(C8,DB!$A$2:$A$248,DB!$C$2:$C$248,""),""))</f>
        <v>UDGUV</v>
      </c>
      <c r="S8" s="3">
        <f t="shared" si="0"/>
        <v>1</v>
      </c>
      <c r="T8" s="3" t="str">
        <f>_xlfn.XLOOKUP(C8,DB!$A$2:$A$248,DB!$D$2:$D$248,"")</f>
        <v>Sector 2</v>
      </c>
    </row>
    <row r="9" spans="1:20" x14ac:dyDescent="0.2">
      <c r="A9" s="13" t="s">
        <v>47</v>
      </c>
      <c r="B9" s="13" t="s">
        <v>18</v>
      </c>
      <c r="C9" s="13" t="s">
        <v>48</v>
      </c>
      <c r="D9" s="13" t="s">
        <v>49</v>
      </c>
      <c r="E9" s="13" t="s">
        <v>455</v>
      </c>
      <c r="F9" s="14">
        <v>46297.057349537034</v>
      </c>
      <c r="G9" s="13" t="s">
        <v>22</v>
      </c>
      <c r="H9" s="13" t="s">
        <v>1516</v>
      </c>
      <c r="I9" s="15">
        <v>370</v>
      </c>
      <c r="J9" s="13" t="s">
        <v>23</v>
      </c>
      <c r="K9" s="13" t="s">
        <v>24</v>
      </c>
      <c r="L9" s="15">
        <v>359</v>
      </c>
      <c r="M9" s="13" t="s">
        <v>31</v>
      </c>
      <c r="N9" s="14">
        <v>46297.076249999998</v>
      </c>
      <c r="O9" s="15">
        <v>370</v>
      </c>
      <c r="P9" s="13" t="s">
        <v>41</v>
      </c>
      <c r="Q9" s="15">
        <v>40</v>
      </c>
      <c r="R9" s="3" t="str">
        <f>IF(OR(G9="12R",G9="12L"),_xlfn.XLOOKUP(C9,DB!$A$2:$A$248,DB!$B$2:$B$248,""),IF(OR(G9="30L",G9="30R"),_xlfn.XLOOKUP(C9,DB!$A$2:$A$248,DB!$C$2:$C$248,""),""))</f>
        <v>NUDAL</v>
      </c>
      <c r="S9" s="3">
        <f t="shared" si="0"/>
        <v>1</v>
      </c>
      <c r="T9" s="3" t="str">
        <f>_xlfn.XLOOKUP(C9,DB!$A$2:$A$248,DB!$D$2:$D$248,"")</f>
        <v>Sector 3</v>
      </c>
    </row>
    <row r="10" spans="1:20" x14ac:dyDescent="0.2">
      <c r="A10" s="13" t="s">
        <v>42</v>
      </c>
      <c r="B10" s="13" t="s">
        <v>18</v>
      </c>
      <c r="C10" s="13" t="s">
        <v>43</v>
      </c>
      <c r="D10" s="13" t="s">
        <v>44</v>
      </c>
      <c r="E10" s="13" t="s">
        <v>197</v>
      </c>
      <c r="F10" s="14">
        <v>46297.06212962963</v>
      </c>
      <c r="G10" s="13" t="s">
        <v>22</v>
      </c>
      <c r="H10" s="13" t="s">
        <v>105</v>
      </c>
      <c r="I10" s="15">
        <v>360</v>
      </c>
      <c r="J10" s="13" t="s">
        <v>23</v>
      </c>
      <c r="K10" s="13" t="s">
        <v>24</v>
      </c>
      <c r="L10" s="15">
        <v>859</v>
      </c>
      <c r="M10" s="13" t="s">
        <v>46</v>
      </c>
      <c r="N10" s="14">
        <v>46297.106145833328</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373</v>
      </c>
      <c r="B11" s="13" t="s">
        <v>18</v>
      </c>
      <c r="C11" s="13" t="s">
        <v>38</v>
      </c>
      <c r="D11" s="13" t="s">
        <v>261</v>
      </c>
      <c r="E11" s="13" t="s">
        <v>1134</v>
      </c>
      <c r="F11" s="14">
        <v>46297.076643518521</v>
      </c>
      <c r="G11" s="13" t="s">
        <v>22</v>
      </c>
      <c r="H11" s="13" t="s">
        <v>1517</v>
      </c>
      <c r="I11" s="15">
        <v>370</v>
      </c>
      <c r="J11" s="13" t="s">
        <v>23</v>
      </c>
      <c r="K11" s="13" t="s">
        <v>24</v>
      </c>
      <c r="L11" s="15">
        <v>134</v>
      </c>
      <c r="M11" s="13" t="s">
        <v>447</v>
      </c>
      <c r="N11" s="14">
        <v>46297.085879629631</v>
      </c>
      <c r="O11" s="15">
        <v>209</v>
      </c>
      <c r="P11" s="13" t="s">
        <v>41</v>
      </c>
      <c r="Q11" s="15">
        <v>190</v>
      </c>
      <c r="R11" s="3" t="str">
        <f>IF(OR(G11="12R",G11="12L"),_xlfn.XLOOKUP(C11,DB!$A$2:$A$248,DB!$B$2:$B$248,""),IF(OR(G11="30L",G11="30R"),_xlfn.XLOOKUP(C11,DB!$A$2:$A$248,DB!$C$2:$C$248,""),""))</f>
        <v>NUDAL</v>
      </c>
      <c r="S11" s="3">
        <f t="shared" si="0"/>
        <v>1</v>
      </c>
      <c r="T11" s="3" t="str">
        <f>_xlfn.XLOOKUP(C11,DB!$A$2:$A$248,DB!$D$2:$D$248,"")</f>
        <v>Sector 3</v>
      </c>
    </row>
    <row r="12" spans="1:20" x14ac:dyDescent="0.2">
      <c r="A12" s="13" t="s">
        <v>62</v>
      </c>
      <c r="B12" s="13" t="s">
        <v>18</v>
      </c>
      <c r="C12" s="13" t="s">
        <v>63</v>
      </c>
      <c r="D12" s="13" t="s">
        <v>64</v>
      </c>
      <c r="E12" s="13" t="s">
        <v>1518</v>
      </c>
      <c r="F12" s="14">
        <v>46297.078680555554</v>
      </c>
      <c r="G12" s="13" t="s">
        <v>22</v>
      </c>
      <c r="H12" s="13" t="s">
        <v>1519</v>
      </c>
      <c r="I12" s="15">
        <v>340</v>
      </c>
      <c r="J12" s="13" t="s">
        <v>23</v>
      </c>
      <c r="K12" s="13" t="s">
        <v>24</v>
      </c>
      <c r="L12" s="15">
        <v>865</v>
      </c>
      <c r="M12" s="13" t="s">
        <v>181</v>
      </c>
      <c r="N12" s="14">
        <v>46297.123402777783</v>
      </c>
      <c r="O12" s="15">
        <v>340</v>
      </c>
      <c r="P12" s="13" t="s">
        <v>26</v>
      </c>
      <c r="Q12" s="15">
        <v>190</v>
      </c>
      <c r="R12" s="3" t="str">
        <f>IF(OR(G12="12R",G12="12L"),_xlfn.XLOOKUP(C12,DB!$A$2:$A$248,DB!$B$2:$B$248,""),IF(OR(G12="30L",G12="30R"),_xlfn.XLOOKUP(C12,DB!$A$2:$A$248,DB!$C$2:$C$248,""),""))</f>
        <v>UDGUV</v>
      </c>
      <c r="S12" s="3">
        <f t="shared" si="0"/>
        <v>1</v>
      </c>
      <c r="T12" s="3" t="str">
        <f>_xlfn.XLOOKUP(C12,DB!$A$2:$A$248,DB!$D$2:$D$248,"")</f>
        <v>Sector 2</v>
      </c>
    </row>
    <row r="13" spans="1:20" x14ac:dyDescent="0.2">
      <c r="A13" s="13" t="s">
        <v>60</v>
      </c>
      <c r="B13" s="13" t="s">
        <v>18</v>
      </c>
      <c r="C13" s="13" t="s">
        <v>28</v>
      </c>
      <c r="D13" s="13" t="s">
        <v>61</v>
      </c>
      <c r="E13" s="13" t="s">
        <v>940</v>
      </c>
      <c r="F13" s="14">
        <v>46297.093101851853</v>
      </c>
      <c r="G13" s="13" t="s">
        <v>22</v>
      </c>
      <c r="H13" s="13" t="s">
        <v>1520</v>
      </c>
      <c r="I13" s="15">
        <v>340</v>
      </c>
      <c r="J13" s="13" t="s">
        <v>23</v>
      </c>
      <c r="K13" s="13" t="s">
        <v>24</v>
      </c>
      <c r="L13" s="15">
        <v>534</v>
      </c>
      <c r="M13" s="13" t="s">
        <v>130</v>
      </c>
      <c r="N13" s="14">
        <v>46297.120601851857</v>
      </c>
      <c r="O13" s="15">
        <v>340</v>
      </c>
      <c r="P13" s="13" t="s">
        <v>26</v>
      </c>
      <c r="Q13" s="15">
        <v>40</v>
      </c>
      <c r="R13" s="3" t="str">
        <f>IF(OR(G13="12R",G13="12L"),_xlfn.XLOOKUP(C13,DB!$A$2:$A$248,DB!$B$2:$B$248,""),IF(OR(G13="30L",G13="30R"),_xlfn.XLOOKUP(C13,DB!$A$2:$A$248,DB!$C$2:$C$248,""),""))</f>
        <v>OMSUK</v>
      </c>
      <c r="S13" s="3">
        <f t="shared" si="0"/>
        <v>2</v>
      </c>
      <c r="T13" s="3" t="str">
        <f>_xlfn.XLOOKUP(C13,DB!$A$2:$A$248,DB!$D$2:$D$248,"")</f>
        <v>Sector 3</v>
      </c>
    </row>
    <row r="14" spans="1:20" x14ac:dyDescent="0.2">
      <c r="A14" s="13" t="s">
        <v>65</v>
      </c>
      <c r="B14" s="13" t="s">
        <v>18</v>
      </c>
      <c r="C14" s="13" t="s">
        <v>66</v>
      </c>
      <c r="D14" s="13" t="s">
        <v>64</v>
      </c>
      <c r="E14" s="13" t="s">
        <v>67</v>
      </c>
      <c r="F14" s="14">
        <v>46297.110879629632</v>
      </c>
      <c r="G14" s="13" t="s">
        <v>22</v>
      </c>
      <c r="H14" s="13" t="s">
        <v>1189</v>
      </c>
      <c r="I14" s="15">
        <v>220</v>
      </c>
      <c r="J14" s="13" t="s">
        <v>23</v>
      </c>
      <c r="K14" s="13" t="s">
        <v>24</v>
      </c>
      <c r="L14" s="15">
        <v>358</v>
      </c>
      <c r="M14" s="13" t="s">
        <v>66</v>
      </c>
      <c r="N14" s="14">
        <v>46297.13652777778</v>
      </c>
      <c r="O14" s="15">
        <v>0</v>
      </c>
      <c r="P14" s="13" t="s">
        <v>26</v>
      </c>
      <c r="Q14" s="15">
        <v>190</v>
      </c>
      <c r="R14" s="3" t="str">
        <f>IF(OR(G14="12R",G14="12L"),_xlfn.XLOOKUP(C14,DB!$A$2:$A$248,DB!$B$2:$B$248,""),IF(OR(G14="30L",G14="30R"),_xlfn.XLOOKUP(C14,DB!$A$2:$A$248,DB!$C$2:$C$248,""),""))</f>
        <v>UDGUV</v>
      </c>
      <c r="S14" s="3">
        <f t="shared" si="0"/>
        <v>2</v>
      </c>
      <c r="T14" s="3" t="str">
        <f>_xlfn.XLOOKUP(C14,DB!$A$2:$A$248,DB!$D$2:$D$248,"")</f>
        <v>Sector 2</v>
      </c>
    </row>
    <row r="15" spans="1:20" x14ac:dyDescent="0.2">
      <c r="A15" s="13" t="s">
        <v>74</v>
      </c>
      <c r="B15" s="13" t="s">
        <v>18</v>
      </c>
      <c r="C15" s="13" t="s">
        <v>75</v>
      </c>
      <c r="D15" s="13" t="s">
        <v>64</v>
      </c>
      <c r="E15" s="13" t="s">
        <v>76</v>
      </c>
      <c r="F15" s="14">
        <v>46297.116770833338</v>
      </c>
      <c r="G15" s="13" t="s">
        <v>22</v>
      </c>
      <c r="H15" s="13" t="s">
        <v>1521</v>
      </c>
      <c r="I15" s="15">
        <v>320</v>
      </c>
      <c r="J15" s="13" t="s">
        <v>23</v>
      </c>
      <c r="K15" s="13" t="s">
        <v>24</v>
      </c>
      <c r="L15" s="15">
        <v>742</v>
      </c>
      <c r="M15" s="13" t="s">
        <v>75</v>
      </c>
      <c r="N15" s="14">
        <v>46297.166192129633</v>
      </c>
      <c r="O15" s="15">
        <v>0</v>
      </c>
      <c r="P15" s="13" t="s">
        <v>26</v>
      </c>
      <c r="Q15" s="15">
        <v>190</v>
      </c>
      <c r="R15" s="3" t="str">
        <f>IF(OR(G15="12R",G15="12L"),_xlfn.XLOOKUP(C15,DB!$A$2:$A$248,DB!$B$2:$B$248,""),IF(OR(G15="30L",G15="30R"),_xlfn.XLOOKUP(C15,DB!$A$2:$A$248,DB!$C$2:$C$248,""),""))</f>
        <v>UDGUV</v>
      </c>
      <c r="S15" s="3">
        <f t="shared" si="0"/>
        <v>2</v>
      </c>
      <c r="T15" s="3" t="str">
        <f>_xlfn.XLOOKUP(C15,DB!$A$2:$A$248,DB!$D$2:$D$248,"")</f>
        <v>Sector 2</v>
      </c>
    </row>
    <row r="16" spans="1:20" x14ac:dyDescent="0.2">
      <c r="A16" s="13" t="s">
        <v>375</v>
      </c>
      <c r="B16" s="13" t="s">
        <v>18</v>
      </c>
      <c r="C16" s="13" t="s">
        <v>219</v>
      </c>
      <c r="D16" s="13" t="s">
        <v>54</v>
      </c>
      <c r="E16" s="13" t="s">
        <v>112</v>
      </c>
      <c r="F16" s="14">
        <v>46297.120219907403</v>
      </c>
      <c r="G16" s="13" t="s">
        <v>22</v>
      </c>
      <c r="H16" s="13" t="s">
        <v>1522</v>
      </c>
      <c r="I16" s="15">
        <v>370</v>
      </c>
      <c r="J16" s="13" t="s">
        <v>23</v>
      </c>
      <c r="K16" s="13" t="s">
        <v>24</v>
      </c>
      <c r="L16" s="15">
        <v>149</v>
      </c>
      <c r="M16" s="13" t="s">
        <v>117</v>
      </c>
      <c r="N16" s="14">
        <v>46297.131030092598</v>
      </c>
      <c r="O16" s="15">
        <v>310</v>
      </c>
      <c r="P16" s="13" t="s">
        <v>26</v>
      </c>
      <c r="Q16" s="15">
        <v>190</v>
      </c>
      <c r="R16" s="3" t="str">
        <f>IF(OR(G16="12R",G16="12L"),_xlfn.XLOOKUP(C16,DB!$A$2:$A$248,DB!$B$2:$B$248,""),IF(OR(G16="30L",G16="30R"),_xlfn.XLOOKUP(C16,DB!$A$2:$A$248,DB!$C$2:$C$248,""),""))</f>
        <v>TAKUX</v>
      </c>
      <c r="S16" s="3">
        <f t="shared" si="0"/>
        <v>2</v>
      </c>
      <c r="T16" s="3" t="str">
        <f>_xlfn.XLOOKUP(C16,DB!$A$2:$A$248,DB!$D$2:$D$248,"")</f>
        <v>Sector 7</v>
      </c>
    </row>
    <row r="17" spans="1:20" x14ac:dyDescent="0.2">
      <c r="A17" s="13" t="s">
        <v>71</v>
      </c>
      <c r="B17" s="13" t="s">
        <v>18</v>
      </c>
      <c r="C17" s="13" t="s">
        <v>43</v>
      </c>
      <c r="D17" s="13" t="s">
        <v>34</v>
      </c>
      <c r="E17" s="13" t="s">
        <v>710</v>
      </c>
      <c r="F17" s="14">
        <v>46297.124085648145</v>
      </c>
      <c r="G17" s="13" t="s">
        <v>22</v>
      </c>
      <c r="H17" s="13" t="s">
        <v>1523</v>
      </c>
      <c r="I17" s="15">
        <v>360</v>
      </c>
      <c r="J17" s="13" t="s">
        <v>23</v>
      </c>
      <c r="K17" s="13" t="s">
        <v>24</v>
      </c>
      <c r="L17" s="15">
        <v>861</v>
      </c>
      <c r="M17" s="13" t="s">
        <v>952</v>
      </c>
      <c r="N17" s="14">
        <v>46297.167662037042</v>
      </c>
      <c r="O17" s="15">
        <v>360</v>
      </c>
      <c r="P17" s="13" t="s">
        <v>26</v>
      </c>
      <c r="Q17" s="15">
        <v>190</v>
      </c>
      <c r="R17" s="3" t="str">
        <f>IF(OR(G17="12R",G17="12L"),_xlfn.XLOOKUP(C17,DB!$A$2:$A$248,DB!$B$2:$B$248,""),IF(OR(G17="30L",G17="30R"),_xlfn.XLOOKUP(C17,DB!$A$2:$A$248,DB!$C$2:$C$248,""),""))</f>
        <v>UDGUV</v>
      </c>
      <c r="S17" s="3">
        <f t="shared" si="0"/>
        <v>2</v>
      </c>
      <c r="T17" s="3" t="str">
        <f>_xlfn.XLOOKUP(C17,DB!$A$2:$A$248,DB!$D$2:$D$248,"")</f>
        <v>Sector 2</v>
      </c>
    </row>
    <row r="18" spans="1:20" x14ac:dyDescent="0.2">
      <c r="A18" s="13" t="s">
        <v>556</v>
      </c>
      <c r="B18" s="13" t="s">
        <v>18</v>
      </c>
      <c r="C18" s="13" t="s">
        <v>101</v>
      </c>
      <c r="D18" s="13" t="s">
        <v>34</v>
      </c>
      <c r="E18" s="13" t="s">
        <v>505</v>
      </c>
      <c r="F18" s="14">
        <v>46297.131967592592</v>
      </c>
      <c r="G18" s="13" t="s">
        <v>22</v>
      </c>
      <c r="H18" s="13" t="s">
        <v>184</v>
      </c>
      <c r="I18" s="15">
        <v>360</v>
      </c>
      <c r="J18" s="13" t="s">
        <v>23</v>
      </c>
      <c r="K18" s="13" t="s">
        <v>24</v>
      </c>
      <c r="L18" s="15">
        <v>859</v>
      </c>
      <c r="M18" s="13" t="s">
        <v>46</v>
      </c>
      <c r="N18" s="14">
        <v>46297.176215277781</v>
      </c>
      <c r="O18" s="15">
        <v>360</v>
      </c>
      <c r="P18" s="13" t="s">
        <v>26</v>
      </c>
      <c r="Q18" s="15">
        <v>190</v>
      </c>
      <c r="R18" s="3" t="str">
        <f>IF(OR(G18="12R",G18="12L"),_xlfn.XLOOKUP(C18,DB!$A$2:$A$248,DB!$B$2:$B$248,""),IF(OR(G18="30L",G18="30R"),_xlfn.XLOOKUP(C18,DB!$A$2:$A$248,DB!$C$2:$C$248,""),""))</f>
        <v>UDGUV</v>
      </c>
      <c r="S18" s="3">
        <f t="shared" si="0"/>
        <v>3</v>
      </c>
      <c r="T18" s="3" t="str">
        <f>_xlfn.XLOOKUP(C18,DB!$A$2:$A$248,DB!$D$2:$D$248,"")</f>
        <v>Sector 2</v>
      </c>
    </row>
    <row r="19" spans="1:20" x14ac:dyDescent="0.2">
      <c r="A19" s="13" t="s">
        <v>352</v>
      </c>
      <c r="B19" s="13" t="s">
        <v>18</v>
      </c>
      <c r="C19" s="13" t="s">
        <v>87</v>
      </c>
      <c r="D19" s="13" t="s">
        <v>88</v>
      </c>
      <c r="E19" s="13" t="s">
        <v>695</v>
      </c>
      <c r="F19" s="14">
        <v>46297.137060185181</v>
      </c>
      <c r="G19" s="13" t="s">
        <v>22</v>
      </c>
      <c r="H19" s="13" t="s">
        <v>1524</v>
      </c>
      <c r="I19" s="15">
        <v>370</v>
      </c>
      <c r="J19" s="13" t="s">
        <v>23</v>
      </c>
      <c r="K19" s="13" t="s">
        <v>24</v>
      </c>
      <c r="L19" s="15">
        <v>412</v>
      </c>
      <c r="M19" s="13" t="s">
        <v>31</v>
      </c>
      <c r="N19" s="14">
        <v>46297.159560185188</v>
      </c>
      <c r="O19" s="15">
        <v>334</v>
      </c>
      <c r="P19" s="13" t="s">
        <v>41</v>
      </c>
      <c r="Q19" s="15">
        <v>190</v>
      </c>
      <c r="R19" s="3" t="str">
        <f>IF(OR(G19="12R",G19="12L"),_xlfn.XLOOKUP(C19,DB!$A$2:$A$248,DB!$B$2:$B$248,""),IF(OR(G19="30L",G19="30R"),_xlfn.XLOOKUP(C19,DB!$A$2:$A$248,DB!$C$2:$C$248,""),""))</f>
        <v>NUDAL</v>
      </c>
      <c r="S19" s="3">
        <f t="shared" si="0"/>
        <v>3</v>
      </c>
      <c r="T19" s="3" t="str">
        <f>_xlfn.XLOOKUP(C19,DB!$A$2:$A$248,DB!$D$2:$D$248,"")</f>
        <v>Sector 3</v>
      </c>
    </row>
    <row r="20" spans="1:20" x14ac:dyDescent="0.2">
      <c r="A20" s="13" t="s">
        <v>559</v>
      </c>
      <c r="B20" s="13" t="s">
        <v>18</v>
      </c>
      <c r="C20" s="13" t="s">
        <v>560</v>
      </c>
      <c r="D20" s="13" t="s">
        <v>261</v>
      </c>
      <c r="E20" s="13" t="s">
        <v>1206</v>
      </c>
      <c r="F20" s="14">
        <v>46297.143645833334</v>
      </c>
      <c r="G20" s="13" t="s">
        <v>22</v>
      </c>
      <c r="H20" s="13" t="s">
        <v>1525</v>
      </c>
      <c r="I20" s="15">
        <v>370</v>
      </c>
      <c r="J20" s="13" t="s">
        <v>23</v>
      </c>
      <c r="K20" s="13" t="s">
        <v>24</v>
      </c>
      <c r="L20" s="15">
        <v>147</v>
      </c>
      <c r="M20" s="13" t="s">
        <v>1526</v>
      </c>
      <c r="N20" s="14">
        <v>46297.153599537036</v>
      </c>
      <c r="O20" s="15">
        <v>239</v>
      </c>
      <c r="P20" s="13" t="s">
        <v>41</v>
      </c>
      <c r="Q20" s="15">
        <v>190</v>
      </c>
      <c r="R20" s="3" t="str">
        <f>IF(OR(G20="12R",G20="12L"),_xlfn.XLOOKUP(C20,DB!$A$2:$A$248,DB!$B$2:$B$248,""),IF(OR(G20="30L",G20="30R"),_xlfn.XLOOKUP(C20,DB!$A$2:$A$248,DB!$C$2:$C$248,""),""))</f>
        <v>NUDAL</v>
      </c>
      <c r="S20" s="3">
        <f t="shared" si="0"/>
        <v>3</v>
      </c>
      <c r="T20" s="3" t="str">
        <f>_xlfn.XLOOKUP(C20,DB!$A$2:$A$248,DB!$D$2:$D$248,"")</f>
        <v>Sector 3</v>
      </c>
    </row>
    <row r="21" spans="1:20" x14ac:dyDescent="0.2">
      <c r="A21" s="13" t="s">
        <v>77</v>
      </c>
      <c r="B21" s="13" t="s">
        <v>18</v>
      </c>
      <c r="C21" s="13" t="s">
        <v>19</v>
      </c>
      <c r="D21" s="13" t="s">
        <v>20</v>
      </c>
      <c r="E21" s="13" t="s">
        <v>78</v>
      </c>
      <c r="F21" s="14">
        <v>46297.1487037037</v>
      </c>
      <c r="G21" s="13" t="s">
        <v>22</v>
      </c>
      <c r="H21" s="13" t="s">
        <v>1527</v>
      </c>
      <c r="I21" s="15">
        <v>360</v>
      </c>
      <c r="J21" s="13" t="s">
        <v>23</v>
      </c>
      <c r="K21" s="13" t="s">
        <v>24</v>
      </c>
      <c r="L21" s="15">
        <v>869</v>
      </c>
      <c r="M21" s="13" t="s">
        <v>1528</v>
      </c>
      <c r="N21" s="14">
        <v>46297.193344907406</v>
      </c>
      <c r="O21" s="15">
        <v>360</v>
      </c>
      <c r="P21" s="13" t="s">
        <v>26</v>
      </c>
      <c r="Q21" s="15">
        <v>190</v>
      </c>
      <c r="R21" s="3" t="str">
        <f>IF(OR(G21="12R",G21="12L"),_xlfn.XLOOKUP(C21,DB!$A$2:$A$248,DB!$B$2:$B$248,""),IF(OR(G21="30L",G21="30R"),_xlfn.XLOOKUP(C21,DB!$A$2:$A$248,DB!$C$2:$C$248,""),""))</f>
        <v>UDGUV</v>
      </c>
      <c r="S21" s="3">
        <f t="shared" si="0"/>
        <v>3</v>
      </c>
      <c r="T21" s="3" t="str">
        <f>_xlfn.XLOOKUP(C21,DB!$A$2:$A$248,DB!$D$2:$D$248,"")</f>
        <v>Sector 2</v>
      </c>
    </row>
    <row r="22" spans="1:20" x14ac:dyDescent="0.2">
      <c r="A22" s="13" t="s">
        <v>83</v>
      </c>
      <c r="B22" s="13" t="s">
        <v>18</v>
      </c>
      <c r="C22" s="13" t="s">
        <v>50</v>
      </c>
      <c r="D22" s="13" t="s">
        <v>34</v>
      </c>
      <c r="E22" s="13" t="s">
        <v>522</v>
      </c>
      <c r="F22" s="14">
        <v>46297.15825231481</v>
      </c>
      <c r="G22" s="13" t="s">
        <v>22</v>
      </c>
      <c r="H22" s="13" t="s">
        <v>1529</v>
      </c>
      <c r="I22" s="15">
        <v>380</v>
      </c>
      <c r="J22" s="13" t="s">
        <v>23</v>
      </c>
      <c r="K22" s="13" t="s">
        <v>24</v>
      </c>
      <c r="L22" s="15">
        <v>875</v>
      </c>
      <c r="M22" s="13" t="s">
        <v>740</v>
      </c>
      <c r="N22" s="14">
        <v>46297.202465277776</v>
      </c>
      <c r="O22" s="15">
        <v>380</v>
      </c>
      <c r="P22" s="13" t="s">
        <v>26</v>
      </c>
      <c r="Q22" s="15">
        <v>190</v>
      </c>
      <c r="R22" s="3" t="str">
        <f>IF(OR(G22="12R",G22="12L"),_xlfn.XLOOKUP(C22,DB!$A$2:$A$248,DB!$B$2:$B$248,""),IF(OR(G22="30L",G22="30R"),_xlfn.XLOOKUP(C22,DB!$A$2:$A$248,DB!$C$2:$C$248,""),""))</f>
        <v>UDGUV</v>
      </c>
      <c r="S22" s="3">
        <f t="shared" si="0"/>
        <v>3</v>
      </c>
      <c r="T22" s="3" t="str">
        <f>_xlfn.XLOOKUP(C22,DB!$A$2:$A$248,DB!$D$2:$D$248,"")</f>
        <v>Sector 2</v>
      </c>
    </row>
    <row r="23" spans="1:20" x14ac:dyDescent="0.2">
      <c r="A23" s="13" t="s">
        <v>80</v>
      </c>
      <c r="B23" s="13" t="s">
        <v>18</v>
      </c>
      <c r="C23" s="13" t="s">
        <v>43</v>
      </c>
      <c r="D23" s="13" t="s">
        <v>20</v>
      </c>
      <c r="E23" s="13" t="s">
        <v>743</v>
      </c>
      <c r="F23" s="14">
        <v>46297.171365740738</v>
      </c>
      <c r="G23" s="13" t="s">
        <v>22</v>
      </c>
      <c r="H23" s="13" t="s">
        <v>1530</v>
      </c>
      <c r="I23" s="15">
        <v>360</v>
      </c>
      <c r="J23" s="13" t="s">
        <v>23</v>
      </c>
      <c r="K23" s="13" t="s">
        <v>24</v>
      </c>
      <c r="L23" s="15">
        <v>861</v>
      </c>
      <c r="M23" s="13" t="s">
        <v>703</v>
      </c>
      <c r="N23" s="14">
        <v>46297.216689814813</v>
      </c>
      <c r="O23" s="15">
        <v>360</v>
      </c>
      <c r="P23" s="13" t="s">
        <v>26</v>
      </c>
      <c r="Q23" s="15">
        <v>190</v>
      </c>
      <c r="R23" s="3" t="str">
        <f>IF(OR(G23="12R",G23="12L"),_xlfn.XLOOKUP(C23,DB!$A$2:$A$248,DB!$B$2:$B$248,""),IF(OR(G23="30L",G23="30R"),_xlfn.XLOOKUP(C23,DB!$A$2:$A$248,DB!$C$2:$C$248,""),""))</f>
        <v>UDGUV</v>
      </c>
      <c r="S23" s="3">
        <f t="shared" si="0"/>
        <v>4</v>
      </c>
      <c r="T23" s="3" t="str">
        <f>_xlfn.XLOOKUP(C23,DB!$A$2:$A$248,DB!$D$2:$D$248,"")</f>
        <v>Sector 2</v>
      </c>
    </row>
    <row r="24" spans="1:20" x14ac:dyDescent="0.2">
      <c r="A24" s="13" t="s">
        <v>92</v>
      </c>
      <c r="B24" s="13" t="s">
        <v>18</v>
      </c>
      <c r="C24" s="13" t="s">
        <v>33</v>
      </c>
      <c r="D24" s="13" t="s">
        <v>20</v>
      </c>
      <c r="E24" s="13" t="s">
        <v>534</v>
      </c>
      <c r="F24" s="14">
        <v>46297.193611111114</v>
      </c>
      <c r="G24" s="13" t="s">
        <v>22</v>
      </c>
      <c r="H24" s="13" t="s">
        <v>380</v>
      </c>
      <c r="I24" s="15">
        <v>360</v>
      </c>
      <c r="J24" s="13" t="s">
        <v>23</v>
      </c>
      <c r="K24" s="13" t="s">
        <v>24</v>
      </c>
      <c r="L24" s="15">
        <v>878</v>
      </c>
      <c r="M24" s="13" t="s">
        <v>36</v>
      </c>
      <c r="N24" s="14">
        <v>46297.238032407404</v>
      </c>
      <c r="O24" s="15">
        <v>340</v>
      </c>
      <c r="P24" s="13" t="s">
        <v>26</v>
      </c>
      <c r="Q24" s="15">
        <v>190</v>
      </c>
      <c r="R24" s="3" t="str">
        <f>IF(OR(G24="12R",G24="12L"),_xlfn.XLOOKUP(C24,DB!$A$2:$A$248,DB!$B$2:$B$248,""),IF(OR(G24="30L",G24="30R"),_xlfn.XLOOKUP(C24,DB!$A$2:$A$248,DB!$C$2:$C$248,""),""))</f>
        <v>UDGUV</v>
      </c>
      <c r="S24" s="3">
        <f t="shared" si="0"/>
        <v>4</v>
      </c>
      <c r="T24" s="3" t="str">
        <f>_xlfn.XLOOKUP(C24,DB!$A$2:$A$248,DB!$D$2:$D$248,"")</f>
        <v>Sector 2</v>
      </c>
    </row>
    <row r="25" spans="1:20" x14ac:dyDescent="0.2">
      <c r="A25" s="13" t="s">
        <v>1531</v>
      </c>
      <c r="B25" s="13" t="s">
        <v>18</v>
      </c>
      <c r="C25" s="13" t="s">
        <v>66</v>
      </c>
      <c r="D25" s="13" t="s">
        <v>923</v>
      </c>
      <c r="E25" s="13"/>
      <c r="F25" s="14">
        <v>46297.195011574076</v>
      </c>
      <c r="G25" s="13" t="s">
        <v>22</v>
      </c>
      <c r="H25" s="13" t="s">
        <v>864</v>
      </c>
      <c r="I25" s="15">
        <v>220</v>
      </c>
      <c r="J25" s="13" t="s">
        <v>23</v>
      </c>
      <c r="K25" s="13" t="s">
        <v>152</v>
      </c>
      <c r="L25" s="15">
        <v>355</v>
      </c>
      <c r="M25" s="13" t="s">
        <v>66</v>
      </c>
      <c r="N25" s="14">
        <v>46297.221006944441</v>
      </c>
      <c r="O25" s="15">
        <v>0</v>
      </c>
      <c r="P25" s="13" t="s">
        <v>137</v>
      </c>
      <c r="Q25" s="15">
        <v>30</v>
      </c>
      <c r="R25" s="3" t="str">
        <f>IF(OR(G25="12R",G25="12L"),_xlfn.XLOOKUP(C25,DB!$A$2:$A$248,DB!$B$2:$B$248,""),IF(OR(G25="30L",G25="30R"),_xlfn.XLOOKUP(C25,DB!$A$2:$A$248,DB!$C$2:$C$248,""),""))</f>
        <v>UDGUV</v>
      </c>
      <c r="S25" s="3">
        <f t="shared" si="0"/>
        <v>4</v>
      </c>
      <c r="T25" s="3" t="str">
        <f>_xlfn.XLOOKUP(C25,DB!$A$2:$A$248,DB!$D$2:$D$248,"")</f>
        <v>Sector 2</v>
      </c>
    </row>
    <row r="26" spans="1:20" x14ac:dyDescent="0.2">
      <c r="A26" s="13" t="s">
        <v>89</v>
      </c>
      <c r="B26" s="13" t="s">
        <v>18</v>
      </c>
      <c r="C26" s="13" t="s">
        <v>43</v>
      </c>
      <c r="D26" s="13" t="s">
        <v>61</v>
      </c>
      <c r="E26" s="13" t="s">
        <v>120</v>
      </c>
      <c r="F26" s="14">
        <v>46297.246967592597</v>
      </c>
      <c r="G26" s="13" t="s">
        <v>22</v>
      </c>
      <c r="H26" s="13" t="s">
        <v>1239</v>
      </c>
      <c r="I26" s="15">
        <v>340</v>
      </c>
      <c r="J26" s="13" t="s">
        <v>23</v>
      </c>
      <c r="K26" s="13" t="s">
        <v>24</v>
      </c>
      <c r="L26" s="15">
        <v>861</v>
      </c>
      <c r="M26" s="13" t="s">
        <v>1138</v>
      </c>
      <c r="N26" s="14">
        <v>46297.291562500002</v>
      </c>
      <c r="O26" s="15">
        <v>340</v>
      </c>
      <c r="P26" s="13" t="s">
        <v>26</v>
      </c>
      <c r="Q26" s="15">
        <v>190</v>
      </c>
      <c r="R26" s="3" t="str">
        <f>IF(OR(G26="12R",G26="12L"),_xlfn.XLOOKUP(C26,DB!$A$2:$A$248,DB!$B$2:$B$248,""),IF(OR(G26="30L",G26="30R"),_xlfn.XLOOKUP(C26,DB!$A$2:$A$248,DB!$C$2:$C$248,""),""))</f>
        <v>UDGUV</v>
      </c>
      <c r="S26" s="3">
        <f t="shared" si="0"/>
        <v>5</v>
      </c>
      <c r="T26" s="3" t="str">
        <f>_xlfn.XLOOKUP(C26,DB!$A$2:$A$248,DB!$D$2:$D$248,"")</f>
        <v>Sector 2</v>
      </c>
    </row>
    <row r="27" spans="1:20" x14ac:dyDescent="0.2">
      <c r="A27" s="13" t="s">
        <v>94</v>
      </c>
      <c r="B27" s="13" t="s">
        <v>18</v>
      </c>
      <c r="C27" s="13" t="s">
        <v>43</v>
      </c>
      <c r="D27" s="13" t="s">
        <v>34</v>
      </c>
      <c r="E27" s="13" t="s">
        <v>279</v>
      </c>
      <c r="F27" s="14">
        <v>46297.437754629631</v>
      </c>
      <c r="G27" s="13" t="s">
        <v>22</v>
      </c>
      <c r="H27" s="13" t="s">
        <v>1532</v>
      </c>
      <c r="I27" s="15">
        <v>380</v>
      </c>
      <c r="J27" s="13" t="s">
        <v>23</v>
      </c>
      <c r="K27" s="13" t="s">
        <v>24</v>
      </c>
      <c r="L27" s="15">
        <v>860</v>
      </c>
      <c r="M27" s="13" t="s">
        <v>25</v>
      </c>
      <c r="N27" s="14">
        <v>46297.482395833329</v>
      </c>
      <c r="O27" s="15">
        <v>380</v>
      </c>
      <c r="P27" s="13" t="s">
        <v>26</v>
      </c>
      <c r="Q27" s="15">
        <v>190</v>
      </c>
      <c r="R27" s="3" t="str">
        <f>IF(OR(G27="12R",G27="12L"),_xlfn.XLOOKUP(C27,DB!$A$2:$A$248,DB!$B$2:$B$248,""),IF(OR(G27="30L",G27="30R"),_xlfn.XLOOKUP(C27,DB!$A$2:$A$248,DB!$C$2:$C$248,""),""))</f>
        <v>UDGUV</v>
      </c>
      <c r="S27" s="3">
        <f t="shared" si="0"/>
        <v>10</v>
      </c>
      <c r="T27" s="3" t="str">
        <f>_xlfn.XLOOKUP(C27,DB!$A$2:$A$248,DB!$D$2:$D$248,"")</f>
        <v>Sector 2</v>
      </c>
    </row>
    <row r="28" spans="1:20" x14ac:dyDescent="0.2">
      <c r="A28" s="13" t="s">
        <v>96</v>
      </c>
      <c r="B28" s="13" t="s">
        <v>18</v>
      </c>
      <c r="C28" s="13" t="s">
        <v>97</v>
      </c>
      <c r="D28" s="13" t="s">
        <v>20</v>
      </c>
      <c r="E28" s="13" t="s">
        <v>58</v>
      </c>
      <c r="F28" s="14">
        <v>46297.459722222222</v>
      </c>
      <c r="G28" s="13" t="s">
        <v>22</v>
      </c>
      <c r="H28" s="13" t="s">
        <v>407</v>
      </c>
      <c r="I28" s="15">
        <v>380</v>
      </c>
      <c r="J28" s="13" t="s">
        <v>23</v>
      </c>
      <c r="K28" s="13" t="s">
        <v>24</v>
      </c>
      <c r="L28" s="15">
        <v>876</v>
      </c>
      <c r="M28" s="13" t="s">
        <v>99</v>
      </c>
      <c r="N28" s="14">
        <v>46297.506226851852</v>
      </c>
      <c r="O28" s="15">
        <v>218</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103</v>
      </c>
      <c r="B29" s="13" t="s">
        <v>18</v>
      </c>
      <c r="C29" s="13" t="s">
        <v>43</v>
      </c>
      <c r="D29" s="13" t="s">
        <v>44</v>
      </c>
      <c r="E29" s="13" t="s">
        <v>414</v>
      </c>
      <c r="F29" s="14">
        <v>46297.465821759259</v>
      </c>
      <c r="G29" s="13" t="s">
        <v>22</v>
      </c>
      <c r="H29" s="13" t="s">
        <v>1533</v>
      </c>
      <c r="I29" s="15">
        <v>360</v>
      </c>
      <c r="J29" s="13" t="s">
        <v>23</v>
      </c>
      <c r="K29" s="13" t="s">
        <v>24</v>
      </c>
      <c r="L29" s="15">
        <v>867</v>
      </c>
      <c r="M29" s="13" t="s">
        <v>25</v>
      </c>
      <c r="N29" s="14">
        <v>46297.508159722223</v>
      </c>
      <c r="O29" s="15">
        <v>360</v>
      </c>
      <c r="P29" s="13" t="s">
        <v>26</v>
      </c>
      <c r="Q29" s="15">
        <v>190</v>
      </c>
      <c r="R29" s="3" t="str">
        <f>IF(OR(G29="12R",G29="12L"),_xlfn.XLOOKUP(C29,DB!$A$2:$A$248,DB!$B$2:$B$248,""),IF(OR(G29="30L",G29="30R"),_xlfn.XLOOKUP(C29,DB!$A$2:$A$248,DB!$C$2:$C$248,""),""))</f>
        <v>UDGUV</v>
      </c>
      <c r="S29" s="3">
        <f t="shared" si="0"/>
        <v>11</v>
      </c>
      <c r="T29" s="3" t="str">
        <f>_xlfn.XLOOKUP(C29,DB!$A$2:$A$248,DB!$D$2:$D$248,"")</f>
        <v>Sector 2</v>
      </c>
    </row>
    <row r="30" spans="1:20" x14ac:dyDescent="0.2">
      <c r="A30" s="13" t="s">
        <v>106</v>
      </c>
      <c r="B30" s="13" t="s">
        <v>18</v>
      </c>
      <c r="C30" s="13" t="s">
        <v>43</v>
      </c>
      <c r="D30" s="13" t="s">
        <v>20</v>
      </c>
      <c r="E30" s="13" t="s">
        <v>808</v>
      </c>
      <c r="F30" s="14">
        <v>46297.470925925925</v>
      </c>
      <c r="G30" s="13" t="s">
        <v>22</v>
      </c>
      <c r="H30" s="13" t="s">
        <v>1534</v>
      </c>
      <c r="I30" s="15">
        <v>360</v>
      </c>
      <c r="J30" s="13" t="s">
        <v>23</v>
      </c>
      <c r="K30" s="13" t="s">
        <v>24</v>
      </c>
      <c r="L30" s="15">
        <v>873</v>
      </c>
      <c r="M30" s="13" t="s">
        <v>46</v>
      </c>
      <c r="N30" s="14">
        <v>46297.514328703706</v>
      </c>
      <c r="O30" s="15">
        <v>360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100</v>
      </c>
      <c r="B31" s="13" t="s">
        <v>18</v>
      </c>
      <c r="C31" s="13" t="s">
        <v>101</v>
      </c>
      <c r="D31" s="13" t="s">
        <v>20</v>
      </c>
      <c r="E31" s="13" t="s">
        <v>183</v>
      </c>
      <c r="F31" s="14">
        <v>46297.47555555556</v>
      </c>
      <c r="G31" s="13" t="s">
        <v>22</v>
      </c>
      <c r="H31" s="13" t="s">
        <v>1535</v>
      </c>
      <c r="I31" s="15">
        <v>360</v>
      </c>
      <c r="J31" s="13" t="s">
        <v>23</v>
      </c>
      <c r="K31" s="13" t="s">
        <v>24</v>
      </c>
      <c r="L31" s="15">
        <v>879</v>
      </c>
      <c r="M31" s="13" t="s">
        <v>46</v>
      </c>
      <c r="N31" s="14">
        <v>46297.520046296297</v>
      </c>
      <c r="O31" s="15">
        <v>360</v>
      </c>
      <c r="P31" s="13" t="s">
        <v>26</v>
      </c>
      <c r="Q31" s="15">
        <v>190</v>
      </c>
      <c r="R31" s="3" t="str">
        <f>IF(OR(G31="12R",G31="12L"),_xlfn.XLOOKUP(C31,DB!$A$2:$A$248,DB!$B$2:$B$248,""),IF(OR(G31="30L",G31="30R"),_xlfn.XLOOKUP(C31,DB!$A$2:$A$248,DB!$C$2:$C$248,""),""))</f>
        <v>UDGUV</v>
      </c>
      <c r="S31" s="3">
        <f t="shared" si="0"/>
        <v>11</v>
      </c>
      <c r="T31" s="3" t="str">
        <f>_xlfn.XLOOKUP(C31,DB!$A$2:$A$248,DB!$D$2:$D$248,"")</f>
        <v>Sector 2</v>
      </c>
    </row>
    <row r="32" spans="1:20" x14ac:dyDescent="0.2">
      <c r="A32" s="13" t="s">
        <v>401</v>
      </c>
      <c r="B32" s="13" t="s">
        <v>18</v>
      </c>
      <c r="C32" s="13" t="s">
        <v>565</v>
      </c>
      <c r="D32" s="13" t="s">
        <v>403</v>
      </c>
      <c r="E32" s="13"/>
      <c r="F32" s="14">
        <v>46297.494525462964</v>
      </c>
      <c r="G32" s="13" t="s">
        <v>22</v>
      </c>
      <c r="H32" s="13" t="s">
        <v>167</v>
      </c>
      <c r="I32" s="15">
        <v>65</v>
      </c>
      <c r="J32" s="13" t="s">
        <v>139</v>
      </c>
      <c r="K32" s="13" t="s">
        <v>51</v>
      </c>
      <c r="L32" s="15">
        <v>227</v>
      </c>
      <c r="M32" s="13" t="s">
        <v>565</v>
      </c>
      <c r="N32" s="14">
        <v>46297.529108796298</v>
      </c>
      <c r="O32" s="15">
        <v>0</v>
      </c>
      <c r="P32" s="13" t="s">
        <v>137</v>
      </c>
      <c r="Q32" s="15">
        <v>15</v>
      </c>
      <c r="R32" s="3" t="str">
        <f>IF(OR(G32="12R",G32="12L"),_xlfn.XLOOKUP(C32,DB!$A$2:$A$248,DB!$B$2:$B$248,""),IF(OR(G32="30L",G32="30R"),_xlfn.XLOOKUP(C32,DB!$A$2:$A$248,DB!$C$2:$C$248,""),""))</f>
        <v/>
      </c>
      <c r="S32" s="3">
        <f t="shared" si="0"/>
        <v>11</v>
      </c>
      <c r="T32" s="3" t="str">
        <f>_xlfn.XLOOKUP(C32,DB!$A$2:$A$248,DB!$D$2:$D$248,"")</f>
        <v/>
      </c>
    </row>
    <row r="33" spans="1:20" x14ac:dyDescent="0.2">
      <c r="A33" s="13" t="s">
        <v>107</v>
      </c>
      <c r="B33" s="13" t="s">
        <v>18</v>
      </c>
      <c r="C33" s="13" t="s">
        <v>108</v>
      </c>
      <c r="D33" s="13" t="s">
        <v>54</v>
      </c>
      <c r="E33" s="13" t="s">
        <v>222</v>
      </c>
      <c r="F33" s="14">
        <v>46297.505752314813</v>
      </c>
      <c r="G33" s="13" t="s">
        <v>22</v>
      </c>
      <c r="H33" s="13" t="s">
        <v>1536</v>
      </c>
      <c r="I33" s="15">
        <v>290</v>
      </c>
      <c r="J33" s="13" t="s">
        <v>23</v>
      </c>
      <c r="K33" s="13" t="s">
        <v>24</v>
      </c>
      <c r="L33" s="15">
        <v>134</v>
      </c>
      <c r="M33" s="13" t="s">
        <v>40</v>
      </c>
      <c r="N33" s="14">
        <v>46297.515185185184</v>
      </c>
      <c r="O33" s="15">
        <v>267</v>
      </c>
      <c r="P33" s="13" t="s">
        <v>26</v>
      </c>
      <c r="Q33" s="15">
        <v>190</v>
      </c>
      <c r="R33" s="3" t="str">
        <f>IF(OR(G33="12R",G33="12L"),_xlfn.XLOOKUP(C33,DB!$A$2:$A$248,DB!$B$2:$B$248,""),IF(OR(G33="30L",G33="30R"),_xlfn.XLOOKUP(C33,DB!$A$2:$A$248,DB!$C$2:$C$248,""),""))</f>
        <v>NUDAL</v>
      </c>
      <c r="S33" s="3">
        <f t="shared" si="0"/>
        <v>12</v>
      </c>
      <c r="T33" s="3" t="str">
        <f>_xlfn.XLOOKUP(C33,DB!$A$2:$A$248,DB!$D$2:$D$248,"")</f>
        <v>Sector 3</v>
      </c>
    </row>
    <row r="34" spans="1:20" x14ac:dyDescent="0.2">
      <c r="A34" s="13" t="s">
        <v>111</v>
      </c>
      <c r="B34" s="13" t="s">
        <v>18</v>
      </c>
      <c r="C34" s="13" t="s">
        <v>33</v>
      </c>
      <c r="D34" s="13" t="s">
        <v>54</v>
      </c>
      <c r="E34" s="13" t="s">
        <v>112</v>
      </c>
      <c r="F34" s="14">
        <v>46297.507430555561</v>
      </c>
      <c r="G34" s="13" t="s">
        <v>22</v>
      </c>
      <c r="H34" s="13" t="s">
        <v>1537</v>
      </c>
      <c r="I34" s="15">
        <v>380</v>
      </c>
      <c r="J34" s="13" t="s">
        <v>23</v>
      </c>
      <c r="K34" s="13" t="s">
        <v>24</v>
      </c>
      <c r="L34" s="15">
        <v>872</v>
      </c>
      <c r="M34" s="13" t="s">
        <v>36</v>
      </c>
      <c r="N34" s="14">
        <v>46297.550613425927</v>
      </c>
      <c r="O34" s="15">
        <v>380</v>
      </c>
      <c r="P34" s="13" t="s">
        <v>26</v>
      </c>
      <c r="Q34" s="15">
        <v>190</v>
      </c>
      <c r="R34" s="3" t="str">
        <f>IF(OR(G34="12R",G34="12L"),_xlfn.XLOOKUP(C34,DB!$A$2:$A$248,DB!$B$2:$B$248,""),IF(OR(G34="30L",G34="30R"),_xlfn.XLOOKUP(C34,DB!$A$2:$A$248,DB!$C$2:$C$248,""),""))</f>
        <v>UDGUV</v>
      </c>
      <c r="S34" s="3">
        <f t="shared" si="0"/>
        <v>12</v>
      </c>
      <c r="T34" s="3" t="str">
        <f>_xlfn.XLOOKUP(C34,DB!$A$2:$A$248,DB!$D$2:$D$248,"")</f>
        <v>Sector 2</v>
      </c>
    </row>
    <row r="35" spans="1:20" x14ac:dyDescent="0.2">
      <c r="A35" s="13" t="s">
        <v>114</v>
      </c>
      <c r="B35" s="13" t="s">
        <v>18</v>
      </c>
      <c r="C35" s="13" t="s">
        <v>115</v>
      </c>
      <c r="D35" s="13" t="s">
        <v>129</v>
      </c>
      <c r="E35" s="13" t="s">
        <v>1538</v>
      </c>
      <c r="F35" s="14">
        <v>46297.508634259255</v>
      </c>
      <c r="G35" s="13" t="s">
        <v>22</v>
      </c>
      <c r="H35" s="13" t="s">
        <v>1539</v>
      </c>
      <c r="I35" s="15">
        <v>380</v>
      </c>
      <c r="J35" s="13" t="s">
        <v>23</v>
      </c>
      <c r="K35" s="13" t="s">
        <v>24</v>
      </c>
      <c r="L35" s="15">
        <v>219</v>
      </c>
      <c r="M35" s="13" t="s">
        <v>56</v>
      </c>
      <c r="N35" s="14">
        <v>46297.522812499999</v>
      </c>
      <c r="O35" s="15">
        <v>370</v>
      </c>
      <c r="P35" s="13" t="s">
        <v>26</v>
      </c>
      <c r="Q35" s="15">
        <v>190</v>
      </c>
      <c r="R35" s="3" t="str">
        <f>IF(OR(G35="12R",G35="12L"),_xlfn.XLOOKUP(C35,DB!$A$2:$A$248,DB!$B$2:$B$248,""),IF(OR(G35="30L",G35="30R"),_xlfn.XLOOKUP(C35,DB!$A$2:$A$248,DB!$C$2:$C$248,""),""))</f>
        <v>TAKUX</v>
      </c>
      <c r="S35" s="3">
        <f t="shared" si="0"/>
        <v>12</v>
      </c>
      <c r="T35" s="3" t="str">
        <f>_xlfn.XLOOKUP(C35,DB!$A$2:$A$248,DB!$D$2:$D$248,"")</f>
        <v>Sector 7</v>
      </c>
    </row>
    <row r="36" spans="1:20" x14ac:dyDescent="0.2">
      <c r="A36" s="13" t="s">
        <v>113</v>
      </c>
      <c r="B36" s="13" t="s">
        <v>18</v>
      </c>
      <c r="C36" s="13" t="s">
        <v>43</v>
      </c>
      <c r="D36" s="13" t="s">
        <v>44</v>
      </c>
      <c r="E36" s="13" t="s">
        <v>126</v>
      </c>
      <c r="F36" s="14">
        <v>46297.510601851856</v>
      </c>
      <c r="G36" s="13" t="s">
        <v>22</v>
      </c>
      <c r="H36" s="13" t="s">
        <v>1540</v>
      </c>
      <c r="I36" s="15">
        <v>360</v>
      </c>
      <c r="J36" s="13" t="s">
        <v>23</v>
      </c>
      <c r="K36" s="13" t="s">
        <v>24</v>
      </c>
      <c r="L36" s="15">
        <v>861</v>
      </c>
      <c r="M36" s="13" t="s">
        <v>46</v>
      </c>
      <c r="N36" s="14">
        <v>46297.554652777777</v>
      </c>
      <c r="O36" s="15">
        <v>360</v>
      </c>
      <c r="P36" s="13" t="s">
        <v>26</v>
      </c>
      <c r="Q36" s="15">
        <v>190</v>
      </c>
      <c r="R36" s="3" t="str">
        <f>IF(OR(G36="12R",G36="12L"),_xlfn.XLOOKUP(C36,DB!$A$2:$A$248,DB!$B$2:$B$248,""),IF(OR(G36="30L",G36="30R"),_xlfn.XLOOKUP(C36,DB!$A$2:$A$248,DB!$C$2:$C$248,""),""))</f>
        <v>UDGUV</v>
      </c>
      <c r="S36" s="3">
        <f t="shared" si="0"/>
        <v>12</v>
      </c>
      <c r="T36" s="3" t="str">
        <f>_xlfn.XLOOKUP(C36,DB!$A$2:$A$248,DB!$D$2:$D$248,"")</f>
        <v>Sector 2</v>
      </c>
    </row>
    <row r="37" spans="1:20" x14ac:dyDescent="0.2">
      <c r="A37" s="13" t="s">
        <v>568</v>
      </c>
      <c r="B37" s="13" t="s">
        <v>18</v>
      </c>
      <c r="C37" s="13" t="s">
        <v>210</v>
      </c>
      <c r="D37" s="13" t="s">
        <v>433</v>
      </c>
      <c r="E37" s="13" t="s">
        <v>569</v>
      </c>
      <c r="F37" s="14">
        <v>46297.537569444445</v>
      </c>
      <c r="G37" s="13" t="s">
        <v>22</v>
      </c>
      <c r="H37" s="13" t="s">
        <v>1541</v>
      </c>
      <c r="I37" s="15">
        <v>390</v>
      </c>
      <c r="J37" s="13" t="s">
        <v>23</v>
      </c>
      <c r="K37" s="13" t="s">
        <v>24</v>
      </c>
      <c r="L37" s="15">
        <v>135</v>
      </c>
      <c r="M37" s="13" t="s">
        <v>40</v>
      </c>
      <c r="N37" s="14">
        <v>46297.546377314815</v>
      </c>
      <c r="O37" s="15">
        <v>278</v>
      </c>
      <c r="P37" s="13" t="s">
        <v>41</v>
      </c>
      <c r="Q37" s="15">
        <v>190</v>
      </c>
      <c r="R37" s="3" t="str">
        <f>IF(OR(G37="12R",G37="12L"),_xlfn.XLOOKUP(C37,DB!$A$2:$A$248,DB!$B$2:$B$248,""),IF(OR(G37="30L",G37="30R"),_xlfn.XLOOKUP(C37,DB!$A$2:$A$248,DB!$C$2:$C$248,""),""))</f>
        <v>TAKUX</v>
      </c>
      <c r="S37" s="3">
        <f t="shared" si="0"/>
        <v>12</v>
      </c>
      <c r="T37" s="3" t="str">
        <f>_xlfn.XLOOKUP(C37,DB!$A$2:$A$248,DB!$D$2:$D$248,"")</f>
        <v>Sector 7</v>
      </c>
    </row>
    <row r="38" spans="1:20" x14ac:dyDescent="0.2">
      <c r="A38" s="13" t="s">
        <v>570</v>
      </c>
      <c r="B38" s="13" t="s">
        <v>18</v>
      </c>
      <c r="C38" s="13" t="s">
        <v>221</v>
      </c>
      <c r="D38" s="13" t="s">
        <v>54</v>
      </c>
      <c r="E38" s="13" t="s">
        <v>428</v>
      </c>
      <c r="F38" s="14">
        <v>46297.54278935185</v>
      </c>
      <c r="G38" s="13" t="s">
        <v>22</v>
      </c>
      <c r="H38" s="13" t="s">
        <v>1542</v>
      </c>
      <c r="I38" s="15">
        <v>360</v>
      </c>
      <c r="J38" s="13" t="s">
        <v>23</v>
      </c>
      <c r="K38" s="13" t="s">
        <v>24</v>
      </c>
      <c r="L38" s="15">
        <v>858</v>
      </c>
      <c r="M38" s="13" t="s">
        <v>46</v>
      </c>
      <c r="N38" s="14">
        <v>46297.585775462961</v>
      </c>
      <c r="O38" s="15">
        <v>360</v>
      </c>
      <c r="P38" s="13" t="s">
        <v>26</v>
      </c>
      <c r="Q38" s="15">
        <v>190</v>
      </c>
      <c r="R38" s="3" t="str">
        <f>IF(OR(G38="12R",G38="12L"),_xlfn.XLOOKUP(C38,DB!$A$2:$A$248,DB!$B$2:$B$248,""),IF(OR(G38="30L",G38="30R"),_xlfn.XLOOKUP(C38,DB!$A$2:$A$248,DB!$C$2:$C$248,""),""))</f>
        <v>UDGUV</v>
      </c>
      <c r="S38" s="3">
        <f t="shared" si="0"/>
        <v>13</v>
      </c>
      <c r="T38" s="3" t="str">
        <f>_xlfn.XLOOKUP(C38,DB!$A$2:$A$248,DB!$D$2:$D$248,"")</f>
        <v>Sector 2</v>
      </c>
    </row>
    <row r="39" spans="1:20" x14ac:dyDescent="0.2">
      <c r="A39" s="13" t="s">
        <v>125</v>
      </c>
      <c r="B39" s="13" t="s">
        <v>18</v>
      </c>
      <c r="C39" s="13" t="s">
        <v>43</v>
      </c>
      <c r="D39" s="13" t="s">
        <v>44</v>
      </c>
      <c r="E39" s="13" t="s">
        <v>1170</v>
      </c>
      <c r="F39" s="14">
        <v>46297.549687499995</v>
      </c>
      <c r="G39" s="13" t="s">
        <v>22</v>
      </c>
      <c r="H39" s="13" t="s">
        <v>896</v>
      </c>
      <c r="I39" s="15">
        <v>360</v>
      </c>
      <c r="J39" s="13" t="s">
        <v>23</v>
      </c>
      <c r="K39" s="13" t="s">
        <v>24</v>
      </c>
      <c r="L39" s="15">
        <v>859</v>
      </c>
      <c r="M39" s="13" t="s">
        <v>46</v>
      </c>
      <c r="N39" s="14">
        <v>46297.593599537038</v>
      </c>
      <c r="O39" s="15">
        <v>360</v>
      </c>
      <c r="P39" s="13" t="s">
        <v>26</v>
      </c>
      <c r="Q39" s="15">
        <v>190</v>
      </c>
      <c r="R39" s="3" t="str">
        <f>IF(OR(G39="12R",G39="12L"),_xlfn.XLOOKUP(C39,DB!$A$2:$A$248,DB!$B$2:$B$248,""),IF(OR(G39="30L",G39="30R"),_xlfn.XLOOKUP(C39,DB!$A$2:$A$248,DB!$C$2:$C$248,""),""))</f>
        <v>UDGUV</v>
      </c>
      <c r="S39" s="3">
        <f t="shared" si="0"/>
        <v>13</v>
      </c>
      <c r="T39" s="3" t="str">
        <f>_xlfn.XLOOKUP(C39,DB!$A$2:$A$248,DB!$D$2:$D$248,"")</f>
        <v>Sector 2</v>
      </c>
    </row>
    <row r="40" spans="1:20" x14ac:dyDescent="0.2">
      <c r="A40" s="13" t="s">
        <v>121</v>
      </c>
      <c r="B40" s="13" t="s">
        <v>18</v>
      </c>
      <c r="C40" s="13" t="s">
        <v>122</v>
      </c>
      <c r="D40" s="13" t="s">
        <v>123</v>
      </c>
      <c r="E40" s="13" t="s">
        <v>1543</v>
      </c>
      <c r="F40" s="14">
        <v>46297.550833333335</v>
      </c>
      <c r="G40" s="13" t="s">
        <v>22</v>
      </c>
      <c r="H40" s="13" t="s">
        <v>1544</v>
      </c>
      <c r="I40" s="15">
        <v>380</v>
      </c>
      <c r="J40" s="13" t="s">
        <v>23</v>
      </c>
      <c r="K40" s="13" t="s">
        <v>24</v>
      </c>
      <c r="L40" s="15">
        <v>756</v>
      </c>
      <c r="M40" s="13" t="s">
        <v>225</v>
      </c>
      <c r="N40" s="14">
        <v>46297.587523148148</v>
      </c>
      <c r="O40" s="15">
        <v>380</v>
      </c>
      <c r="P40" s="13" t="s">
        <v>26</v>
      </c>
      <c r="Q40" s="15">
        <v>40</v>
      </c>
      <c r="R40" s="3" t="str">
        <f>IF(OR(G40="12R",G40="12L"),_xlfn.XLOOKUP(C40,DB!$A$2:$A$248,DB!$B$2:$B$248,""),IF(OR(G40="30L",G40="30R"),_xlfn.XLOOKUP(C40,DB!$A$2:$A$248,DB!$C$2:$C$248,""),""))</f>
        <v>ENEBA</v>
      </c>
      <c r="S40" s="3">
        <f t="shared" si="0"/>
        <v>13</v>
      </c>
      <c r="T40" s="3" t="str">
        <f>_xlfn.XLOOKUP(C40,DB!$A$2:$A$248,DB!$D$2:$D$248,"")</f>
        <v>Sector 3</v>
      </c>
    </row>
    <row r="41" spans="1:20" x14ac:dyDescent="0.2">
      <c r="A41" s="13" t="s">
        <v>133</v>
      </c>
      <c r="B41" s="13" t="s">
        <v>18</v>
      </c>
      <c r="C41" s="13" t="s">
        <v>134</v>
      </c>
      <c r="D41" s="13" t="s">
        <v>129</v>
      </c>
      <c r="E41" s="13" t="s">
        <v>700</v>
      </c>
      <c r="F41" s="14">
        <v>46297.552141203705</v>
      </c>
      <c r="G41" s="13" t="s">
        <v>22</v>
      </c>
      <c r="H41" s="13" t="s">
        <v>1545</v>
      </c>
      <c r="I41" s="15">
        <v>370</v>
      </c>
      <c r="J41" s="13" t="s">
        <v>23</v>
      </c>
      <c r="K41" s="13" t="s">
        <v>24</v>
      </c>
      <c r="L41" s="15">
        <v>136</v>
      </c>
      <c r="M41" s="13" t="s">
        <v>40</v>
      </c>
      <c r="N41" s="14">
        <v>46297.561249999999</v>
      </c>
      <c r="O41" s="15">
        <v>251</v>
      </c>
      <c r="P41" s="13" t="s">
        <v>26</v>
      </c>
      <c r="Q41" s="15">
        <v>190</v>
      </c>
      <c r="R41" s="3" t="str">
        <f>IF(OR(G41="12R",G41="12L"),_xlfn.XLOOKUP(C41,DB!$A$2:$A$248,DB!$B$2:$B$248,""),IF(OR(G41="30L",G41="30R"),_xlfn.XLOOKUP(C41,DB!$A$2:$A$248,DB!$C$2:$C$248,""),""))</f>
        <v>ENEBA</v>
      </c>
      <c r="S41" s="3">
        <f t="shared" si="0"/>
        <v>13</v>
      </c>
      <c r="T41" s="3" t="str">
        <f>_xlfn.XLOOKUP(C41,DB!$A$2:$A$248,DB!$D$2:$D$248,"")</f>
        <v>Sector 3</v>
      </c>
    </row>
    <row r="42" spans="1:20" x14ac:dyDescent="0.2">
      <c r="A42" s="13" t="s">
        <v>135</v>
      </c>
      <c r="B42" s="13" t="s">
        <v>18</v>
      </c>
      <c r="C42" s="13" t="s">
        <v>136</v>
      </c>
      <c r="D42" s="13" t="s">
        <v>44</v>
      </c>
      <c r="E42" s="13" t="s">
        <v>973</v>
      </c>
      <c r="F42" s="14">
        <v>46297.581157407403</v>
      </c>
      <c r="G42" s="13" t="s">
        <v>22</v>
      </c>
      <c r="H42" s="13" t="s">
        <v>1546</v>
      </c>
      <c r="I42" s="15">
        <v>320</v>
      </c>
      <c r="J42" s="13" t="s">
        <v>23</v>
      </c>
      <c r="K42" s="13" t="s">
        <v>24</v>
      </c>
      <c r="L42" s="15">
        <v>423</v>
      </c>
      <c r="M42" s="13" t="s">
        <v>1547</v>
      </c>
      <c r="N42" s="14">
        <v>46297.603495370371</v>
      </c>
      <c r="O42" s="15">
        <v>320</v>
      </c>
      <c r="P42" s="13" t="s">
        <v>26</v>
      </c>
      <c r="Q42" s="15">
        <v>40</v>
      </c>
      <c r="R42" s="3" t="str">
        <f>IF(OR(G42="12R",G42="12L"),_xlfn.XLOOKUP(C42,DB!$A$2:$A$248,DB!$B$2:$B$248,""),IF(OR(G42="30L",G42="30R"),_xlfn.XLOOKUP(C42,DB!$A$2:$A$248,DB!$C$2:$C$248,""),""))</f>
        <v>OMSUK</v>
      </c>
      <c r="S42" s="3">
        <f t="shared" si="0"/>
        <v>13</v>
      </c>
      <c r="T42" s="3" t="str">
        <f>_xlfn.XLOOKUP(C42,DB!$A$2:$A$248,DB!$D$2:$D$248,"")</f>
        <v>Sector 3</v>
      </c>
    </row>
    <row r="43" spans="1:20" x14ac:dyDescent="0.2">
      <c r="A43" s="13" t="s">
        <v>1241</v>
      </c>
      <c r="B43" s="13" t="s">
        <v>18</v>
      </c>
      <c r="C43" s="13" t="s">
        <v>205</v>
      </c>
      <c r="D43" s="13" t="s">
        <v>132</v>
      </c>
      <c r="E43" s="13"/>
      <c r="F43" s="14">
        <v>46297.596898148149</v>
      </c>
      <c r="G43" s="13" t="s">
        <v>22</v>
      </c>
      <c r="H43" s="13" t="s">
        <v>1548</v>
      </c>
      <c r="I43" s="15">
        <v>390</v>
      </c>
      <c r="J43" s="13" t="s">
        <v>23</v>
      </c>
      <c r="K43" s="13" t="s">
        <v>51</v>
      </c>
      <c r="L43" s="15">
        <v>220</v>
      </c>
      <c r="M43" s="13" t="s">
        <v>383</v>
      </c>
      <c r="N43" s="14">
        <v>46297.611238425925</v>
      </c>
      <c r="O43" s="15">
        <v>310</v>
      </c>
      <c r="P43" s="13" t="s">
        <v>26</v>
      </c>
      <c r="Q43" s="15">
        <v>40</v>
      </c>
      <c r="R43" s="3" t="str">
        <f>IF(OR(G43="12R",G43="12L"),_xlfn.XLOOKUP(C43,DB!$A$2:$A$248,DB!$B$2:$B$248,""),IF(OR(G43="30L",G43="30R"),_xlfn.XLOOKUP(C43,DB!$A$2:$A$248,DB!$C$2:$C$248,""),""))</f>
        <v>NUDAL</v>
      </c>
      <c r="S43" s="3">
        <f t="shared" si="0"/>
        <v>14</v>
      </c>
      <c r="T43" s="3" t="str">
        <f>_xlfn.XLOOKUP(C43,DB!$A$2:$A$248,DB!$D$2:$D$248,"")</f>
        <v>Sector 3</v>
      </c>
    </row>
    <row r="44" spans="1:20" x14ac:dyDescent="0.2">
      <c r="A44" s="13" t="s">
        <v>140</v>
      </c>
      <c r="B44" s="13" t="s">
        <v>18</v>
      </c>
      <c r="C44" s="13" t="s">
        <v>43</v>
      </c>
      <c r="D44" s="13" t="s">
        <v>44</v>
      </c>
      <c r="E44" s="13" t="s">
        <v>959</v>
      </c>
      <c r="F44" s="14">
        <v>46297.602314814816</v>
      </c>
      <c r="G44" s="13" t="s">
        <v>22</v>
      </c>
      <c r="H44" s="13" t="s">
        <v>1549</v>
      </c>
      <c r="I44" s="15">
        <v>360</v>
      </c>
      <c r="J44" s="13" t="s">
        <v>23</v>
      </c>
      <c r="K44" s="13" t="s">
        <v>24</v>
      </c>
      <c r="L44" s="15">
        <v>859</v>
      </c>
      <c r="M44" s="13" t="s">
        <v>46</v>
      </c>
      <c r="N44" s="14">
        <v>46297.645983796298</v>
      </c>
      <c r="O44" s="15">
        <v>360</v>
      </c>
      <c r="P44" s="13" t="s">
        <v>26</v>
      </c>
      <c r="Q44" s="15">
        <v>190</v>
      </c>
      <c r="R44" s="3" t="str">
        <f>IF(OR(G44="12R",G44="12L"),_xlfn.XLOOKUP(C44,DB!$A$2:$A$248,DB!$B$2:$B$248,""),IF(OR(G44="30L",G44="30R"),_xlfn.XLOOKUP(C44,DB!$A$2:$A$248,DB!$C$2:$C$248,""),""))</f>
        <v>UDGUV</v>
      </c>
      <c r="S44" s="3">
        <f t="shared" si="0"/>
        <v>14</v>
      </c>
      <c r="T44" s="3" t="str">
        <f>_xlfn.XLOOKUP(C44,DB!$A$2:$A$248,DB!$D$2:$D$248,"")</f>
        <v>Sector 2</v>
      </c>
    </row>
    <row r="45" spans="1:20" x14ac:dyDescent="0.2">
      <c r="A45" s="13" t="s">
        <v>1550</v>
      </c>
      <c r="B45" s="13" t="s">
        <v>18</v>
      </c>
      <c r="C45" s="13" t="s">
        <v>50</v>
      </c>
      <c r="D45" s="13" t="s">
        <v>500</v>
      </c>
      <c r="E45" s="13"/>
      <c r="F45" s="14">
        <v>46297.619270833333</v>
      </c>
      <c r="G45" s="13" t="s">
        <v>22</v>
      </c>
      <c r="H45" s="13" t="s">
        <v>1551</v>
      </c>
      <c r="I45" s="15">
        <v>380</v>
      </c>
      <c r="J45" s="13" t="s">
        <v>23</v>
      </c>
      <c r="K45" s="13" t="s">
        <v>51</v>
      </c>
      <c r="L45" s="15">
        <v>859</v>
      </c>
      <c r="M45" s="13" t="s">
        <v>46</v>
      </c>
      <c r="N45" s="14">
        <v>46297.66233796296</v>
      </c>
      <c r="O45" s="15">
        <v>380</v>
      </c>
      <c r="P45" s="13" t="s">
        <v>26</v>
      </c>
      <c r="Q45" s="15">
        <v>30</v>
      </c>
      <c r="R45" s="3" t="str">
        <f>IF(OR(G45="12R",G45="12L"),_xlfn.XLOOKUP(C45,DB!$A$2:$A$248,DB!$B$2:$B$248,""),IF(OR(G45="30L",G45="30R"),_xlfn.XLOOKUP(C45,DB!$A$2:$A$248,DB!$C$2:$C$248,""),""))</f>
        <v>UDGUV</v>
      </c>
      <c r="S45" s="3">
        <f t="shared" si="0"/>
        <v>14</v>
      </c>
      <c r="T45" s="3" t="str">
        <f>_xlfn.XLOOKUP(C45,DB!$A$2:$A$248,DB!$D$2:$D$248,"")</f>
        <v>Sector 2</v>
      </c>
    </row>
    <row r="46" spans="1:20" x14ac:dyDescent="0.2">
      <c r="A46" s="13" t="s">
        <v>1552</v>
      </c>
      <c r="B46" s="13" t="s">
        <v>18</v>
      </c>
      <c r="C46" s="13" t="s">
        <v>66</v>
      </c>
      <c r="D46" s="13" t="s">
        <v>213</v>
      </c>
      <c r="E46" s="13"/>
      <c r="F46" s="14">
        <v>46297.621990740736</v>
      </c>
      <c r="G46" s="13" t="s">
        <v>22</v>
      </c>
      <c r="H46" s="13" t="s">
        <v>1553</v>
      </c>
      <c r="I46" s="15">
        <v>220</v>
      </c>
      <c r="J46" s="13" t="s">
        <v>23</v>
      </c>
      <c r="K46" s="13" t="s">
        <v>51</v>
      </c>
      <c r="L46" s="15">
        <v>356</v>
      </c>
      <c r="M46" s="13" t="s">
        <v>66</v>
      </c>
      <c r="N46" s="14">
        <v>46297.649050925931</v>
      </c>
      <c r="O46" s="15">
        <v>0</v>
      </c>
      <c r="P46" s="13" t="s">
        <v>26</v>
      </c>
      <c r="Q46" s="15">
        <v>30</v>
      </c>
      <c r="R46" s="3" t="str">
        <f>IF(OR(G46="12R",G46="12L"),_xlfn.XLOOKUP(C46,DB!$A$2:$A$248,DB!$B$2:$B$248,""),IF(OR(G46="30L",G46="30R"),_xlfn.XLOOKUP(C46,DB!$A$2:$A$248,DB!$C$2:$C$248,""),""))</f>
        <v>UDGUV</v>
      </c>
      <c r="S46" s="3">
        <f t="shared" si="0"/>
        <v>14</v>
      </c>
      <c r="T46" s="3" t="str">
        <f>_xlfn.XLOOKUP(C46,DB!$A$2:$A$248,DB!$D$2:$D$248,"")</f>
        <v>Sector 2</v>
      </c>
    </row>
    <row r="47" spans="1:20" x14ac:dyDescent="0.2">
      <c r="A47" s="13" t="s">
        <v>898</v>
      </c>
      <c r="B47" s="13" t="s">
        <v>18</v>
      </c>
      <c r="C47" s="13" t="s">
        <v>128</v>
      </c>
      <c r="D47" s="13" t="s">
        <v>61</v>
      </c>
      <c r="E47" s="13" t="s">
        <v>646</v>
      </c>
      <c r="F47" s="14">
        <v>46297.625057870369</v>
      </c>
      <c r="G47" s="13" t="s">
        <v>22</v>
      </c>
      <c r="H47" s="13" t="s">
        <v>1554</v>
      </c>
      <c r="I47" s="15">
        <v>360</v>
      </c>
      <c r="J47" s="13" t="s">
        <v>23</v>
      </c>
      <c r="K47" s="13" t="s">
        <v>24</v>
      </c>
      <c r="L47" s="15">
        <v>442</v>
      </c>
      <c r="M47" s="13" t="s">
        <v>204</v>
      </c>
      <c r="N47" s="14">
        <v>46297.649513888886</v>
      </c>
      <c r="O47" s="15">
        <v>360</v>
      </c>
      <c r="P47" s="13" t="s">
        <v>26</v>
      </c>
      <c r="Q47" s="15">
        <v>40</v>
      </c>
      <c r="R47" s="3" t="str">
        <f>IF(OR(G47="12R",G47="12L"),_xlfn.XLOOKUP(C47,DB!$A$2:$A$248,DB!$B$2:$B$248,""),IF(OR(G47="30L",G47="30R"),_xlfn.XLOOKUP(C47,DB!$A$2:$A$248,DB!$C$2:$C$248,""),""))</f>
        <v>ENEBA</v>
      </c>
      <c r="S47" s="3">
        <f t="shared" si="0"/>
        <v>15</v>
      </c>
      <c r="T47" s="3" t="str">
        <f>_xlfn.XLOOKUP(C47,DB!$A$2:$A$248,DB!$D$2:$D$248,"")</f>
        <v>Sector 3</v>
      </c>
    </row>
    <row r="48" spans="1:20" x14ac:dyDescent="0.2">
      <c r="A48" s="13" t="s">
        <v>146</v>
      </c>
      <c r="B48" s="13" t="s">
        <v>18</v>
      </c>
      <c r="C48" s="13" t="s">
        <v>33</v>
      </c>
      <c r="D48" s="13" t="s">
        <v>54</v>
      </c>
      <c r="E48" s="13" t="s">
        <v>388</v>
      </c>
      <c r="F48" s="14">
        <v>46297.629421296297</v>
      </c>
      <c r="G48" s="13" t="s">
        <v>22</v>
      </c>
      <c r="H48" s="13" t="s">
        <v>1555</v>
      </c>
      <c r="I48" s="15">
        <v>380</v>
      </c>
      <c r="J48" s="13" t="s">
        <v>23</v>
      </c>
      <c r="K48" s="13" t="s">
        <v>24</v>
      </c>
      <c r="L48" s="15">
        <v>863</v>
      </c>
      <c r="M48" s="13" t="s">
        <v>36</v>
      </c>
      <c r="N48" s="14">
        <v>46297.673530092594</v>
      </c>
      <c r="O48" s="15">
        <v>380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506</v>
      </c>
      <c r="B49" s="13" t="s">
        <v>18</v>
      </c>
      <c r="C49" s="13" t="s">
        <v>166</v>
      </c>
      <c r="D49" s="13" t="s">
        <v>507</v>
      </c>
      <c r="E49" s="13"/>
      <c r="F49" s="14">
        <v>46297.636354166665</v>
      </c>
      <c r="G49" s="13" t="s">
        <v>22</v>
      </c>
      <c r="H49" s="13" t="s">
        <v>1556</v>
      </c>
      <c r="I49" s="15">
        <v>40</v>
      </c>
      <c r="J49" s="13" t="s">
        <v>23</v>
      </c>
      <c r="K49" s="13" t="s">
        <v>51</v>
      </c>
      <c r="L49" s="15">
        <v>87</v>
      </c>
      <c r="M49" s="13" t="s">
        <v>166</v>
      </c>
      <c r="N49" s="14">
        <v>46297.652928240743</v>
      </c>
      <c r="O49" s="15">
        <v>0</v>
      </c>
      <c r="P49" s="13" t="s">
        <v>137</v>
      </c>
      <c r="Q49" s="15">
        <v>40</v>
      </c>
      <c r="R49" s="3" t="str">
        <f>IF(OR(G49="12R",G49="12L"),_xlfn.XLOOKUP(C49,DB!$A$2:$A$248,DB!$B$2:$B$248,""),IF(OR(G49="30L",G49="30R"),_xlfn.XLOOKUP(C49,DB!$A$2:$A$248,DB!$C$2:$C$248,""),""))</f>
        <v>CZM</v>
      </c>
      <c r="S49" s="3">
        <f t="shared" si="0"/>
        <v>15</v>
      </c>
      <c r="T49" s="3" t="str">
        <f>_xlfn.XLOOKUP(C49,DB!$A$2:$A$248,DB!$D$2:$D$248,"")</f>
        <v>Sector 7</v>
      </c>
    </row>
    <row r="50" spans="1:20" x14ac:dyDescent="0.2">
      <c r="A50" s="13" t="s">
        <v>1557</v>
      </c>
      <c r="B50" s="13" t="s">
        <v>18</v>
      </c>
      <c r="C50" s="13" t="s">
        <v>50</v>
      </c>
      <c r="D50" s="13" t="s">
        <v>542</v>
      </c>
      <c r="E50" s="13" t="s">
        <v>543</v>
      </c>
      <c r="F50" s="14">
        <v>46297.639791666668</v>
      </c>
      <c r="G50" s="13" t="s">
        <v>22</v>
      </c>
      <c r="H50" s="13" t="s">
        <v>1558</v>
      </c>
      <c r="I50" s="15">
        <v>400</v>
      </c>
      <c r="J50" s="13" t="s">
        <v>23</v>
      </c>
      <c r="K50" s="13" t="s">
        <v>152</v>
      </c>
      <c r="L50" s="15">
        <v>871</v>
      </c>
      <c r="M50" s="13" t="s">
        <v>46</v>
      </c>
      <c r="N50" s="14">
        <v>46297.686203703706</v>
      </c>
      <c r="O50" s="15">
        <v>400</v>
      </c>
      <c r="P50" s="13" t="s">
        <v>26</v>
      </c>
      <c r="Q50" s="15">
        <v>30</v>
      </c>
      <c r="R50" s="3" t="str">
        <f>IF(OR(G50="12R",G50="12L"),_xlfn.XLOOKUP(C50,DB!$A$2:$A$248,DB!$B$2:$B$248,""),IF(OR(G50="30L",G50="30R"),_xlfn.XLOOKUP(C50,DB!$A$2:$A$248,DB!$C$2:$C$248,""),""))</f>
        <v>UDGUV</v>
      </c>
      <c r="S50" s="3">
        <f t="shared" si="0"/>
        <v>15</v>
      </c>
      <c r="T50" s="3" t="str">
        <f>_xlfn.XLOOKUP(C50,DB!$A$2:$A$248,DB!$D$2:$D$248,"")</f>
        <v>Sector 2</v>
      </c>
    </row>
    <row r="51" spans="1:20" x14ac:dyDescent="0.2">
      <c r="A51" s="13" t="s">
        <v>154</v>
      </c>
      <c r="B51" s="13" t="s">
        <v>18</v>
      </c>
      <c r="C51" s="13" t="s">
        <v>43</v>
      </c>
      <c r="D51" s="13" t="s">
        <v>61</v>
      </c>
      <c r="E51" s="13" t="s">
        <v>605</v>
      </c>
      <c r="F51" s="14">
        <v>46297.646099537036</v>
      </c>
      <c r="G51" s="13" t="s">
        <v>22</v>
      </c>
      <c r="H51" s="13" t="s">
        <v>1559</v>
      </c>
      <c r="I51" s="15">
        <v>340</v>
      </c>
      <c r="J51" s="13" t="s">
        <v>23</v>
      </c>
      <c r="K51" s="13" t="s">
        <v>24</v>
      </c>
      <c r="L51" s="15">
        <v>859</v>
      </c>
      <c r="M51" s="13" t="s">
        <v>46</v>
      </c>
      <c r="N51" s="14">
        <v>46297.689768518518</v>
      </c>
      <c r="O51" s="15">
        <v>340</v>
      </c>
      <c r="P51" s="13" t="s">
        <v>26</v>
      </c>
      <c r="Q51" s="15">
        <v>190</v>
      </c>
      <c r="R51" s="3" t="str">
        <f>IF(OR(G51="12R",G51="12L"),_xlfn.XLOOKUP(C51,DB!$A$2:$A$248,DB!$B$2:$B$248,""),IF(OR(G51="30L",G51="30R"),_xlfn.XLOOKUP(C51,DB!$A$2:$A$248,DB!$C$2:$C$248,""),""))</f>
        <v>UDGUV</v>
      </c>
      <c r="S51" s="3">
        <f t="shared" si="0"/>
        <v>15</v>
      </c>
      <c r="T51" s="3" t="str">
        <f>_xlfn.XLOOKUP(C51,DB!$A$2:$A$248,DB!$D$2:$D$248,"")</f>
        <v>Sector 2</v>
      </c>
    </row>
    <row r="52" spans="1:20" x14ac:dyDescent="0.2">
      <c r="A52" s="13" t="s">
        <v>466</v>
      </c>
      <c r="B52" s="13" t="s">
        <v>18</v>
      </c>
      <c r="C52" s="13" t="s">
        <v>50</v>
      </c>
      <c r="D52" s="13" t="s">
        <v>34</v>
      </c>
      <c r="E52" s="13" t="s">
        <v>839</v>
      </c>
      <c r="F52" s="14">
        <v>46297.654965277776</v>
      </c>
      <c r="G52" s="13" t="s">
        <v>22</v>
      </c>
      <c r="H52" s="13" t="s">
        <v>576</v>
      </c>
      <c r="I52" s="15">
        <v>380</v>
      </c>
      <c r="J52" s="13" t="s">
        <v>23</v>
      </c>
      <c r="K52" s="13" t="s">
        <v>24</v>
      </c>
      <c r="L52" s="15">
        <v>859</v>
      </c>
      <c r="M52" s="13" t="s">
        <v>46</v>
      </c>
      <c r="N52" s="14">
        <v>46297.699224537035</v>
      </c>
      <c r="O52" s="15">
        <v>380</v>
      </c>
      <c r="P52" s="13" t="s">
        <v>26</v>
      </c>
      <c r="Q52" s="15">
        <v>190</v>
      </c>
      <c r="R52" s="3" t="str">
        <f>IF(OR(G52="12R",G52="12L"),_xlfn.XLOOKUP(C52,DB!$A$2:$A$248,DB!$B$2:$B$248,""),IF(OR(G52="30L",G52="30R"),_xlfn.XLOOKUP(C52,DB!$A$2:$A$248,DB!$C$2:$C$248,""),""))</f>
        <v>UDGUV</v>
      </c>
      <c r="S52" s="3">
        <f t="shared" si="0"/>
        <v>15</v>
      </c>
      <c r="T52" s="3" t="str">
        <f>_xlfn.XLOOKUP(C52,DB!$A$2:$A$248,DB!$D$2:$D$248,"")</f>
        <v>Sector 2</v>
      </c>
    </row>
    <row r="53" spans="1:20" x14ac:dyDescent="0.2">
      <c r="A53" s="13" t="s">
        <v>1560</v>
      </c>
      <c r="B53" s="13" t="s">
        <v>18</v>
      </c>
      <c r="C53" s="13" t="s">
        <v>212</v>
      </c>
      <c r="D53" s="13" t="s">
        <v>770</v>
      </c>
      <c r="E53" s="13" t="s">
        <v>1561</v>
      </c>
      <c r="F53" s="14">
        <v>46297.65626157407</v>
      </c>
      <c r="G53" s="13" t="s">
        <v>22</v>
      </c>
      <c r="H53" s="13" t="s">
        <v>1562</v>
      </c>
      <c r="I53" s="15">
        <v>400</v>
      </c>
      <c r="J53" s="13" t="s">
        <v>23</v>
      </c>
      <c r="K53" s="13" t="s">
        <v>51</v>
      </c>
      <c r="L53" s="15">
        <v>872</v>
      </c>
      <c r="M53" s="13" t="s">
        <v>36</v>
      </c>
      <c r="N53" s="14">
        <v>46297.701597222222</v>
      </c>
      <c r="O53" s="15">
        <v>400</v>
      </c>
      <c r="P53" s="13" t="s">
        <v>26</v>
      </c>
      <c r="Q53" s="15">
        <v>30</v>
      </c>
      <c r="R53" s="3" t="str">
        <f>IF(OR(G53="12R",G53="12L"),_xlfn.XLOOKUP(C53,DB!$A$2:$A$248,DB!$B$2:$B$248,""),IF(OR(G53="30L",G53="30R"),_xlfn.XLOOKUP(C53,DB!$A$2:$A$248,DB!$C$2:$C$248,""),""))</f>
        <v>UDGUV</v>
      </c>
      <c r="S53" s="3">
        <f t="shared" si="0"/>
        <v>15</v>
      </c>
      <c r="T53" s="3" t="str">
        <f>_xlfn.XLOOKUP(C53,DB!$A$2:$A$248,DB!$D$2:$D$248,"")</f>
        <v>Sector 2</v>
      </c>
    </row>
    <row r="54" spans="1:20" x14ac:dyDescent="0.2">
      <c r="A54" s="13" t="s">
        <v>163</v>
      </c>
      <c r="B54" s="13" t="s">
        <v>18</v>
      </c>
      <c r="C54" s="13" t="s">
        <v>101</v>
      </c>
      <c r="D54" s="13" t="s">
        <v>129</v>
      </c>
      <c r="E54" s="13" t="s">
        <v>1172</v>
      </c>
      <c r="F54" s="14">
        <v>46297.658402777779</v>
      </c>
      <c r="G54" s="13" t="s">
        <v>22</v>
      </c>
      <c r="H54" s="13" t="s">
        <v>296</v>
      </c>
      <c r="I54" s="15">
        <v>380</v>
      </c>
      <c r="J54" s="13" t="s">
        <v>23</v>
      </c>
      <c r="K54" s="13" t="s">
        <v>24</v>
      </c>
      <c r="L54" s="15">
        <v>859</v>
      </c>
      <c r="M54" s="13" t="s">
        <v>46</v>
      </c>
      <c r="N54" s="14">
        <v>46297.701435185183</v>
      </c>
      <c r="O54" s="15">
        <v>380</v>
      </c>
      <c r="P54" s="13" t="s">
        <v>26</v>
      </c>
      <c r="Q54" s="15">
        <v>190</v>
      </c>
      <c r="R54" s="3" t="str">
        <f>IF(OR(G54="12R",G54="12L"),_xlfn.XLOOKUP(C54,DB!$A$2:$A$248,DB!$B$2:$B$248,""),IF(OR(G54="30L",G54="30R"),_xlfn.XLOOKUP(C54,DB!$A$2:$A$248,DB!$C$2:$C$248,""),""))</f>
        <v>UDGUV</v>
      </c>
      <c r="S54" s="3">
        <f t="shared" si="0"/>
        <v>15</v>
      </c>
      <c r="T54" s="3" t="str">
        <f>_xlfn.XLOOKUP(C54,DB!$A$2:$A$248,DB!$D$2:$D$248,"")</f>
        <v>Sector 2</v>
      </c>
    </row>
    <row r="55" spans="1:20" x14ac:dyDescent="0.2">
      <c r="A55" s="13" t="s">
        <v>155</v>
      </c>
      <c r="B55" s="13" t="s">
        <v>18</v>
      </c>
      <c r="C55" s="13" t="s">
        <v>33</v>
      </c>
      <c r="D55" s="13" t="s">
        <v>61</v>
      </c>
      <c r="E55" s="13" t="s">
        <v>590</v>
      </c>
      <c r="F55" s="14">
        <v>46297.664386574077</v>
      </c>
      <c r="G55" s="13" t="s">
        <v>22</v>
      </c>
      <c r="H55" s="13" t="s">
        <v>1563</v>
      </c>
      <c r="I55" s="15">
        <v>340</v>
      </c>
      <c r="J55" s="13" t="s">
        <v>23</v>
      </c>
      <c r="K55" s="13" t="s">
        <v>24</v>
      </c>
      <c r="L55" s="15">
        <v>871</v>
      </c>
      <c r="M55" s="13" t="s">
        <v>36</v>
      </c>
      <c r="N55" s="14">
        <v>46297.70784722222</v>
      </c>
      <c r="O55" s="15">
        <v>340</v>
      </c>
      <c r="P55" s="13" t="s">
        <v>26</v>
      </c>
      <c r="Q55" s="15">
        <v>190</v>
      </c>
      <c r="R55" s="3" t="str">
        <f>IF(OR(G55="12R",G55="12L"),_xlfn.XLOOKUP(C55,DB!$A$2:$A$248,DB!$B$2:$B$248,""),IF(OR(G55="30L",G55="30R"),_xlfn.XLOOKUP(C55,DB!$A$2:$A$248,DB!$C$2:$C$248,""),""))</f>
        <v>UDGUV</v>
      </c>
      <c r="S55" s="3">
        <f t="shared" si="0"/>
        <v>15</v>
      </c>
      <c r="T55" s="3" t="str">
        <f>_xlfn.XLOOKUP(C55,DB!$A$2:$A$248,DB!$D$2:$D$248,"")</f>
        <v>Sector 2</v>
      </c>
    </row>
    <row r="56" spans="1:20" x14ac:dyDescent="0.2">
      <c r="A56" s="13" t="s">
        <v>157</v>
      </c>
      <c r="B56" s="13" t="s">
        <v>18</v>
      </c>
      <c r="C56" s="13" t="s">
        <v>19</v>
      </c>
      <c r="D56" s="13" t="s">
        <v>54</v>
      </c>
      <c r="E56" s="13" t="s">
        <v>844</v>
      </c>
      <c r="F56" s="14">
        <v>46297.665949074071</v>
      </c>
      <c r="G56" s="13" t="s">
        <v>22</v>
      </c>
      <c r="H56" s="13" t="s">
        <v>1135</v>
      </c>
      <c r="I56" s="15">
        <v>380</v>
      </c>
      <c r="J56" s="13" t="s">
        <v>23</v>
      </c>
      <c r="K56" s="13" t="s">
        <v>24</v>
      </c>
      <c r="L56" s="15">
        <v>860</v>
      </c>
      <c r="M56" s="13" t="s">
        <v>25</v>
      </c>
      <c r="N56" s="14">
        <v>46297.710810185185</v>
      </c>
      <c r="O56" s="15">
        <v>380</v>
      </c>
      <c r="P56" s="13" t="s">
        <v>26</v>
      </c>
      <c r="Q56" s="15">
        <v>190</v>
      </c>
      <c r="R56" s="3" t="str">
        <f>IF(OR(G56="12R",G56="12L"),_xlfn.XLOOKUP(C56,DB!$A$2:$A$248,DB!$B$2:$B$248,""),IF(OR(G56="30L",G56="30R"),_xlfn.XLOOKUP(C56,DB!$A$2:$A$248,DB!$C$2:$C$248,""),""))</f>
        <v>UDGUV</v>
      </c>
      <c r="S56" s="3">
        <f t="shared" si="0"/>
        <v>15</v>
      </c>
      <c r="T56" s="3" t="str">
        <f>_xlfn.XLOOKUP(C56,DB!$A$2:$A$248,DB!$D$2:$D$248,"")</f>
        <v>Sector 2</v>
      </c>
    </row>
    <row r="57" spans="1:20" x14ac:dyDescent="0.2">
      <c r="A57" s="13" t="s">
        <v>223</v>
      </c>
      <c r="B57" s="13" t="s">
        <v>18</v>
      </c>
      <c r="C57" s="13" t="s">
        <v>224</v>
      </c>
      <c r="D57" s="13" t="s">
        <v>129</v>
      </c>
      <c r="E57" s="13" t="s">
        <v>1564</v>
      </c>
      <c r="F57" s="14">
        <v>46297.667303240742</v>
      </c>
      <c r="G57" s="13" t="s">
        <v>22</v>
      </c>
      <c r="H57" s="13" t="s">
        <v>1565</v>
      </c>
      <c r="I57" s="15">
        <v>360</v>
      </c>
      <c r="J57" s="13" t="s">
        <v>23</v>
      </c>
      <c r="K57" s="13" t="s">
        <v>24</v>
      </c>
      <c r="L57" s="15">
        <v>717</v>
      </c>
      <c r="M57" s="13" t="s">
        <v>225</v>
      </c>
      <c r="N57" s="14">
        <v>46297.702592592592</v>
      </c>
      <c r="O57" s="15">
        <v>360</v>
      </c>
      <c r="P57" s="13" t="s">
        <v>26</v>
      </c>
      <c r="Q57" s="15">
        <v>190</v>
      </c>
      <c r="R57" s="3" t="str">
        <f>IF(OR(G57="12R",G57="12L"),_xlfn.XLOOKUP(C57,DB!$A$2:$A$248,DB!$B$2:$B$248,""),IF(OR(G57="30L",G57="30R"),_xlfn.XLOOKUP(C57,DB!$A$2:$A$248,DB!$C$2:$C$248,""),""))</f>
        <v>ENEBA</v>
      </c>
      <c r="S57" s="3">
        <f t="shared" si="0"/>
        <v>16</v>
      </c>
      <c r="T57" s="3" t="str">
        <f>_xlfn.XLOOKUP(C57,DB!$A$2:$A$248,DB!$D$2:$D$248,"")</f>
        <v>Sector 3</v>
      </c>
    </row>
    <row r="58" spans="1:20" x14ac:dyDescent="0.2">
      <c r="A58" s="13" t="s">
        <v>160</v>
      </c>
      <c r="B58" s="13" t="s">
        <v>18</v>
      </c>
      <c r="C58" s="13" t="s">
        <v>43</v>
      </c>
      <c r="D58" s="13" t="s">
        <v>34</v>
      </c>
      <c r="E58" s="13" t="s">
        <v>467</v>
      </c>
      <c r="F58" s="14">
        <v>46297.668634259258</v>
      </c>
      <c r="G58" s="13" t="s">
        <v>22</v>
      </c>
      <c r="H58" s="13" t="s">
        <v>1566</v>
      </c>
      <c r="I58" s="15">
        <v>360</v>
      </c>
      <c r="J58" s="13" t="s">
        <v>23</v>
      </c>
      <c r="K58" s="13" t="s">
        <v>24</v>
      </c>
      <c r="L58" s="15">
        <v>859</v>
      </c>
      <c r="M58" s="13" t="s">
        <v>46</v>
      </c>
      <c r="N58" s="14">
        <v>46297.711817129632</v>
      </c>
      <c r="O58" s="15">
        <v>360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158</v>
      </c>
      <c r="B59" s="13" t="s">
        <v>18</v>
      </c>
      <c r="C59" s="13" t="s">
        <v>101</v>
      </c>
      <c r="D59" s="13" t="s">
        <v>20</v>
      </c>
      <c r="E59" s="13" t="s">
        <v>406</v>
      </c>
      <c r="F59" s="14">
        <v>46297.671817129631</v>
      </c>
      <c r="G59" s="13" t="s">
        <v>22</v>
      </c>
      <c r="H59" s="13" t="s">
        <v>184</v>
      </c>
      <c r="I59" s="15">
        <v>360</v>
      </c>
      <c r="J59" s="13" t="s">
        <v>23</v>
      </c>
      <c r="K59" s="13" t="s">
        <v>24</v>
      </c>
      <c r="L59" s="15">
        <v>859</v>
      </c>
      <c r="M59" s="13" t="s">
        <v>46</v>
      </c>
      <c r="N59" s="14">
        <v>46297.715104166666</v>
      </c>
      <c r="O59" s="15">
        <v>360</v>
      </c>
      <c r="P59" s="13" t="s">
        <v>26</v>
      </c>
      <c r="Q59" s="15">
        <v>190</v>
      </c>
      <c r="R59" s="3" t="str">
        <f>IF(OR(G59="12R",G59="12L"),_xlfn.XLOOKUP(C59,DB!$A$2:$A$248,DB!$B$2:$B$248,""),IF(OR(G59="30L",G59="30R"),_xlfn.XLOOKUP(C59,DB!$A$2:$A$248,DB!$C$2:$C$248,""),""))</f>
        <v>UDGUV</v>
      </c>
      <c r="S59" s="3">
        <f t="shared" si="0"/>
        <v>16</v>
      </c>
      <c r="T59" s="3" t="str">
        <f>_xlfn.XLOOKUP(C59,DB!$A$2:$A$248,DB!$D$2:$D$248,"")</f>
        <v>Sector 2</v>
      </c>
    </row>
    <row r="60" spans="1:20" x14ac:dyDescent="0.2">
      <c r="A60" s="13" t="s">
        <v>395</v>
      </c>
      <c r="B60" s="13" t="s">
        <v>18</v>
      </c>
      <c r="C60" s="13" t="s">
        <v>28</v>
      </c>
      <c r="D60" s="13" t="s">
        <v>29</v>
      </c>
      <c r="E60" s="13" t="s">
        <v>1201</v>
      </c>
      <c r="F60" s="14">
        <v>46297.67288194444</v>
      </c>
      <c r="G60" s="13" t="s">
        <v>22</v>
      </c>
      <c r="H60" s="13" t="s">
        <v>1567</v>
      </c>
      <c r="I60" s="15">
        <v>370</v>
      </c>
      <c r="J60" s="13" t="s">
        <v>23</v>
      </c>
      <c r="K60" s="13" t="s">
        <v>24</v>
      </c>
      <c r="L60" s="15">
        <v>140</v>
      </c>
      <c r="M60" s="13" t="s">
        <v>70</v>
      </c>
      <c r="N60" s="14">
        <v>46297.68236111111</v>
      </c>
      <c r="O60" s="15">
        <v>215</v>
      </c>
      <c r="P60" s="13" t="s">
        <v>26</v>
      </c>
      <c r="Q60" s="15">
        <v>40</v>
      </c>
      <c r="R60" s="3" t="str">
        <f>IF(OR(G60="12R",G60="12L"),_xlfn.XLOOKUP(C60,DB!$A$2:$A$248,DB!$B$2:$B$248,""),IF(OR(G60="30L",G60="30R"),_xlfn.XLOOKUP(C60,DB!$A$2:$A$248,DB!$C$2:$C$248,""),""))</f>
        <v>OMSUK</v>
      </c>
      <c r="S60" s="3">
        <f t="shared" si="0"/>
        <v>16</v>
      </c>
      <c r="T60" s="3" t="str">
        <f>_xlfn.XLOOKUP(C60,DB!$A$2:$A$248,DB!$D$2:$D$248,"")</f>
        <v>Sector 3</v>
      </c>
    </row>
    <row r="61" spans="1:20" x14ac:dyDescent="0.2">
      <c r="A61" s="13" t="s">
        <v>162</v>
      </c>
      <c r="B61" s="13" t="s">
        <v>18</v>
      </c>
      <c r="C61" s="13" t="s">
        <v>33</v>
      </c>
      <c r="D61" s="13" t="s">
        <v>54</v>
      </c>
      <c r="E61" s="13" t="s">
        <v>702</v>
      </c>
      <c r="F61" s="14">
        <v>46297.677488425921</v>
      </c>
      <c r="G61" s="13" t="s">
        <v>22</v>
      </c>
      <c r="H61" s="13" t="s">
        <v>1568</v>
      </c>
      <c r="I61" s="15">
        <v>360</v>
      </c>
      <c r="J61" s="13" t="s">
        <v>23</v>
      </c>
      <c r="K61" s="13" t="s">
        <v>24</v>
      </c>
      <c r="L61" s="15">
        <v>867</v>
      </c>
      <c r="M61" s="13" t="s">
        <v>36</v>
      </c>
      <c r="N61" s="14">
        <v>46297.721678240741</v>
      </c>
      <c r="O61" s="15">
        <v>360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471</v>
      </c>
      <c r="B62" s="13" t="s">
        <v>18</v>
      </c>
      <c r="C62" s="13" t="s">
        <v>128</v>
      </c>
      <c r="D62" s="13" t="s">
        <v>129</v>
      </c>
      <c r="E62" s="13" t="s">
        <v>1183</v>
      </c>
      <c r="F62" s="14">
        <v>46297.678495370375</v>
      </c>
      <c r="G62" s="13" t="s">
        <v>22</v>
      </c>
      <c r="H62" s="13" t="s">
        <v>1569</v>
      </c>
      <c r="I62" s="15">
        <v>360</v>
      </c>
      <c r="J62" s="13" t="s">
        <v>23</v>
      </c>
      <c r="K62" s="13" t="s">
        <v>24</v>
      </c>
      <c r="L62" s="15">
        <v>476</v>
      </c>
      <c r="M62" s="13" t="s">
        <v>656</v>
      </c>
      <c r="N62" s="14">
        <v>46297.704224537039</v>
      </c>
      <c r="O62" s="15">
        <v>360</v>
      </c>
      <c r="P62" s="13" t="s">
        <v>26</v>
      </c>
      <c r="Q62" s="15">
        <v>40</v>
      </c>
      <c r="R62" s="3" t="str">
        <f>IF(OR(G62="12R",G62="12L"),_xlfn.XLOOKUP(C62,DB!$A$2:$A$248,DB!$B$2:$B$248,""),IF(OR(G62="30L",G62="30R"),_xlfn.XLOOKUP(C62,DB!$A$2:$A$248,DB!$C$2:$C$248,""),""))</f>
        <v>ENEBA</v>
      </c>
      <c r="S62" s="3">
        <f t="shared" si="0"/>
        <v>16</v>
      </c>
      <c r="T62" s="3" t="str">
        <f>_xlfn.XLOOKUP(C62,DB!$A$2:$A$248,DB!$D$2:$D$248,"")</f>
        <v>Sector 3</v>
      </c>
    </row>
    <row r="63" spans="1:20" x14ac:dyDescent="0.2">
      <c r="A63" s="13" t="s">
        <v>147</v>
      </c>
      <c r="B63" s="13" t="s">
        <v>18</v>
      </c>
      <c r="C63" s="13" t="s">
        <v>148</v>
      </c>
      <c r="D63" s="13" t="s">
        <v>64</v>
      </c>
      <c r="E63" s="13" t="s">
        <v>897</v>
      </c>
      <c r="F63" s="14">
        <v>46297.679826388892</v>
      </c>
      <c r="G63" s="13" t="s">
        <v>22</v>
      </c>
      <c r="H63" s="13" t="s">
        <v>149</v>
      </c>
      <c r="I63" s="15">
        <v>330</v>
      </c>
      <c r="J63" s="13" t="s">
        <v>23</v>
      </c>
      <c r="K63" s="13" t="s">
        <v>24</v>
      </c>
      <c r="L63" s="15">
        <v>136</v>
      </c>
      <c r="M63" s="13" t="s">
        <v>40</v>
      </c>
      <c r="N63" s="14">
        <v>46297.689189814817</v>
      </c>
      <c r="O63" s="15">
        <v>268</v>
      </c>
      <c r="P63" s="13" t="s">
        <v>26</v>
      </c>
      <c r="Q63" s="15">
        <v>190</v>
      </c>
      <c r="R63" s="3" t="str">
        <f>IF(OR(G63="12R",G63="12L"),_xlfn.XLOOKUP(C63,DB!$A$2:$A$248,DB!$B$2:$B$248,""),IF(OR(G63="30L",G63="30R"),_xlfn.XLOOKUP(C63,DB!$A$2:$A$248,DB!$C$2:$C$248,""),""))</f>
        <v>NUDAL</v>
      </c>
      <c r="S63" s="3">
        <f t="shared" si="0"/>
        <v>16</v>
      </c>
      <c r="T63" s="3" t="str">
        <f>_xlfn.XLOOKUP(C63,DB!$A$2:$A$248,DB!$D$2:$D$248,"")</f>
        <v>Sector 3</v>
      </c>
    </row>
    <row r="64" spans="1:20" x14ac:dyDescent="0.2">
      <c r="A64" s="13" t="s">
        <v>168</v>
      </c>
      <c r="B64" s="13" t="s">
        <v>18</v>
      </c>
      <c r="C64" s="13" t="s">
        <v>115</v>
      </c>
      <c r="D64" s="13" t="s">
        <v>29</v>
      </c>
      <c r="E64" s="13" t="s">
        <v>169</v>
      </c>
      <c r="F64" s="14">
        <v>46297.68236111111</v>
      </c>
      <c r="G64" s="13" t="s">
        <v>22</v>
      </c>
      <c r="H64" s="13" t="s">
        <v>1570</v>
      </c>
      <c r="I64" s="15">
        <v>370</v>
      </c>
      <c r="J64" s="13" t="s">
        <v>23</v>
      </c>
      <c r="K64" s="13" t="s">
        <v>24</v>
      </c>
      <c r="L64" s="15">
        <v>195</v>
      </c>
      <c r="M64" s="13" t="s">
        <v>1571</v>
      </c>
      <c r="N64" s="14">
        <v>46297.695196759261</v>
      </c>
      <c r="O64" s="15">
        <v>315</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187</v>
      </c>
      <c r="B65" s="13" t="s">
        <v>18</v>
      </c>
      <c r="C65" s="13" t="s">
        <v>166</v>
      </c>
      <c r="D65" s="13" t="s">
        <v>188</v>
      </c>
      <c r="E65" s="13"/>
      <c r="F65" s="14">
        <v>46297.683958333335</v>
      </c>
      <c r="G65" s="13" t="s">
        <v>22</v>
      </c>
      <c r="H65" s="13" t="s">
        <v>167</v>
      </c>
      <c r="I65" s="15">
        <v>15</v>
      </c>
      <c r="J65" s="13" t="s">
        <v>139</v>
      </c>
      <c r="K65" s="13" t="s">
        <v>51</v>
      </c>
      <c r="L65" s="15">
        <v>58</v>
      </c>
      <c r="M65" s="13" t="s">
        <v>166</v>
      </c>
      <c r="N65" s="14">
        <v>46297.726990740739</v>
      </c>
      <c r="O65" s="15">
        <v>0</v>
      </c>
      <c r="P65" s="13" t="s">
        <v>137</v>
      </c>
      <c r="Q65" s="15">
        <v>15</v>
      </c>
      <c r="R65" s="3" t="str">
        <f>IF(OR(G65="12R",G65="12L"),_xlfn.XLOOKUP(C65,DB!$A$2:$A$248,DB!$B$2:$B$248,""),IF(OR(G65="30L",G65="30R"),_xlfn.XLOOKUP(C65,DB!$A$2:$A$248,DB!$C$2:$C$248,""),""))</f>
        <v>CZM</v>
      </c>
      <c r="S65" s="3">
        <f t="shared" si="0"/>
        <v>16</v>
      </c>
      <c r="T65" s="3" t="str">
        <f>_xlfn.XLOOKUP(C65,DB!$A$2:$A$248,DB!$D$2:$D$248,"")</f>
        <v>Sector 7</v>
      </c>
    </row>
    <row r="66" spans="1:20" x14ac:dyDescent="0.2">
      <c r="A66" s="13" t="s">
        <v>164</v>
      </c>
      <c r="B66" s="13" t="s">
        <v>18</v>
      </c>
      <c r="C66" s="13" t="s">
        <v>165</v>
      </c>
      <c r="D66" s="13" t="s">
        <v>34</v>
      </c>
      <c r="E66" s="13" t="s">
        <v>391</v>
      </c>
      <c r="F66" s="14">
        <v>46297.68540509259</v>
      </c>
      <c r="G66" s="13" t="s">
        <v>22</v>
      </c>
      <c r="H66" s="13" t="s">
        <v>1572</v>
      </c>
      <c r="I66" s="15">
        <v>360</v>
      </c>
      <c r="J66" s="13" t="s">
        <v>23</v>
      </c>
      <c r="K66" s="13" t="s">
        <v>24</v>
      </c>
      <c r="L66" s="15">
        <v>864</v>
      </c>
      <c r="M66" s="13" t="s">
        <v>36</v>
      </c>
      <c r="N66" s="14">
        <v>46297.72855324074</v>
      </c>
      <c r="O66" s="15">
        <v>360</v>
      </c>
      <c r="P66" s="13" t="s">
        <v>26</v>
      </c>
      <c r="Q66" s="15">
        <v>190</v>
      </c>
      <c r="R66" s="3" t="str">
        <f>IF(OR(G66="12R",G66="12L"),_xlfn.XLOOKUP(C66,DB!$A$2:$A$248,DB!$B$2:$B$248,""),IF(OR(G66="30L",G66="30R"),_xlfn.XLOOKUP(C66,DB!$A$2:$A$248,DB!$C$2:$C$248,""),""))</f>
        <v>UDGUV</v>
      </c>
      <c r="S66" s="3">
        <f t="shared" si="0"/>
        <v>16</v>
      </c>
      <c r="T66" s="3" t="str">
        <f>_xlfn.XLOOKUP(C66,DB!$A$2:$A$248,DB!$D$2:$D$248,"")</f>
        <v>Sector 2</v>
      </c>
    </row>
    <row r="67" spans="1:20" x14ac:dyDescent="0.2">
      <c r="A67" s="13" t="s">
        <v>177</v>
      </c>
      <c r="B67" s="13" t="s">
        <v>18</v>
      </c>
      <c r="C67" s="13" t="s">
        <v>178</v>
      </c>
      <c r="D67" s="13" t="s">
        <v>44</v>
      </c>
      <c r="E67" s="13" t="s">
        <v>1573</v>
      </c>
      <c r="F67" s="14">
        <v>46297.686354166668</v>
      </c>
      <c r="G67" s="13" t="s">
        <v>22</v>
      </c>
      <c r="H67" s="13" t="s">
        <v>1574</v>
      </c>
      <c r="I67" s="15">
        <v>330</v>
      </c>
      <c r="J67" s="13" t="s">
        <v>23</v>
      </c>
      <c r="K67" s="13" t="s">
        <v>24</v>
      </c>
      <c r="L67" s="15">
        <v>243</v>
      </c>
      <c r="M67" s="13" t="s">
        <v>383</v>
      </c>
      <c r="N67" s="14">
        <v>46297.700474537036</v>
      </c>
      <c r="O67" s="15">
        <v>323</v>
      </c>
      <c r="P67" s="13" t="s">
        <v>26</v>
      </c>
      <c r="Q67" s="15">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s="13" t="s">
        <v>473</v>
      </c>
      <c r="B68" s="13" t="s">
        <v>18</v>
      </c>
      <c r="C68" s="13" t="s">
        <v>284</v>
      </c>
      <c r="D68" s="13" t="s">
        <v>34</v>
      </c>
      <c r="E68" s="13" t="s">
        <v>335</v>
      </c>
      <c r="F68" s="14">
        <v>46297.687395833331</v>
      </c>
      <c r="G68" s="13" t="s">
        <v>22</v>
      </c>
      <c r="H68" s="13" t="s">
        <v>877</v>
      </c>
      <c r="I68" s="15">
        <v>380</v>
      </c>
      <c r="J68" s="13" t="s">
        <v>23</v>
      </c>
      <c r="K68" s="13" t="s">
        <v>24</v>
      </c>
      <c r="L68" s="15">
        <v>870</v>
      </c>
      <c r="M68" s="13" t="s">
        <v>181</v>
      </c>
      <c r="N68" s="14">
        <v>46297.731724537036</v>
      </c>
      <c r="O68" s="15">
        <v>380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175</v>
      </c>
      <c r="B69" s="13" t="s">
        <v>18</v>
      </c>
      <c r="C69" s="13" t="s">
        <v>28</v>
      </c>
      <c r="D69" s="13" t="s">
        <v>61</v>
      </c>
      <c r="E69" s="13" t="s">
        <v>713</v>
      </c>
      <c r="F69" s="14">
        <v>46297.688090277778</v>
      </c>
      <c r="G69" s="13" t="s">
        <v>22</v>
      </c>
      <c r="H69" s="13" t="s">
        <v>1575</v>
      </c>
      <c r="I69" s="15">
        <v>330</v>
      </c>
      <c r="J69" s="13" t="s">
        <v>23</v>
      </c>
      <c r="K69" s="13" t="s">
        <v>24</v>
      </c>
      <c r="L69" s="15">
        <v>136</v>
      </c>
      <c r="M69" s="13" t="s">
        <v>40</v>
      </c>
      <c r="N69" s="14">
        <v>46297.698611111111</v>
      </c>
      <c r="O69" s="15">
        <v>222</v>
      </c>
      <c r="P69" s="13" t="s">
        <v>26</v>
      </c>
      <c r="Q69" s="15">
        <v>190</v>
      </c>
      <c r="R69" s="3" t="str">
        <f>IF(OR(G69="12R",G69="12L"),_xlfn.XLOOKUP(C69,DB!$A$2:$A$248,DB!$B$2:$B$248,""),IF(OR(G69="30L",G69="30R"),_xlfn.XLOOKUP(C69,DB!$A$2:$A$248,DB!$C$2:$C$248,""),""))</f>
        <v>OMSUK</v>
      </c>
      <c r="S69" s="3">
        <f t="shared" si="1"/>
        <v>16</v>
      </c>
      <c r="T69" s="3" t="str">
        <f>_xlfn.XLOOKUP(C69,DB!$A$2:$A$248,DB!$D$2:$D$248,"")</f>
        <v>Sector 3</v>
      </c>
    </row>
    <row r="70" spans="1:20" x14ac:dyDescent="0.2">
      <c r="A70" s="13" t="s">
        <v>171</v>
      </c>
      <c r="B70" s="13" t="s">
        <v>18</v>
      </c>
      <c r="C70" s="13" t="s">
        <v>172</v>
      </c>
      <c r="D70" s="13" t="s">
        <v>34</v>
      </c>
      <c r="E70" s="13" t="s">
        <v>95</v>
      </c>
      <c r="F70" s="14">
        <v>46297.689444444448</v>
      </c>
      <c r="G70" s="13" t="s">
        <v>22</v>
      </c>
      <c r="H70" s="13" t="s">
        <v>1576</v>
      </c>
      <c r="I70" s="15">
        <v>380</v>
      </c>
      <c r="J70" s="13" t="s">
        <v>23</v>
      </c>
      <c r="K70" s="13" t="s">
        <v>24</v>
      </c>
      <c r="L70" s="15">
        <v>330</v>
      </c>
      <c r="M70" s="13" t="s">
        <v>1122</v>
      </c>
      <c r="N70" s="14">
        <v>46297.709803240738</v>
      </c>
      <c r="O70" s="15">
        <v>380</v>
      </c>
      <c r="P70" s="13" t="s">
        <v>26</v>
      </c>
      <c r="Q70" s="15">
        <v>190</v>
      </c>
      <c r="R70" s="3" t="str">
        <f>IF(OR(G70="12R",G70="12L"),_xlfn.XLOOKUP(C70,DB!$A$2:$A$248,DB!$B$2:$B$248,""),IF(OR(G70="30L",G70="30R"),_xlfn.XLOOKUP(C70,DB!$A$2:$A$248,DB!$C$2:$C$248,""),""))</f>
        <v>CZM</v>
      </c>
      <c r="S70" s="3">
        <f t="shared" si="1"/>
        <v>16</v>
      </c>
      <c r="T70" s="3" t="str">
        <f>_xlfn.XLOOKUP(C70,DB!$A$2:$A$248,DB!$D$2:$D$248,"")</f>
        <v>Sector 7</v>
      </c>
    </row>
    <row r="71" spans="1:20" x14ac:dyDescent="0.2">
      <c r="A71" s="13" t="s">
        <v>396</v>
      </c>
      <c r="B71" s="13" t="s">
        <v>18</v>
      </c>
      <c r="C71" s="13" t="s">
        <v>101</v>
      </c>
      <c r="D71" s="13" t="s">
        <v>54</v>
      </c>
      <c r="E71" s="13" t="s">
        <v>72</v>
      </c>
      <c r="F71" s="14">
        <v>46297.690775462965</v>
      </c>
      <c r="G71" s="13" t="s">
        <v>22</v>
      </c>
      <c r="H71" s="13" t="s">
        <v>1577</v>
      </c>
      <c r="I71" s="15">
        <v>360</v>
      </c>
      <c r="J71" s="13" t="s">
        <v>23</v>
      </c>
      <c r="K71" s="13" t="s">
        <v>152</v>
      </c>
      <c r="L71" s="15">
        <v>861</v>
      </c>
      <c r="M71" s="13" t="s">
        <v>602</v>
      </c>
      <c r="N71" s="14">
        <v>46297.733668981484</v>
      </c>
      <c r="O71" s="15">
        <v>380</v>
      </c>
      <c r="P71" s="13" t="s">
        <v>26</v>
      </c>
      <c r="Q71" s="15">
        <v>190</v>
      </c>
      <c r="R71" s="3" t="str">
        <f>IF(OR(G71="12R",G71="12L"),_xlfn.XLOOKUP(C71,DB!$A$2:$A$248,DB!$B$2:$B$248,""),IF(OR(G71="30L",G71="30R"),_xlfn.XLOOKUP(C71,DB!$A$2:$A$248,DB!$C$2:$C$248,""),""))</f>
        <v>UDGUV</v>
      </c>
      <c r="S71" s="3">
        <f t="shared" si="1"/>
        <v>16</v>
      </c>
      <c r="T71" s="3" t="str">
        <f>_xlfn.XLOOKUP(C71,DB!$A$2:$A$248,DB!$D$2:$D$248,"")</f>
        <v>Sector 2</v>
      </c>
    </row>
    <row r="72" spans="1:20" x14ac:dyDescent="0.2">
      <c r="A72" s="13" t="s">
        <v>1211</v>
      </c>
      <c r="B72" s="13" t="s">
        <v>18</v>
      </c>
      <c r="C72" s="13" t="s">
        <v>50</v>
      </c>
      <c r="D72" s="13" t="s">
        <v>786</v>
      </c>
      <c r="E72" s="13"/>
      <c r="F72" s="14">
        <v>46297.692106481481</v>
      </c>
      <c r="G72" s="13" t="s">
        <v>22</v>
      </c>
      <c r="H72" s="13" t="s">
        <v>1141</v>
      </c>
      <c r="I72" s="15">
        <v>380</v>
      </c>
      <c r="J72" s="13" t="s">
        <v>23</v>
      </c>
      <c r="K72" s="13" t="s">
        <v>51</v>
      </c>
      <c r="L72" s="15">
        <v>862</v>
      </c>
      <c r="M72" s="13" t="s">
        <v>46</v>
      </c>
      <c r="N72" s="14">
        <v>46297.740439814814</v>
      </c>
      <c r="O72" s="15">
        <v>400</v>
      </c>
      <c r="P72" s="13" t="s">
        <v>26</v>
      </c>
      <c r="Q72" s="15">
        <v>30</v>
      </c>
      <c r="R72" s="3" t="str">
        <f>IF(OR(G72="12R",G72="12L"),_xlfn.XLOOKUP(C72,DB!$A$2:$A$248,DB!$B$2:$B$248,""),IF(OR(G72="30L",G72="30R"),_xlfn.XLOOKUP(C72,DB!$A$2:$A$248,DB!$C$2:$C$248,""),""))</f>
        <v>UDGUV</v>
      </c>
      <c r="S72" s="3">
        <f t="shared" si="1"/>
        <v>16</v>
      </c>
      <c r="T72" s="3" t="str">
        <f>_xlfn.XLOOKUP(C72,DB!$A$2:$A$248,DB!$D$2:$D$248,"")</f>
        <v>Sector 2</v>
      </c>
    </row>
    <row r="73" spans="1:20" x14ac:dyDescent="0.2">
      <c r="A73" s="13" t="s">
        <v>404</v>
      </c>
      <c r="B73" s="13" t="s">
        <v>18</v>
      </c>
      <c r="C73" s="13" t="s">
        <v>33</v>
      </c>
      <c r="D73" s="13" t="s">
        <v>20</v>
      </c>
      <c r="E73" s="13" t="s">
        <v>58</v>
      </c>
      <c r="F73" s="14">
        <v>46297.69331018519</v>
      </c>
      <c r="G73" s="13" t="s">
        <v>22</v>
      </c>
      <c r="H73" s="13" t="s">
        <v>1578</v>
      </c>
      <c r="I73" s="15">
        <v>360</v>
      </c>
      <c r="J73" s="13" t="s">
        <v>23</v>
      </c>
      <c r="K73" s="13" t="s">
        <v>152</v>
      </c>
      <c r="L73" s="15">
        <v>883</v>
      </c>
      <c r="M73" s="13" t="s">
        <v>36</v>
      </c>
      <c r="N73" s="14">
        <v>46297.738263888888</v>
      </c>
      <c r="O73" s="15">
        <v>360</v>
      </c>
      <c r="P73" s="13" t="s">
        <v>26</v>
      </c>
      <c r="Q73" s="15">
        <v>190</v>
      </c>
      <c r="R73" s="3" t="str">
        <f>IF(OR(G73="12R",G73="12L"),_xlfn.XLOOKUP(C73,DB!$A$2:$A$248,DB!$B$2:$B$248,""),IF(OR(G73="30L",G73="30R"),_xlfn.XLOOKUP(C73,DB!$A$2:$A$248,DB!$C$2:$C$248,""),""))</f>
        <v>UDGUV</v>
      </c>
      <c r="S73" s="3">
        <f t="shared" si="1"/>
        <v>16</v>
      </c>
      <c r="T73" s="3" t="str">
        <f>_xlfn.XLOOKUP(C73,DB!$A$2:$A$248,DB!$D$2:$D$248,"")</f>
        <v>Sector 2</v>
      </c>
    </row>
    <row r="74" spans="1:20" x14ac:dyDescent="0.2">
      <c r="A74" s="13" t="s">
        <v>248</v>
      </c>
      <c r="B74" s="13" t="s">
        <v>18</v>
      </c>
      <c r="C74" s="13" t="s">
        <v>249</v>
      </c>
      <c r="D74" s="13" t="s">
        <v>116</v>
      </c>
      <c r="E74" s="13" t="s">
        <v>727</v>
      </c>
      <c r="F74" s="14">
        <v>46297.69604166667</v>
      </c>
      <c r="G74" s="13" t="s">
        <v>22</v>
      </c>
      <c r="H74" s="13" t="s">
        <v>1579</v>
      </c>
      <c r="I74" s="15">
        <v>400</v>
      </c>
      <c r="J74" s="13" t="s">
        <v>23</v>
      </c>
      <c r="K74" s="13" t="s">
        <v>24</v>
      </c>
      <c r="L74" s="15">
        <v>756</v>
      </c>
      <c r="M74" s="13" t="s">
        <v>225</v>
      </c>
      <c r="N74" s="14">
        <v>46297.734398148154</v>
      </c>
      <c r="O74" s="15">
        <v>400</v>
      </c>
      <c r="P74" s="13" t="s">
        <v>26</v>
      </c>
      <c r="Q74" s="15">
        <v>190</v>
      </c>
      <c r="R74" s="3" t="str">
        <f>IF(OR(G74="12R",G74="12L"),_xlfn.XLOOKUP(C74,DB!$A$2:$A$248,DB!$B$2:$B$248,""),IF(OR(G74="30L",G74="30R"),_xlfn.XLOOKUP(C74,DB!$A$2:$A$248,DB!$C$2:$C$248,""),""))</f>
        <v>UDGUV</v>
      </c>
      <c r="S74" s="3">
        <f t="shared" si="1"/>
        <v>16</v>
      </c>
      <c r="T74" s="3" t="str">
        <f>_xlfn.XLOOKUP(C74,DB!$A$2:$A$248,DB!$D$2:$D$248,"")</f>
        <v>Sector 2</v>
      </c>
    </row>
    <row r="75" spans="1:20" x14ac:dyDescent="0.2">
      <c r="A75" s="13" t="s">
        <v>583</v>
      </c>
      <c r="B75" s="13" t="s">
        <v>18</v>
      </c>
      <c r="C75" s="13" t="s">
        <v>115</v>
      </c>
      <c r="D75" s="13" t="s">
        <v>29</v>
      </c>
      <c r="E75" s="13" t="s">
        <v>909</v>
      </c>
      <c r="F75" s="14">
        <v>46297.701562499999</v>
      </c>
      <c r="G75" s="13" t="s">
        <v>22</v>
      </c>
      <c r="H75" s="13" t="s">
        <v>1580</v>
      </c>
      <c r="I75" s="15">
        <v>370</v>
      </c>
      <c r="J75" s="13" t="s">
        <v>23</v>
      </c>
      <c r="K75" s="13" t="s">
        <v>24</v>
      </c>
      <c r="L75" s="15">
        <v>177</v>
      </c>
      <c r="M75" s="13" t="s">
        <v>1581</v>
      </c>
      <c r="N75" s="14">
        <v>46297.713518518518</v>
      </c>
      <c r="O75" s="15">
        <v>296</v>
      </c>
      <c r="P75" s="13" t="s">
        <v>26</v>
      </c>
      <c r="Q75" s="15">
        <v>190</v>
      </c>
      <c r="R75" s="3" t="str">
        <f>IF(OR(G75="12R",G75="12L"),_xlfn.XLOOKUP(C75,DB!$A$2:$A$248,DB!$B$2:$B$248,""),IF(OR(G75="30L",G75="30R"),_xlfn.XLOOKUP(C75,DB!$A$2:$A$248,DB!$C$2:$C$248,""),""))</f>
        <v>TAKUX</v>
      </c>
      <c r="S75" s="3">
        <f t="shared" si="1"/>
        <v>16</v>
      </c>
      <c r="T75" s="3" t="str">
        <f>_xlfn.XLOOKUP(C75,DB!$A$2:$A$248,DB!$D$2:$D$248,"")</f>
        <v>Sector 7</v>
      </c>
    </row>
    <row r="76" spans="1:20" x14ac:dyDescent="0.2">
      <c r="A76" s="13" t="s">
        <v>585</v>
      </c>
      <c r="B76" s="13" t="s">
        <v>18</v>
      </c>
      <c r="C76" s="13" t="s">
        <v>347</v>
      </c>
      <c r="D76" s="13" t="s">
        <v>61</v>
      </c>
      <c r="E76" s="13" t="s">
        <v>757</v>
      </c>
      <c r="F76" s="14">
        <v>46297.702824074076</v>
      </c>
      <c r="G76" s="13" t="s">
        <v>22</v>
      </c>
      <c r="H76" s="13" t="s">
        <v>1582</v>
      </c>
      <c r="I76" s="15">
        <v>380</v>
      </c>
      <c r="J76" s="13" t="s">
        <v>23</v>
      </c>
      <c r="K76" s="13" t="s">
        <v>24</v>
      </c>
      <c r="L76" s="15">
        <v>859</v>
      </c>
      <c r="M76" s="13" t="s">
        <v>46</v>
      </c>
      <c r="N76" s="14">
        <v>46297.746608796297</v>
      </c>
      <c r="O76" s="15">
        <v>380</v>
      </c>
      <c r="P76" s="13" t="s">
        <v>26</v>
      </c>
      <c r="Q76" s="15">
        <v>190</v>
      </c>
      <c r="R76" s="3" t="str">
        <f>IF(OR(G76="12R",G76="12L"),_xlfn.XLOOKUP(C76,DB!$A$2:$A$248,DB!$B$2:$B$248,""),IF(OR(G76="30L",G76="30R"),_xlfn.XLOOKUP(C76,DB!$A$2:$A$248,DB!$C$2:$C$248,""),""))</f>
        <v>UDGUV</v>
      </c>
      <c r="S76" s="3">
        <f t="shared" si="1"/>
        <v>16</v>
      </c>
      <c r="T76" s="3" t="str">
        <f>_xlfn.XLOOKUP(C76,DB!$A$2:$A$248,DB!$D$2:$D$248,"")</f>
        <v>Sector 2</v>
      </c>
    </row>
    <row r="77" spans="1:20" x14ac:dyDescent="0.2">
      <c r="A77" s="13" t="s">
        <v>194</v>
      </c>
      <c r="B77" s="13" t="s">
        <v>18</v>
      </c>
      <c r="C77" s="13" t="s">
        <v>144</v>
      </c>
      <c r="D77" s="13" t="s">
        <v>61</v>
      </c>
      <c r="E77" s="13" t="s">
        <v>176</v>
      </c>
      <c r="F77" s="14">
        <v>46297.704097222224</v>
      </c>
      <c r="G77" s="13" t="s">
        <v>22</v>
      </c>
      <c r="H77" s="13" t="s">
        <v>1583</v>
      </c>
      <c r="I77" s="15">
        <v>350</v>
      </c>
      <c r="J77" s="13" t="s">
        <v>23</v>
      </c>
      <c r="K77" s="13" t="s">
        <v>24</v>
      </c>
      <c r="L77" s="15">
        <v>294</v>
      </c>
      <c r="M77" s="13" t="s">
        <v>1108</v>
      </c>
      <c r="N77" s="14">
        <v>46297.722812499997</v>
      </c>
      <c r="O77" s="15">
        <v>319</v>
      </c>
      <c r="P77" s="13" t="s">
        <v>26</v>
      </c>
      <c r="Q77" s="15">
        <v>40</v>
      </c>
      <c r="R77" s="3" t="str">
        <f>IF(OR(G77="12R",G77="12L"),_xlfn.XLOOKUP(C77,DB!$A$2:$A$248,DB!$B$2:$B$248,""),IF(OR(G77="30L",G77="30R"),_xlfn.XLOOKUP(C77,DB!$A$2:$A$248,DB!$C$2:$C$248,""),""))</f>
        <v>OMSUK</v>
      </c>
      <c r="S77" s="3">
        <f t="shared" si="1"/>
        <v>16</v>
      </c>
      <c r="T77" s="3" t="str">
        <f>_xlfn.XLOOKUP(C77,DB!$A$2:$A$248,DB!$D$2:$D$248,"")</f>
        <v>Sector 3</v>
      </c>
    </row>
    <row r="78" spans="1:20" x14ac:dyDescent="0.2">
      <c r="A78" s="13" t="s">
        <v>185</v>
      </c>
      <c r="B78" s="13" t="s">
        <v>18</v>
      </c>
      <c r="C78" s="13" t="s">
        <v>565</v>
      </c>
      <c r="D78" s="13" t="s">
        <v>186</v>
      </c>
      <c r="E78" s="13"/>
      <c r="F78" s="14">
        <v>46297.706180555557</v>
      </c>
      <c r="G78" s="13" t="s">
        <v>22</v>
      </c>
      <c r="H78" s="13" t="s">
        <v>1584</v>
      </c>
      <c r="I78" s="15">
        <v>60</v>
      </c>
      <c r="J78" s="13" t="s">
        <v>782</v>
      </c>
      <c r="K78" s="13" t="s">
        <v>51</v>
      </c>
      <c r="L78" s="15">
        <v>243</v>
      </c>
      <c r="M78" s="13" t="s">
        <v>565</v>
      </c>
      <c r="N78" s="14">
        <v>46297.757407407407</v>
      </c>
      <c r="O78" s="15">
        <v>0</v>
      </c>
      <c r="P78" s="13" t="s">
        <v>137</v>
      </c>
      <c r="Q78" s="15">
        <v>40</v>
      </c>
      <c r="R78" s="3" t="str">
        <f>IF(OR(G78="12R",G78="12L"),_xlfn.XLOOKUP(C78,DB!$A$2:$A$248,DB!$B$2:$B$248,""),IF(OR(G78="30L",G78="30R"),_xlfn.XLOOKUP(C78,DB!$A$2:$A$248,DB!$C$2:$C$248,""),""))</f>
        <v/>
      </c>
      <c r="S78" s="3">
        <f t="shared" si="1"/>
        <v>16</v>
      </c>
      <c r="T78" s="3" t="str">
        <f>_xlfn.XLOOKUP(C78,DB!$A$2:$A$248,DB!$D$2:$D$248,"")</f>
        <v/>
      </c>
    </row>
    <row r="79" spans="1:20" x14ac:dyDescent="0.2">
      <c r="A79" s="13" t="s">
        <v>401</v>
      </c>
      <c r="B79" s="13" t="s">
        <v>18</v>
      </c>
      <c r="C79" s="13" t="s">
        <v>565</v>
      </c>
      <c r="D79" s="13" t="s">
        <v>403</v>
      </c>
      <c r="E79" s="13"/>
      <c r="F79" s="14">
        <v>46297.70815972222</v>
      </c>
      <c r="G79" s="13" t="s">
        <v>22</v>
      </c>
      <c r="H79" s="13" t="s">
        <v>1585</v>
      </c>
      <c r="I79" s="15">
        <v>65</v>
      </c>
      <c r="J79" s="13" t="s">
        <v>139</v>
      </c>
      <c r="K79" s="13" t="s">
        <v>51</v>
      </c>
      <c r="L79" s="15">
        <v>236</v>
      </c>
      <c r="M79" s="13" t="s">
        <v>565</v>
      </c>
      <c r="N79" s="14">
        <v>46297.745081018518</v>
      </c>
      <c r="O79" s="15">
        <v>0</v>
      </c>
      <c r="P79" s="13" t="s">
        <v>137</v>
      </c>
      <c r="Q79" s="15">
        <v>15</v>
      </c>
      <c r="R79" s="3" t="str">
        <f>IF(OR(G79="12R",G79="12L"),_xlfn.XLOOKUP(C79,DB!$A$2:$A$248,DB!$B$2:$B$248,""),IF(OR(G79="30L",G79="30R"),_xlfn.XLOOKUP(C79,DB!$A$2:$A$248,DB!$C$2:$C$248,""),""))</f>
        <v/>
      </c>
      <c r="S79" s="3">
        <f t="shared" si="1"/>
        <v>16</v>
      </c>
      <c r="T79" s="3" t="str">
        <f>_xlfn.XLOOKUP(C79,DB!$A$2:$A$248,DB!$D$2:$D$248,"")</f>
        <v/>
      </c>
    </row>
    <row r="80" spans="1:20" x14ac:dyDescent="0.2">
      <c r="A80" s="13" t="s">
        <v>191</v>
      </c>
      <c r="B80" s="13" t="s">
        <v>18</v>
      </c>
      <c r="C80" s="13" t="s">
        <v>115</v>
      </c>
      <c r="D80" s="13" t="s">
        <v>129</v>
      </c>
      <c r="E80" s="13" t="s">
        <v>975</v>
      </c>
      <c r="F80" s="14">
        <v>46297.709560185191</v>
      </c>
      <c r="G80" s="13" t="s">
        <v>22</v>
      </c>
      <c r="H80" s="13" t="s">
        <v>1586</v>
      </c>
      <c r="I80" s="15">
        <v>370</v>
      </c>
      <c r="J80" s="13" t="s">
        <v>23</v>
      </c>
      <c r="K80" s="13" t="s">
        <v>24</v>
      </c>
      <c r="L80" s="15">
        <v>146</v>
      </c>
      <c r="M80" s="13" t="s">
        <v>536</v>
      </c>
      <c r="N80" s="14">
        <v>46297.719641203701</v>
      </c>
      <c r="O80" s="15">
        <v>286</v>
      </c>
      <c r="P80" s="13" t="s">
        <v>26</v>
      </c>
      <c r="Q80" s="15">
        <v>190</v>
      </c>
      <c r="R80" s="3" t="str">
        <f>IF(OR(G80="12R",G80="12L"),_xlfn.XLOOKUP(C80,DB!$A$2:$A$248,DB!$B$2:$B$248,""),IF(OR(G80="30L",G80="30R"),_xlfn.XLOOKUP(C80,DB!$A$2:$A$248,DB!$C$2:$C$248,""),""))</f>
        <v>TAKUX</v>
      </c>
      <c r="S80" s="3">
        <f t="shared" si="1"/>
        <v>17</v>
      </c>
      <c r="T80" s="3" t="str">
        <f>_xlfn.XLOOKUP(C80,DB!$A$2:$A$248,DB!$D$2:$D$248,"")</f>
        <v>Sector 7</v>
      </c>
    </row>
    <row r="81" spans="1:20" x14ac:dyDescent="0.2">
      <c r="A81" s="13" t="s">
        <v>196</v>
      </c>
      <c r="B81" s="13" t="s">
        <v>18</v>
      </c>
      <c r="C81" s="13" t="s">
        <v>43</v>
      </c>
      <c r="D81" s="13" t="s">
        <v>44</v>
      </c>
      <c r="E81" s="13" t="s">
        <v>547</v>
      </c>
      <c r="F81" s="14">
        <v>46297.713518518518</v>
      </c>
      <c r="G81" s="13" t="s">
        <v>22</v>
      </c>
      <c r="H81" s="13" t="s">
        <v>1587</v>
      </c>
      <c r="I81" s="15">
        <v>360</v>
      </c>
      <c r="J81" s="13" t="s">
        <v>23</v>
      </c>
      <c r="K81" s="13" t="s">
        <v>24</v>
      </c>
      <c r="L81" s="15">
        <v>858</v>
      </c>
      <c r="M81" s="13" t="s">
        <v>46</v>
      </c>
      <c r="N81" s="14">
        <v>46297.756898148145</v>
      </c>
      <c r="O81" s="15">
        <v>360</v>
      </c>
      <c r="P81" s="13" t="s">
        <v>26</v>
      </c>
      <c r="Q81" s="15">
        <v>190</v>
      </c>
      <c r="R81" s="3" t="str">
        <f>IF(OR(G81="12R",G81="12L"),_xlfn.XLOOKUP(C81,DB!$A$2:$A$248,DB!$B$2:$B$248,""),IF(OR(G81="30L",G81="30R"),_xlfn.XLOOKUP(C81,DB!$A$2:$A$248,DB!$C$2:$C$248,""),""))</f>
        <v>UDGUV</v>
      </c>
      <c r="S81" s="3">
        <f t="shared" si="1"/>
        <v>17</v>
      </c>
      <c r="T81" s="3" t="str">
        <f>_xlfn.XLOOKUP(C81,DB!$A$2:$A$248,DB!$D$2:$D$248,"")</f>
        <v>Sector 2</v>
      </c>
    </row>
    <row r="82" spans="1:20" x14ac:dyDescent="0.2">
      <c r="A82" s="13" t="s">
        <v>202</v>
      </c>
      <c r="B82" s="13" t="s">
        <v>18</v>
      </c>
      <c r="C82" s="13" t="s">
        <v>203</v>
      </c>
      <c r="D82" s="13" t="s">
        <v>123</v>
      </c>
      <c r="E82" s="13" t="s">
        <v>1263</v>
      </c>
      <c r="F82" s="14">
        <v>46297.7184375</v>
      </c>
      <c r="G82" s="13" t="s">
        <v>22</v>
      </c>
      <c r="H82" s="13" t="s">
        <v>1588</v>
      </c>
      <c r="I82" s="15">
        <v>300</v>
      </c>
      <c r="J82" s="13" t="s">
        <v>23</v>
      </c>
      <c r="K82" s="13" t="s">
        <v>24</v>
      </c>
      <c r="L82" s="15">
        <v>452</v>
      </c>
      <c r="M82" s="13" t="s">
        <v>204</v>
      </c>
      <c r="N82" s="14">
        <v>46297.743009259255</v>
      </c>
      <c r="O82" s="15">
        <v>300</v>
      </c>
      <c r="P82" s="13" t="s">
        <v>26</v>
      </c>
      <c r="Q82" s="15">
        <v>40</v>
      </c>
      <c r="R82" s="3" t="str">
        <f>IF(OR(G82="12R",G82="12L"),_xlfn.XLOOKUP(C82,DB!$A$2:$A$248,DB!$B$2:$B$248,""),IF(OR(G82="30L",G82="30R"),_xlfn.XLOOKUP(C82,DB!$A$2:$A$248,DB!$C$2:$C$248,""),""))</f>
        <v>ENEBA</v>
      </c>
      <c r="S82" s="3">
        <f t="shared" si="1"/>
        <v>17</v>
      </c>
      <c r="T82" s="3" t="str">
        <f>_xlfn.XLOOKUP(C82,DB!$A$2:$A$248,DB!$D$2:$D$248,"")</f>
        <v>Sector 3</v>
      </c>
    </row>
    <row r="83" spans="1:20" x14ac:dyDescent="0.2">
      <c r="A83" s="13" t="s">
        <v>410</v>
      </c>
      <c r="B83" s="13" t="s">
        <v>18</v>
      </c>
      <c r="C83" s="13" t="s">
        <v>63</v>
      </c>
      <c r="D83" s="13" t="s">
        <v>54</v>
      </c>
      <c r="E83" s="13" t="s">
        <v>350</v>
      </c>
      <c r="F83" s="14">
        <v>46297.721770833334</v>
      </c>
      <c r="G83" s="13" t="s">
        <v>22</v>
      </c>
      <c r="H83" s="13" t="s">
        <v>1589</v>
      </c>
      <c r="I83" s="15">
        <v>380</v>
      </c>
      <c r="J83" s="13" t="s">
        <v>23</v>
      </c>
      <c r="K83" s="13" t="s">
        <v>24</v>
      </c>
      <c r="L83" s="15">
        <v>867</v>
      </c>
      <c r="M83" s="13" t="s">
        <v>181</v>
      </c>
      <c r="N83" s="14">
        <v>46297.765844907408</v>
      </c>
      <c r="O83" s="15">
        <v>380</v>
      </c>
      <c r="P83" s="13" t="s">
        <v>26</v>
      </c>
      <c r="Q83" s="15">
        <v>190</v>
      </c>
      <c r="R83" s="3" t="str">
        <f>IF(OR(G83="12R",G83="12L"),_xlfn.XLOOKUP(C83,DB!$A$2:$A$248,DB!$B$2:$B$248,""),IF(OR(G83="30L",G83="30R"),_xlfn.XLOOKUP(C83,DB!$A$2:$A$248,DB!$C$2:$C$248,""),""))</f>
        <v>UDGUV</v>
      </c>
      <c r="S83" s="3">
        <f t="shared" si="1"/>
        <v>17</v>
      </c>
      <c r="T83" s="3" t="str">
        <f>_xlfn.XLOOKUP(C83,DB!$A$2:$A$248,DB!$D$2:$D$248,"")</f>
        <v>Sector 2</v>
      </c>
    </row>
    <row r="84" spans="1:20" x14ac:dyDescent="0.2">
      <c r="A84" s="13" t="s">
        <v>201</v>
      </c>
      <c r="B84" s="13" t="s">
        <v>18</v>
      </c>
      <c r="C84" s="13" t="s">
        <v>128</v>
      </c>
      <c r="D84" s="13" t="s">
        <v>61</v>
      </c>
      <c r="E84" s="13" t="s">
        <v>1590</v>
      </c>
      <c r="F84" s="14">
        <v>46297.724803240737</v>
      </c>
      <c r="G84" s="13" t="s">
        <v>22</v>
      </c>
      <c r="H84" s="13" t="s">
        <v>1591</v>
      </c>
      <c r="I84" s="15">
        <v>360</v>
      </c>
      <c r="J84" s="13" t="s">
        <v>23</v>
      </c>
      <c r="K84" s="13" t="s">
        <v>24</v>
      </c>
      <c r="L84" s="15">
        <v>403</v>
      </c>
      <c r="M84" s="13" t="s">
        <v>1592</v>
      </c>
      <c r="N84" s="14">
        <v>46297.746539351851</v>
      </c>
      <c r="O84" s="15">
        <v>342</v>
      </c>
      <c r="P84" s="13" t="s">
        <v>26</v>
      </c>
      <c r="Q84" s="15">
        <v>40</v>
      </c>
      <c r="R84" s="3" t="str">
        <f>IF(OR(G84="12R",G84="12L"),_xlfn.XLOOKUP(C84,DB!$A$2:$A$248,DB!$B$2:$B$248,""),IF(OR(G84="30L",G84="30R"),_xlfn.XLOOKUP(C84,DB!$A$2:$A$248,DB!$C$2:$C$248,""),""))</f>
        <v>ENEBA</v>
      </c>
      <c r="S84" s="3">
        <f t="shared" si="1"/>
        <v>17</v>
      </c>
      <c r="T84" s="3" t="str">
        <f>_xlfn.XLOOKUP(C84,DB!$A$2:$A$248,DB!$D$2:$D$248,"")</f>
        <v>Sector 3</v>
      </c>
    </row>
    <row r="85" spans="1:20" x14ac:dyDescent="0.2">
      <c r="A85" s="13" t="s">
        <v>198</v>
      </c>
      <c r="B85" s="13" t="s">
        <v>18</v>
      </c>
      <c r="C85" s="13" t="s">
        <v>199</v>
      </c>
      <c r="D85" s="13" t="s">
        <v>61</v>
      </c>
      <c r="E85" s="13" t="s">
        <v>1593</v>
      </c>
      <c r="F85" s="14">
        <v>46297.726006944446</v>
      </c>
      <c r="G85" s="13" t="s">
        <v>22</v>
      </c>
      <c r="H85" s="13" t="s">
        <v>1594</v>
      </c>
      <c r="I85" s="15">
        <v>350</v>
      </c>
      <c r="J85" s="13" t="s">
        <v>23</v>
      </c>
      <c r="K85" s="13" t="s">
        <v>24</v>
      </c>
      <c r="L85" s="15">
        <v>136</v>
      </c>
      <c r="M85" s="13" t="s">
        <v>1595</v>
      </c>
      <c r="N85" s="14">
        <v>46297.735509259262</v>
      </c>
      <c r="O85" s="15">
        <v>245</v>
      </c>
      <c r="P85" s="13" t="s">
        <v>26</v>
      </c>
      <c r="Q85" s="15">
        <v>190</v>
      </c>
      <c r="R85" s="3" t="str">
        <f>IF(OR(G85="12R",G85="12L"),_xlfn.XLOOKUP(C85,DB!$A$2:$A$248,DB!$B$2:$B$248,""),IF(OR(G85="30L",G85="30R"),_xlfn.XLOOKUP(C85,DB!$A$2:$A$248,DB!$C$2:$C$248,""),""))</f>
        <v>OMSUK</v>
      </c>
      <c r="S85" s="3">
        <f t="shared" si="1"/>
        <v>17</v>
      </c>
      <c r="T85" s="3" t="str">
        <f>_xlfn.XLOOKUP(C85,DB!$A$2:$A$248,DB!$D$2:$D$248,"")</f>
        <v>Sector 3</v>
      </c>
    </row>
    <row r="86" spans="1:20" x14ac:dyDescent="0.2">
      <c r="A86" s="13" t="s">
        <v>475</v>
      </c>
      <c r="B86" s="13" t="s">
        <v>18</v>
      </c>
      <c r="C86" s="13" t="s">
        <v>249</v>
      </c>
      <c r="D86" s="13" t="s">
        <v>129</v>
      </c>
      <c r="E86" s="13" t="s">
        <v>1596</v>
      </c>
      <c r="F86" s="14">
        <v>46297.727187500001</v>
      </c>
      <c r="G86" s="13" t="s">
        <v>22</v>
      </c>
      <c r="H86" s="13" t="s">
        <v>1597</v>
      </c>
      <c r="I86" s="15">
        <v>400</v>
      </c>
      <c r="J86" s="13" t="s">
        <v>23</v>
      </c>
      <c r="K86" s="13" t="s">
        <v>24</v>
      </c>
      <c r="L86" s="15">
        <v>869</v>
      </c>
      <c r="M86" s="13" t="s">
        <v>1598</v>
      </c>
      <c r="N86" s="14">
        <v>46297.770636574074</v>
      </c>
      <c r="O86" s="15">
        <v>400</v>
      </c>
      <c r="P86" s="13" t="s">
        <v>26</v>
      </c>
      <c r="Q86" s="15">
        <v>190</v>
      </c>
      <c r="R86" s="3" t="str">
        <f>IF(OR(G86="12R",G86="12L"),_xlfn.XLOOKUP(C86,DB!$A$2:$A$248,DB!$B$2:$B$248,""),IF(OR(G86="30L",G86="30R"),_xlfn.XLOOKUP(C86,DB!$A$2:$A$248,DB!$C$2:$C$248,""),""))</f>
        <v>UDGUV</v>
      </c>
      <c r="S86" s="3">
        <f t="shared" si="1"/>
        <v>17</v>
      </c>
      <c r="T86" s="3" t="str">
        <f>_xlfn.XLOOKUP(C86,DB!$A$2:$A$248,DB!$D$2:$D$248,"")</f>
        <v>Sector 2</v>
      </c>
    </row>
    <row r="87" spans="1:20" x14ac:dyDescent="0.2">
      <c r="A87" s="13" t="s">
        <v>207</v>
      </c>
      <c r="B87" s="13" t="s">
        <v>18</v>
      </c>
      <c r="C87" s="13" t="s">
        <v>208</v>
      </c>
      <c r="D87" s="13" t="s">
        <v>61</v>
      </c>
      <c r="E87" s="13" t="s">
        <v>874</v>
      </c>
      <c r="F87" s="14">
        <v>46297.730972222227</v>
      </c>
      <c r="G87" s="13" t="s">
        <v>22</v>
      </c>
      <c r="H87" s="13" t="s">
        <v>1599</v>
      </c>
      <c r="I87" s="15">
        <v>330</v>
      </c>
      <c r="J87" s="13" t="s">
        <v>23</v>
      </c>
      <c r="K87" s="13" t="s">
        <v>24</v>
      </c>
      <c r="L87" s="15">
        <v>136</v>
      </c>
      <c r="M87" s="13" t="s">
        <v>40</v>
      </c>
      <c r="N87" s="14">
        <v>46297.741064814814</v>
      </c>
      <c r="O87" s="15">
        <v>193</v>
      </c>
      <c r="P87" s="13" t="s">
        <v>26</v>
      </c>
      <c r="Q87" s="15">
        <v>190</v>
      </c>
      <c r="R87" s="3" t="str">
        <f>IF(OR(G87="12R",G87="12L"),_xlfn.XLOOKUP(C87,DB!$A$2:$A$248,DB!$B$2:$B$248,""),IF(OR(G87="30L",G87="30R"),_xlfn.XLOOKUP(C87,DB!$A$2:$A$248,DB!$C$2:$C$248,""),""))</f>
        <v>ENEBA</v>
      </c>
      <c r="S87" s="3">
        <f t="shared" si="1"/>
        <v>17</v>
      </c>
      <c r="T87" s="3" t="str">
        <f>_xlfn.XLOOKUP(C87,DB!$A$2:$A$248,DB!$D$2:$D$248,"")</f>
        <v>Sector 3</v>
      </c>
    </row>
    <row r="88" spans="1:20" x14ac:dyDescent="0.2">
      <c r="A88" s="13" t="s">
        <v>218</v>
      </c>
      <c r="B88" s="13" t="s">
        <v>18</v>
      </c>
      <c r="C88" s="13" t="s">
        <v>219</v>
      </c>
      <c r="D88" s="13" t="s">
        <v>54</v>
      </c>
      <c r="E88" s="13" t="s">
        <v>1269</v>
      </c>
      <c r="F88" s="14">
        <v>46297.736400462964</v>
      </c>
      <c r="G88" s="13" t="s">
        <v>22</v>
      </c>
      <c r="H88" s="13" t="s">
        <v>1600</v>
      </c>
      <c r="I88" s="15">
        <v>350</v>
      </c>
      <c r="J88" s="13" t="s">
        <v>23</v>
      </c>
      <c r="K88" s="13" t="s">
        <v>24</v>
      </c>
      <c r="L88" s="15">
        <v>161</v>
      </c>
      <c r="M88" s="13" t="s">
        <v>1601</v>
      </c>
      <c r="N88" s="14">
        <v>46297.747858796298</v>
      </c>
      <c r="O88" s="15">
        <v>311</v>
      </c>
      <c r="P88" s="13" t="s">
        <v>26</v>
      </c>
      <c r="Q88" s="15">
        <v>190</v>
      </c>
      <c r="R88" s="3" t="str">
        <f>IF(OR(G88="12R",G88="12L"),_xlfn.XLOOKUP(C88,DB!$A$2:$A$248,DB!$B$2:$B$248,""),IF(OR(G88="30L",G88="30R"),_xlfn.XLOOKUP(C88,DB!$A$2:$A$248,DB!$C$2:$C$248,""),""))</f>
        <v>TAKUX</v>
      </c>
      <c r="S88" s="3">
        <f t="shared" si="1"/>
        <v>17</v>
      </c>
      <c r="T88" s="3" t="str">
        <f>_xlfn.XLOOKUP(C88,DB!$A$2:$A$248,DB!$D$2:$D$248,"")</f>
        <v>Sector 7</v>
      </c>
    </row>
    <row r="89" spans="1:20" x14ac:dyDescent="0.2">
      <c r="A89" s="13" t="s">
        <v>305</v>
      </c>
      <c r="B89" s="13" t="s">
        <v>18</v>
      </c>
      <c r="C89" s="13" t="s">
        <v>148</v>
      </c>
      <c r="D89" s="13" t="s">
        <v>61</v>
      </c>
      <c r="E89" s="13" t="s">
        <v>683</v>
      </c>
      <c r="F89" s="14">
        <v>46297.737638888888</v>
      </c>
      <c r="G89" s="13" t="s">
        <v>22</v>
      </c>
      <c r="H89" s="13" t="s">
        <v>421</v>
      </c>
      <c r="I89" s="15">
        <v>370</v>
      </c>
      <c r="J89" s="13" t="s">
        <v>23</v>
      </c>
      <c r="K89" s="13" t="s">
        <v>24</v>
      </c>
      <c r="L89" s="15">
        <v>136</v>
      </c>
      <c r="M89" s="13" t="s">
        <v>40</v>
      </c>
      <c r="N89" s="14">
        <v>46297.74728009259</v>
      </c>
      <c r="O89" s="15">
        <v>252</v>
      </c>
      <c r="P89" s="13" t="s">
        <v>26</v>
      </c>
      <c r="Q89" s="15">
        <v>190</v>
      </c>
      <c r="R89" s="3" t="str">
        <f>IF(OR(G89="12R",G89="12L"),_xlfn.XLOOKUP(C89,DB!$A$2:$A$248,DB!$B$2:$B$248,""),IF(OR(G89="30L",G89="30R"),_xlfn.XLOOKUP(C89,DB!$A$2:$A$248,DB!$C$2:$C$248,""),""))</f>
        <v>NUDAL</v>
      </c>
      <c r="S89" s="3">
        <f t="shared" si="1"/>
        <v>17</v>
      </c>
      <c r="T89" s="3" t="str">
        <f>_xlfn.XLOOKUP(C89,DB!$A$2:$A$248,DB!$D$2:$D$248,"")</f>
        <v>Sector 3</v>
      </c>
    </row>
    <row r="90" spans="1:20" x14ac:dyDescent="0.2">
      <c r="A90" s="13" t="s">
        <v>262</v>
      </c>
      <c r="B90" s="13" t="s">
        <v>18</v>
      </c>
      <c r="C90" s="13" t="s">
        <v>134</v>
      </c>
      <c r="D90" s="13" t="s">
        <v>61</v>
      </c>
      <c r="E90" s="13" t="s">
        <v>1114</v>
      </c>
      <c r="F90" s="14">
        <v>46297.740983796291</v>
      </c>
      <c r="G90" s="13" t="s">
        <v>22</v>
      </c>
      <c r="H90" s="13" t="s">
        <v>1602</v>
      </c>
      <c r="I90" s="15">
        <v>350</v>
      </c>
      <c r="J90" s="13" t="s">
        <v>23</v>
      </c>
      <c r="K90" s="13" t="s">
        <v>24</v>
      </c>
      <c r="L90" s="15">
        <v>136</v>
      </c>
      <c r="M90" s="13" t="s">
        <v>40</v>
      </c>
      <c r="N90" s="14">
        <v>46297.750613425931</v>
      </c>
      <c r="O90" s="15">
        <v>227</v>
      </c>
      <c r="P90" s="13" t="s">
        <v>26</v>
      </c>
      <c r="Q90" s="15">
        <v>190</v>
      </c>
      <c r="R90" s="3" t="str">
        <f>IF(OR(G90="12R",G90="12L"),_xlfn.XLOOKUP(C90,DB!$A$2:$A$248,DB!$B$2:$B$248,""),IF(OR(G90="30L",G90="30R"),_xlfn.XLOOKUP(C90,DB!$A$2:$A$248,DB!$C$2:$C$248,""),""))</f>
        <v>ENEBA</v>
      </c>
      <c r="S90" s="3">
        <f t="shared" si="1"/>
        <v>17</v>
      </c>
      <c r="T90" s="3" t="str">
        <f>_xlfn.XLOOKUP(C90,DB!$A$2:$A$248,DB!$D$2:$D$248,"")</f>
        <v>Sector 3</v>
      </c>
    </row>
    <row r="91" spans="1:20" x14ac:dyDescent="0.2">
      <c r="A91" s="13" t="s">
        <v>229</v>
      </c>
      <c r="B91" s="13" t="s">
        <v>18</v>
      </c>
      <c r="C91" s="13" t="s">
        <v>230</v>
      </c>
      <c r="D91" s="13" t="s">
        <v>61</v>
      </c>
      <c r="E91" s="13" t="s">
        <v>734</v>
      </c>
      <c r="F91" s="14">
        <v>46297.744988425926</v>
      </c>
      <c r="G91" s="13" t="s">
        <v>22</v>
      </c>
      <c r="H91" s="13" t="s">
        <v>1603</v>
      </c>
      <c r="I91" s="15">
        <v>350</v>
      </c>
      <c r="J91" s="13" t="s">
        <v>23</v>
      </c>
      <c r="K91" s="13" t="s">
        <v>24</v>
      </c>
      <c r="L91" s="15">
        <v>364</v>
      </c>
      <c r="M91" s="13" t="s">
        <v>1604</v>
      </c>
      <c r="N91" s="14">
        <v>46297.766388888893</v>
      </c>
      <c r="O91" s="15">
        <v>323</v>
      </c>
      <c r="P91" s="13" t="s">
        <v>26</v>
      </c>
      <c r="Q91" s="15">
        <v>40</v>
      </c>
      <c r="R91" s="3" t="str">
        <f>IF(OR(G91="12R",G91="12L"),_xlfn.XLOOKUP(C91,DB!$A$2:$A$248,DB!$B$2:$B$248,""),IF(OR(G91="30L",G91="30R"),_xlfn.XLOOKUP(C91,DB!$A$2:$A$248,DB!$C$2:$C$248,""),""))</f>
        <v>OMSUK</v>
      </c>
      <c r="S91" s="3">
        <f t="shared" si="1"/>
        <v>17</v>
      </c>
      <c r="T91" s="3" t="str">
        <f>_xlfn.XLOOKUP(C91,DB!$A$2:$A$248,DB!$D$2:$D$248,"")</f>
        <v>Sector 3</v>
      </c>
    </row>
    <row r="92" spans="1:20" x14ac:dyDescent="0.2">
      <c r="A92" s="13" t="s">
        <v>220</v>
      </c>
      <c r="B92" s="13" t="s">
        <v>18</v>
      </c>
      <c r="C92" s="13" t="s">
        <v>221</v>
      </c>
      <c r="D92" s="13" t="s">
        <v>20</v>
      </c>
      <c r="E92" s="13" t="s">
        <v>183</v>
      </c>
      <c r="F92" s="14">
        <v>46297.74800925926</v>
      </c>
      <c r="G92" s="13" t="s">
        <v>22</v>
      </c>
      <c r="H92" s="13" t="s">
        <v>821</v>
      </c>
      <c r="I92" s="15">
        <v>360</v>
      </c>
      <c r="J92" s="13" t="s">
        <v>23</v>
      </c>
      <c r="K92" s="13" t="s">
        <v>24</v>
      </c>
      <c r="L92" s="15">
        <v>859</v>
      </c>
      <c r="M92" s="13" t="s">
        <v>46</v>
      </c>
      <c r="N92" s="14">
        <v>46297.791655092587</v>
      </c>
      <c r="O92" s="15">
        <v>360</v>
      </c>
      <c r="P92" s="13" t="s">
        <v>26</v>
      </c>
      <c r="Q92" s="15">
        <v>190</v>
      </c>
      <c r="R92" s="3" t="str">
        <f>IF(OR(G92="12R",G92="12L"),_xlfn.XLOOKUP(C92,DB!$A$2:$A$248,DB!$B$2:$B$248,""),IF(OR(G92="30L",G92="30R"),_xlfn.XLOOKUP(C92,DB!$A$2:$A$248,DB!$C$2:$C$248,""),""))</f>
        <v>UDGUV</v>
      </c>
      <c r="S92" s="3">
        <f t="shared" si="1"/>
        <v>17</v>
      </c>
      <c r="T92" s="3" t="str">
        <f>_xlfn.XLOOKUP(C92,DB!$A$2:$A$248,DB!$D$2:$D$248,"")</f>
        <v>Sector 2</v>
      </c>
    </row>
    <row r="93" spans="1:20" x14ac:dyDescent="0.2">
      <c r="A93" s="13" t="s">
        <v>236</v>
      </c>
      <c r="B93" s="13" t="s">
        <v>18</v>
      </c>
      <c r="C93" s="13" t="s">
        <v>43</v>
      </c>
      <c r="D93" s="13" t="s">
        <v>44</v>
      </c>
      <c r="E93" s="13" t="s">
        <v>197</v>
      </c>
      <c r="F93" s="14">
        <v>46297.750069444446</v>
      </c>
      <c r="G93" s="13" t="s">
        <v>22</v>
      </c>
      <c r="H93" s="13" t="s">
        <v>1605</v>
      </c>
      <c r="I93" s="15">
        <v>380</v>
      </c>
      <c r="J93" s="13" t="s">
        <v>23</v>
      </c>
      <c r="K93" s="13" t="s">
        <v>24</v>
      </c>
      <c r="L93" s="15">
        <v>859</v>
      </c>
      <c r="M93" s="13" t="s">
        <v>46</v>
      </c>
      <c r="N93" s="14">
        <v>46297.794004629628</v>
      </c>
      <c r="O93" s="15">
        <v>380</v>
      </c>
      <c r="P93" s="13" t="s">
        <v>26</v>
      </c>
      <c r="Q93" s="15">
        <v>190</v>
      </c>
      <c r="R93" s="3" t="str">
        <f>IF(OR(G93="12R",G93="12L"),_xlfn.XLOOKUP(C93,DB!$A$2:$A$248,DB!$B$2:$B$248,""),IF(OR(G93="30L",G93="30R"),_xlfn.XLOOKUP(C93,DB!$A$2:$A$248,DB!$C$2:$C$248,""),""))</f>
        <v>UDGUV</v>
      </c>
      <c r="S93" s="3">
        <f t="shared" si="1"/>
        <v>18</v>
      </c>
      <c r="T93" s="3" t="str">
        <f>_xlfn.XLOOKUP(C93,DB!$A$2:$A$248,DB!$D$2:$D$248,"")</f>
        <v>Sector 2</v>
      </c>
    </row>
    <row r="94" spans="1:20" x14ac:dyDescent="0.2">
      <c r="A94" s="13" t="s">
        <v>483</v>
      </c>
      <c r="B94" s="13" t="s">
        <v>18</v>
      </c>
      <c r="C94" s="13" t="s">
        <v>484</v>
      </c>
      <c r="D94" s="13" t="s">
        <v>34</v>
      </c>
      <c r="E94" s="13" t="s">
        <v>279</v>
      </c>
      <c r="F94" s="14">
        <v>46297.751655092594</v>
      </c>
      <c r="G94" s="13" t="s">
        <v>22</v>
      </c>
      <c r="H94" s="13" t="s">
        <v>1606</v>
      </c>
      <c r="I94" s="15">
        <v>380</v>
      </c>
      <c r="J94" s="13" t="s">
        <v>23</v>
      </c>
      <c r="K94" s="13" t="s">
        <v>24</v>
      </c>
      <c r="L94" s="15">
        <v>997</v>
      </c>
      <c r="M94" s="13" t="s">
        <v>486</v>
      </c>
      <c r="N94" s="14">
        <v>46297.805069444439</v>
      </c>
      <c r="O94" s="15">
        <v>230</v>
      </c>
      <c r="P94" s="13" t="s">
        <v>26</v>
      </c>
      <c r="Q94" s="15">
        <v>190</v>
      </c>
      <c r="R94" s="3" t="str">
        <f>IF(OR(G94="12R",G94="12L"),_xlfn.XLOOKUP(C94,DB!$A$2:$A$248,DB!$B$2:$B$248,""),IF(OR(G94="30L",G94="30R"),_xlfn.XLOOKUP(C94,DB!$A$2:$A$248,DB!$C$2:$C$248,""),""))</f>
        <v>UDGUV</v>
      </c>
      <c r="S94" s="3">
        <f t="shared" si="1"/>
        <v>18</v>
      </c>
      <c r="T94" s="3" t="str">
        <f>_xlfn.XLOOKUP(C94,DB!$A$2:$A$248,DB!$D$2:$D$248,"")</f>
        <v>Sector 2</v>
      </c>
    </row>
    <row r="95" spans="1:20" x14ac:dyDescent="0.2">
      <c r="A95" s="13" t="s">
        <v>584</v>
      </c>
      <c r="B95" s="13" t="s">
        <v>18</v>
      </c>
      <c r="C95" s="13" t="s">
        <v>19</v>
      </c>
      <c r="D95" s="13" t="s">
        <v>34</v>
      </c>
      <c r="E95" s="13" t="s">
        <v>545</v>
      </c>
      <c r="F95" s="14">
        <v>46297.75273148148</v>
      </c>
      <c r="G95" s="13" t="s">
        <v>22</v>
      </c>
      <c r="H95" s="13" t="s">
        <v>1607</v>
      </c>
      <c r="I95" s="15">
        <v>360</v>
      </c>
      <c r="J95" s="13" t="s">
        <v>23</v>
      </c>
      <c r="K95" s="13" t="s">
        <v>152</v>
      </c>
      <c r="L95" s="15">
        <v>867</v>
      </c>
      <c r="M95" s="13" t="s">
        <v>79</v>
      </c>
      <c r="N95" s="14">
        <v>46297.796620370369</v>
      </c>
      <c r="O95" s="15">
        <v>360</v>
      </c>
      <c r="P95" s="13" t="s">
        <v>26</v>
      </c>
      <c r="Q95" s="15">
        <v>190</v>
      </c>
      <c r="R95" s="3" t="str">
        <f>IF(OR(G95="12R",G95="12L"),_xlfn.XLOOKUP(C95,DB!$A$2:$A$248,DB!$B$2:$B$248,""),IF(OR(G95="30L",G95="30R"),_xlfn.XLOOKUP(C95,DB!$A$2:$A$248,DB!$C$2:$C$248,""),""))</f>
        <v>UDGUV</v>
      </c>
      <c r="S95" s="3">
        <f t="shared" si="1"/>
        <v>18</v>
      </c>
      <c r="T95" s="3" t="str">
        <f>_xlfn.XLOOKUP(C95,DB!$A$2:$A$248,DB!$D$2:$D$248,"")</f>
        <v>Sector 2</v>
      </c>
    </row>
    <row r="96" spans="1:20" x14ac:dyDescent="0.2">
      <c r="A96" s="13" t="s">
        <v>233</v>
      </c>
      <c r="B96" s="13" t="s">
        <v>18</v>
      </c>
      <c r="C96" s="13" t="s">
        <v>234</v>
      </c>
      <c r="D96" s="13" t="s">
        <v>44</v>
      </c>
      <c r="E96" s="13" t="s">
        <v>885</v>
      </c>
      <c r="F96" s="14">
        <v>46297.757152777776</v>
      </c>
      <c r="G96" s="13" t="s">
        <v>22</v>
      </c>
      <c r="H96" s="13" t="s">
        <v>1608</v>
      </c>
      <c r="I96" s="15">
        <v>300</v>
      </c>
      <c r="J96" s="13" t="s">
        <v>23</v>
      </c>
      <c r="K96" s="13" t="s">
        <v>24</v>
      </c>
      <c r="L96" s="15">
        <v>534</v>
      </c>
      <c r="M96" s="13" t="s">
        <v>130</v>
      </c>
      <c r="N96" s="14">
        <v>46297.785648148143</v>
      </c>
      <c r="O96" s="15">
        <v>300</v>
      </c>
      <c r="P96" s="13" t="s">
        <v>26</v>
      </c>
      <c r="Q96" s="15">
        <v>40</v>
      </c>
      <c r="R96" s="3" t="str">
        <f>IF(OR(G96="12R",G96="12L"),_xlfn.XLOOKUP(C96,DB!$A$2:$A$248,DB!$B$2:$B$248,""),IF(OR(G96="30L",G96="30R"),_xlfn.XLOOKUP(C96,DB!$A$2:$A$248,DB!$C$2:$C$248,""),""))</f>
        <v>UDGUV</v>
      </c>
      <c r="S96" s="3">
        <f t="shared" si="1"/>
        <v>18</v>
      </c>
      <c r="T96" s="3" t="str">
        <f>_xlfn.XLOOKUP(C96,DB!$A$2:$A$248,DB!$D$2:$D$248,"")</f>
        <v>Sector 2</v>
      </c>
    </row>
    <row r="97" spans="1:20" x14ac:dyDescent="0.2">
      <c r="A97" s="13" t="s">
        <v>232</v>
      </c>
      <c r="B97" s="13" t="s">
        <v>18</v>
      </c>
      <c r="C97" s="13" t="s">
        <v>170</v>
      </c>
      <c r="D97" s="13" t="s">
        <v>20</v>
      </c>
      <c r="E97" s="13" t="s">
        <v>1127</v>
      </c>
      <c r="F97" s="14">
        <v>46297.762476851851</v>
      </c>
      <c r="G97" s="13" t="s">
        <v>22</v>
      </c>
      <c r="H97" s="13" t="s">
        <v>1609</v>
      </c>
      <c r="I97" s="15">
        <v>350</v>
      </c>
      <c r="J97" s="13" t="s">
        <v>23</v>
      </c>
      <c r="K97" s="13" t="s">
        <v>24</v>
      </c>
      <c r="L97" s="15">
        <v>136</v>
      </c>
      <c r="M97" s="13" t="s">
        <v>40</v>
      </c>
      <c r="N97" s="14">
        <v>46297.771770833337</v>
      </c>
      <c r="O97" s="15">
        <v>205</v>
      </c>
      <c r="P97" s="13" t="s">
        <v>26</v>
      </c>
      <c r="Q97" s="15">
        <v>190</v>
      </c>
      <c r="R97" s="3" t="str">
        <f>IF(OR(G97="12R",G97="12L"),_xlfn.XLOOKUP(C97,DB!$A$2:$A$248,DB!$B$2:$B$248,""),IF(OR(G97="30L",G97="30R"),_xlfn.XLOOKUP(C97,DB!$A$2:$A$248,DB!$C$2:$C$248,""),""))</f>
        <v>OMSUK</v>
      </c>
      <c r="S97" s="3">
        <f t="shared" si="1"/>
        <v>18</v>
      </c>
      <c r="T97" s="3" t="str">
        <f>_xlfn.XLOOKUP(C97,DB!$A$2:$A$248,DB!$D$2:$D$248,"")</f>
        <v>Sector 3</v>
      </c>
    </row>
    <row r="98" spans="1:20" x14ac:dyDescent="0.2">
      <c r="A98" s="13" t="s">
        <v>192</v>
      </c>
      <c r="B98" s="13" t="s">
        <v>18</v>
      </c>
      <c r="C98" s="13" t="s">
        <v>193</v>
      </c>
      <c r="D98" s="13" t="s">
        <v>54</v>
      </c>
      <c r="E98" s="13" t="s">
        <v>222</v>
      </c>
      <c r="F98" s="14">
        <v>46297.763518518521</v>
      </c>
      <c r="G98" s="13" t="s">
        <v>22</v>
      </c>
      <c r="H98" s="13" t="s">
        <v>1610</v>
      </c>
      <c r="I98" s="15">
        <v>380</v>
      </c>
      <c r="J98" s="13" t="s">
        <v>23</v>
      </c>
      <c r="K98" s="13" t="s">
        <v>24</v>
      </c>
      <c r="L98" s="15">
        <v>838</v>
      </c>
      <c r="M98" s="13" t="s">
        <v>193</v>
      </c>
      <c r="N98" s="14">
        <v>46297.811157407406</v>
      </c>
      <c r="O98" s="15">
        <v>15</v>
      </c>
      <c r="P98" s="13" t="s">
        <v>26</v>
      </c>
      <c r="Q98" s="15">
        <v>190</v>
      </c>
      <c r="R98" s="3" t="str">
        <f>IF(OR(G98="12R",G98="12L"),_xlfn.XLOOKUP(C98,DB!$A$2:$A$248,DB!$B$2:$B$248,""),IF(OR(G98="30L",G98="30R"),_xlfn.XLOOKUP(C98,DB!$A$2:$A$248,DB!$C$2:$C$248,""),""))</f>
        <v>UDGUV</v>
      </c>
      <c r="S98" s="3">
        <f t="shared" si="1"/>
        <v>18</v>
      </c>
      <c r="T98" s="3" t="str">
        <f>_xlfn.XLOOKUP(C98,DB!$A$2:$A$248,DB!$D$2:$D$248,"")</f>
        <v>Sector 2</v>
      </c>
    </row>
    <row r="99" spans="1:20" x14ac:dyDescent="0.2">
      <c r="A99" s="13" t="s">
        <v>231</v>
      </c>
      <c r="B99" s="13" t="s">
        <v>18</v>
      </c>
      <c r="C99" s="13" t="s">
        <v>33</v>
      </c>
      <c r="D99" s="13" t="s">
        <v>20</v>
      </c>
      <c r="E99" s="13" t="s">
        <v>808</v>
      </c>
      <c r="F99" s="14">
        <v>46297.76498842593</v>
      </c>
      <c r="G99" s="13" t="s">
        <v>22</v>
      </c>
      <c r="H99" s="13" t="s">
        <v>1611</v>
      </c>
      <c r="I99" s="15">
        <v>340</v>
      </c>
      <c r="J99" s="13" t="s">
        <v>23</v>
      </c>
      <c r="K99" s="13" t="s">
        <v>24</v>
      </c>
      <c r="L99" s="15">
        <v>901</v>
      </c>
      <c r="M99" s="13" t="s">
        <v>1119</v>
      </c>
      <c r="N99" s="14">
        <v>46297.810324074075</v>
      </c>
      <c r="O99" s="15">
        <v>340</v>
      </c>
      <c r="P99" s="13" t="s">
        <v>26</v>
      </c>
      <c r="Q99" s="15">
        <v>190</v>
      </c>
      <c r="R99" s="3" t="str">
        <f>IF(OR(G99="12R",G99="12L"),_xlfn.XLOOKUP(C99,DB!$A$2:$A$248,DB!$B$2:$B$248,""),IF(OR(G99="30L",G99="30R"),_xlfn.XLOOKUP(C99,DB!$A$2:$A$248,DB!$C$2:$C$248,""),""))</f>
        <v>UDGUV</v>
      </c>
      <c r="S99" s="3">
        <f t="shared" si="1"/>
        <v>18</v>
      </c>
      <c r="T99" s="3" t="str">
        <f>_xlfn.XLOOKUP(C99,DB!$A$2:$A$248,DB!$D$2:$D$248,"")</f>
        <v>Sector 2</v>
      </c>
    </row>
    <row r="100" spans="1:20" x14ac:dyDescent="0.2">
      <c r="A100" s="13" t="s">
        <v>228</v>
      </c>
      <c r="B100" s="13" t="s">
        <v>18</v>
      </c>
      <c r="C100" s="13" t="s">
        <v>19</v>
      </c>
      <c r="D100" s="13" t="s">
        <v>20</v>
      </c>
      <c r="E100" s="13" t="s">
        <v>274</v>
      </c>
      <c r="F100" s="14">
        <v>46297.766643518524</v>
      </c>
      <c r="G100" s="13" t="s">
        <v>22</v>
      </c>
      <c r="H100" s="13" t="s">
        <v>1612</v>
      </c>
      <c r="I100" s="15">
        <v>340</v>
      </c>
      <c r="J100" s="13" t="s">
        <v>23</v>
      </c>
      <c r="K100" s="13" t="s">
        <v>24</v>
      </c>
      <c r="L100" s="15">
        <v>864</v>
      </c>
      <c r="M100" s="13" t="s">
        <v>25</v>
      </c>
      <c r="N100" s="14">
        <v>46297.811886574069</v>
      </c>
      <c r="O100" s="15">
        <v>340</v>
      </c>
      <c r="P100" s="13" t="s">
        <v>26</v>
      </c>
      <c r="Q100" s="15">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s="13" t="s">
        <v>253</v>
      </c>
      <c r="B101" s="13" t="s">
        <v>18</v>
      </c>
      <c r="C101" s="13" t="s">
        <v>122</v>
      </c>
      <c r="D101" s="13" t="s">
        <v>123</v>
      </c>
      <c r="E101" s="13" t="s">
        <v>763</v>
      </c>
      <c r="F101" s="14">
        <v>46297.767997685187</v>
      </c>
      <c r="G101" s="13" t="s">
        <v>22</v>
      </c>
      <c r="H101" s="13" t="s">
        <v>1613</v>
      </c>
      <c r="I101" s="15">
        <v>340</v>
      </c>
      <c r="J101" s="13" t="s">
        <v>23</v>
      </c>
      <c r="K101" s="13" t="s">
        <v>24</v>
      </c>
      <c r="L101" s="15">
        <v>566</v>
      </c>
      <c r="M101" s="13" t="s">
        <v>1614</v>
      </c>
      <c r="N101" s="14">
        <v>46297.795833333337</v>
      </c>
      <c r="O101" s="15">
        <v>340</v>
      </c>
      <c r="P101" s="13" t="s">
        <v>26</v>
      </c>
      <c r="Q101" s="15">
        <v>190</v>
      </c>
      <c r="R101" s="3" t="str">
        <f>IF(OR(G101="12R",G101="12L"),_xlfn.XLOOKUP(C101,DB!$A$2:$A$248,DB!$B$2:$B$248,""),IF(OR(G101="30L",G101="30R"),_xlfn.XLOOKUP(C101,DB!$A$2:$A$248,DB!$C$2:$C$248,""),""))</f>
        <v>ENEBA</v>
      </c>
      <c r="S101" s="3">
        <f t="shared" si="1"/>
        <v>18</v>
      </c>
      <c r="T101" s="3" t="str">
        <f>_xlfn.XLOOKUP(C101,DB!$A$2:$A$248,DB!$D$2:$D$248,"")</f>
        <v>Sector 3</v>
      </c>
    </row>
    <row r="102" spans="1:20" x14ac:dyDescent="0.2">
      <c r="A102" s="13" t="s">
        <v>240</v>
      </c>
      <c r="B102" s="13" t="s">
        <v>18</v>
      </c>
      <c r="C102" s="13" t="s">
        <v>28</v>
      </c>
      <c r="D102" s="13" t="s">
        <v>241</v>
      </c>
      <c r="E102" s="13" t="s">
        <v>967</v>
      </c>
      <c r="F102" s="14">
        <v>46297.768842592588</v>
      </c>
      <c r="G102" s="13" t="s">
        <v>22</v>
      </c>
      <c r="H102" s="13" t="s">
        <v>1615</v>
      </c>
      <c r="I102" s="15">
        <v>340</v>
      </c>
      <c r="J102" s="13" t="s">
        <v>23</v>
      </c>
      <c r="K102" s="13" t="s">
        <v>24</v>
      </c>
      <c r="L102" s="15">
        <v>574</v>
      </c>
      <c r="M102" s="13" t="s">
        <v>1616</v>
      </c>
      <c r="N102" s="14">
        <v>46297.800289351857</v>
      </c>
      <c r="O102" s="15">
        <v>360</v>
      </c>
      <c r="P102" s="13" t="s">
        <v>26</v>
      </c>
      <c r="Q102" s="15">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3" t="s">
        <v>214</v>
      </c>
      <c r="B103" s="13" t="s">
        <v>18</v>
      </c>
      <c r="C103" s="13" t="s">
        <v>215</v>
      </c>
      <c r="D103" s="13" t="s">
        <v>116</v>
      </c>
      <c r="E103" s="13" t="s">
        <v>817</v>
      </c>
      <c r="F103" s="14">
        <v>46297.770370370374</v>
      </c>
      <c r="G103" s="13" t="s">
        <v>22</v>
      </c>
      <c r="H103" s="13" t="s">
        <v>1617</v>
      </c>
      <c r="I103" s="15">
        <v>380</v>
      </c>
      <c r="J103" s="13" t="s">
        <v>23</v>
      </c>
      <c r="K103" s="13" t="s">
        <v>24</v>
      </c>
      <c r="L103" s="15">
        <v>448</v>
      </c>
      <c r="M103" s="13" t="s">
        <v>204</v>
      </c>
      <c r="N103" s="14">
        <v>46297.794351851851</v>
      </c>
      <c r="O103" s="15">
        <v>380</v>
      </c>
      <c r="P103" s="13" t="s">
        <v>26</v>
      </c>
      <c r="Q103" s="15">
        <v>40</v>
      </c>
      <c r="R103" s="3" t="str">
        <f>IF(OR(G103="12R",G103="12L"),_xlfn.XLOOKUP(C103,DB!$A$2:$A$248,DB!$B$2:$B$248,""),IF(OR(G103="30L",G103="30R"),_xlfn.XLOOKUP(C103,DB!$A$2:$A$248,DB!$C$2:$C$248,""),""))</f>
        <v>OMSUK</v>
      </c>
      <c r="S103" s="3">
        <f t="shared" si="1"/>
        <v>18</v>
      </c>
      <c r="T103" s="3" t="str">
        <f>_xlfn.XLOOKUP(C103,DB!$A$2:$A$248,DB!$D$2:$D$248,"")</f>
        <v>Sector 3</v>
      </c>
    </row>
    <row r="104" spans="1:20" x14ac:dyDescent="0.2">
      <c r="A104" s="13" t="s">
        <v>389</v>
      </c>
      <c r="B104" s="13" t="s">
        <v>18</v>
      </c>
      <c r="C104" s="13" t="s">
        <v>390</v>
      </c>
      <c r="D104" s="13" t="s">
        <v>34</v>
      </c>
      <c r="E104" s="13" t="s">
        <v>1618</v>
      </c>
      <c r="F104" s="14">
        <v>46297.771770833337</v>
      </c>
      <c r="G104" s="13" t="s">
        <v>22</v>
      </c>
      <c r="H104" s="13" t="s">
        <v>1619</v>
      </c>
      <c r="I104" s="15">
        <v>360</v>
      </c>
      <c r="J104" s="13" t="s">
        <v>23</v>
      </c>
      <c r="K104" s="13" t="s">
        <v>24</v>
      </c>
      <c r="L104" s="15">
        <v>383</v>
      </c>
      <c r="M104" s="13" t="s">
        <v>269</v>
      </c>
      <c r="N104" s="14">
        <v>46297.792997685188</v>
      </c>
      <c r="O104" s="15">
        <v>350</v>
      </c>
      <c r="P104" s="13" t="s">
        <v>26</v>
      </c>
      <c r="Q104" s="15">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13" t="s">
        <v>226</v>
      </c>
      <c r="B105" s="13" t="s">
        <v>18</v>
      </c>
      <c r="C105" s="13" t="s">
        <v>227</v>
      </c>
      <c r="D105" s="13" t="s">
        <v>54</v>
      </c>
      <c r="E105" s="13" t="s">
        <v>454</v>
      </c>
      <c r="F105" s="14">
        <v>46297.772824074069</v>
      </c>
      <c r="G105" s="13" t="s">
        <v>22</v>
      </c>
      <c r="H105" s="13" t="s">
        <v>1620</v>
      </c>
      <c r="I105" s="15">
        <v>390</v>
      </c>
      <c r="J105" s="13" t="s">
        <v>23</v>
      </c>
      <c r="K105" s="13" t="s">
        <v>24</v>
      </c>
      <c r="L105" s="15">
        <v>155</v>
      </c>
      <c r="M105" s="13" t="s">
        <v>117</v>
      </c>
      <c r="N105" s="14">
        <v>46297.783564814818</v>
      </c>
      <c r="O105" s="15">
        <v>290</v>
      </c>
      <c r="P105" s="13" t="s">
        <v>26</v>
      </c>
      <c r="Q105" s="15">
        <v>190</v>
      </c>
      <c r="R105" s="3" t="str">
        <f>IF(OR(G105="12R",G105="12L"),_xlfn.XLOOKUP(C105,DB!$A$2:$A$248,DB!$B$2:$B$248,""),IF(OR(G105="30L",G105="30R"),_xlfn.XLOOKUP(C105,DB!$A$2:$A$248,DB!$C$2:$C$248,""),""))</f>
        <v>TAKUX</v>
      </c>
      <c r="S105" s="3">
        <f t="shared" si="1"/>
        <v>18</v>
      </c>
      <c r="T105" s="3" t="str">
        <f>_xlfn.XLOOKUP(C105,DB!$A$2:$A$248,DB!$D$2:$D$248,"")</f>
        <v>Sector 7</v>
      </c>
    </row>
    <row r="106" spans="1:20" x14ac:dyDescent="0.2">
      <c r="A106" s="13" t="s">
        <v>665</v>
      </c>
      <c r="B106" s="13" t="s">
        <v>18</v>
      </c>
      <c r="C106" s="13" t="s">
        <v>666</v>
      </c>
      <c r="D106" s="13" t="s">
        <v>129</v>
      </c>
      <c r="E106" s="13" t="s">
        <v>657</v>
      </c>
      <c r="F106" s="14">
        <v>46297.774502314816</v>
      </c>
      <c r="G106" s="13" t="s">
        <v>22</v>
      </c>
      <c r="H106" s="13" t="s">
        <v>1621</v>
      </c>
      <c r="I106" s="15">
        <v>400</v>
      </c>
      <c r="J106" s="13" t="s">
        <v>23</v>
      </c>
      <c r="K106" s="13" t="s">
        <v>24</v>
      </c>
      <c r="L106" s="15">
        <v>438</v>
      </c>
      <c r="M106" s="13" t="s">
        <v>204</v>
      </c>
      <c r="N106" s="14">
        <v>46297.797719907408</v>
      </c>
      <c r="O106" s="15">
        <v>400</v>
      </c>
      <c r="P106" s="13" t="s">
        <v>26</v>
      </c>
      <c r="Q106" s="15">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3" t="s">
        <v>237</v>
      </c>
      <c r="B107" s="13" t="s">
        <v>18</v>
      </c>
      <c r="C107" s="13" t="s">
        <v>238</v>
      </c>
      <c r="D107" s="13" t="s">
        <v>116</v>
      </c>
      <c r="E107" s="13" t="s">
        <v>1622</v>
      </c>
      <c r="F107" s="14">
        <v>46297.775451388894</v>
      </c>
      <c r="G107" s="13" t="s">
        <v>22</v>
      </c>
      <c r="H107" s="13" t="s">
        <v>1623</v>
      </c>
      <c r="I107" s="15">
        <v>410</v>
      </c>
      <c r="J107" s="13" t="s">
        <v>23</v>
      </c>
      <c r="K107" s="13" t="s">
        <v>24</v>
      </c>
      <c r="L107" s="15">
        <v>135</v>
      </c>
      <c r="M107" s="13" t="s">
        <v>40</v>
      </c>
      <c r="N107" s="14">
        <v>46297.784803240742</v>
      </c>
      <c r="O107" s="15">
        <v>269</v>
      </c>
      <c r="P107" s="13" t="s">
        <v>26</v>
      </c>
      <c r="Q107" s="15">
        <v>190</v>
      </c>
      <c r="R107" s="3" t="str">
        <f>IF(OR(G107="12R",G107="12L"),_xlfn.XLOOKUP(C107,DB!$A$2:$A$248,DB!$B$2:$B$248,""),IF(OR(G107="30L",G107="30R"),_xlfn.XLOOKUP(C107,DB!$A$2:$A$248,DB!$C$2:$C$248,""),""))</f>
        <v>OMSUK</v>
      </c>
      <c r="S107" s="3">
        <f t="shared" si="1"/>
        <v>18</v>
      </c>
      <c r="T107" s="3" t="str">
        <f>_xlfn.XLOOKUP(C107,DB!$A$2:$A$248,DB!$D$2:$D$248,"")</f>
        <v>Sector 3</v>
      </c>
    </row>
    <row r="108" spans="1:20" x14ac:dyDescent="0.2">
      <c r="A108" s="13" t="s">
        <v>245</v>
      </c>
      <c r="B108" s="13" t="s">
        <v>18</v>
      </c>
      <c r="C108" s="13" t="s">
        <v>246</v>
      </c>
      <c r="D108" s="13" t="s">
        <v>247</v>
      </c>
      <c r="E108" s="13" t="s">
        <v>658</v>
      </c>
      <c r="F108" s="14">
        <v>46297.77743055555</v>
      </c>
      <c r="G108" s="13" t="s">
        <v>22</v>
      </c>
      <c r="H108" s="13" t="s">
        <v>1624</v>
      </c>
      <c r="I108" s="15">
        <v>100</v>
      </c>
      <c r="J108" s="13" t="s">
        <v>23</v>
      </c>
      <c r="K108" s="13" t="s">
        <v>24</v>
      </c>
      <c r="L108" s="15">
        <v>363</v>
      </c>
      <c r="M108" s="13" t="s">
        <v>246</v>
      </c>
      <c r="N108" s="14">
        <v>46297.848750000005</v>
      </c>
      <c r="O108" s="15">
        <v>0</v>
      </c>
      <c r="P108" s="13" t="s">
        <v>137</v>
      </c>
      <c r="Q108" s="15">
        <v>40</v>
      </c>
      <c r="R108" s="3" t="str">
        <f>IF(OR(G108="12R",G108="12L"),_xlfn.XLOOKUP(C108,DB!$A$2:$A$248,DB!$B$2:$B$248,""),IF(OR(G108="30L",G108="30R"),_xlfn.XLOOKUP(C108,DB!$A$2:$A$248,DB!$C$2:$C$248,""),""))</f>
        <v>CZM</v>
      </c>
      <c r="S108" s="3">
        <f t="shared" si="1"/>
        <v>18</v>
      </c>
      <c r="T108" s="3" t="str">
        <f>_xlfn.XLOOKUP(C108,DB!$A$2:$A$248,DB!$D$2:$D$248,"")</f>
        <v>Sector 7</v>
      </c>
    </row>
    <row r="109" spans="1:20" x14ac:dyDescent="0.2">
      <c r="A109" s="13" t="s">
        <v>257</v>
      </c>
      <c r="B109" s="13" t="s">
        <v>18</v>
      </c>
      <c r="C109" s="13" t="s">
        <v>122</v>
      </c>
      <c r="D109" s="13" t="s">
        <v>123</v>
      </c>
      <c r="E109" s="13" t="s">
        <v>1625</v>
      </c>
      <c r="F109" s="14">
        <v>46297.780358796299</v>
      </c>
      <c r="G109" s="13" t="s">
        <v>22</v>
      </c>
      <c r="H109" s="13" t="s">
        <v>1626</v>
      </c>
      <c r="I109" s="15">
        <v>360</v>
      </c>
      <c r="J109" s="13" t="s">
        <v>23</v>
      </c>
      <c r="K109" s="13" t="s">
        <v>24</v>
      </c>
      <c r="L109" s="15">
        <v>824</v>
      </c>
      <c r="M109" s="13" t="s">
        <v>225</v>
      </c>
      <c r="N109" s="14">
        <v>46297.820960648147</v>
      </c>
      <c r="O109" s="15">
        <v>360</v>
      </c>
      <c r="P109" s="13" t="s">
        <v>26</v>
      </c>
      <c r="Q109" s="15">
        <v>190</v>
      </c>
      <c r="R109" s="3" t="str">
        <f>IF(OR(G109="12R",G109="12L"),_xlfn.XLOOKUP(C109,DB!$A$2:$A$248,DB!$B$2:$B$248,""),IF(OR(G109="30L",G109="30R"),_xlfn.XLOOKUP(C109,DB!$A$2:$A$248,DB!$C$2:$C$248,""),""))</f>
        <v>ENEBA</v>
      </c>
      <c r="S109" s="3">
        <f t="shared" si="1"/>
        <v>18</v>
      </c>
      <c r="T109" s="3" t="str">
        <f>_xlfn.XLOOKUP(C109,DB!$A$2:$A$248,DB!$D$2:$D$248,"")</f>
        <v>Sector 3</v>
      </c>
    </row>
    <row r="110" spans="1:20" x14ac:dyDescent="0.2">
      <c r="A110" s="13" t="s">
        <v>244</v>
      </c>
      <c r="B110" s="13" t="s">
        <v>18</v>
      </c>
      <c r="C110" s="13" t="s">
        <v>28</v>
      </c>
      <c r="D110" s="13" t="s">
        <v>29</v>
      </c>
      <c r="E110" s="13" t="s">
        <v>532</v>
      </c>
      <c r="F110" s="14">
        <v>46297.781944444447</v>
      </c>
      <c r="G110" s="13" t="s">
        <v>22</v>
      </c>
      <c r="H110" s="13" t="s">
        <v>1627</v>
      </c>
      <c r="I110" s="15">
        <v>360</v>
      </c>
      <c r="J110" s="13" t="s">
        <v>23</v>
      </c>
      <c r="K110" s="13" t="s">
        <v>24</v>
      </c>
      <c r="L110" s="15">
        <v>439</v>
      </c>
      <c r="M110" s="13" t="s">
        <v>204</v>
      </c>
      <c r="N110" s="14">
        <v>46297.806168981479</v>
      </c>
      <c r="O110" s="15">
        <v>360</v>
      </c>
      <c r="P110" s="13" t="s">
        <v>26</v>
      </c>
      <c r="Q110" s="15">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s="13" t="s">
        <v>419</v>
      </c>
      <c r="B111" s="13" t="s">
        <v>18</v>
      </c>
      <c r="C111" s="13" t="s">
        <v>101</v>
      </c>
      <c r="D111" s="13" t="s">
        <v>54</v>
      </c>
      <c r="E111" s="13" t="s">
        <v>112</v>
      </c>
      <c r="F111" s="14">
        <v>46297.782905092594</v>
      </c>
      <c r="G111" s="13" t="s">
        <v>22</v>
      </c>
      <c r="H111" s="13" t="s">
        <v>1628</v>
      </c>
      <c r="I111" s="15">
        <v>380</v>
      </c>
      <c r="J111" s="13" t="s">
        <v>23</v>
      </c>
      <c r="K111" s="13" t="s">
        <v>152</v>
      </c>
      <c r="L111" s="15">
        <v>873</v>
      </c>
      <c r="M111" s="13" t="s">
        <v>46</v>
      </c>
      <c r="N111" s="14">
        <v>46297.828506944439</v>
      </c>
      <c r="O111" s="15">
        <v>380</v>
      </c>
      <c r="P111" s="13" t="s">
        <v>26</v>
      </c>
      <c r="Q111" s="15">
        <v>190</v>
      </c>
      <c r="R111" s="3" t="str">
        <f>IF(OR(G111="12R",G111="12L"),_xlfn.XLOOKUP(C111,DB!$A$2:$A$248,DB!$B$2:$B$248,""),IF(OR(G111="30L",G111="30R"),_xlfn.XLOOKUP(C111,DB!$A$2:$A$248,DB!$C$2:$C$248,""),""))</f>
        <v>UDGUV</v>
      </c>
      <c r="S111" s="3">
        <f t="shared" si="1"/>
        <v>18</v>
      </c>
      <c r="T111" s="3" t="str">
        <f>_xlfn.XLOOKUP(C111,DB!$A$2:$A$248,DB!$D$2:$D$248,"")</f>
        <v>Sector 2</v>
      </c>
    </row>
    <row r="112" spans="1:20" x14ac:dyDescent="0.2">
      <c r="A112" s="13" t="s">
        <v>494</v>
      </c>
      <c r="B112" s="13" t="s">
        <v>18</v>
      </c>
      <c r="C112" s="13" t="s">
        <v>282</v>
      </c>
      <c r="D112" s="13" t="s">
        <v>29</v>
      </c>
      <c r="E112" s="13" t="s">
        <v>671</v>
      </c>
      <c r="F112" s="14">
        <v>46297.786562499998</v>
      </c>
      <c r="G112" s="13" t="s">
        <v>22</v>
      </c>
      <c r="H112" s="13" t="s">
        <v>1629</v>
      </c>
      <c r="I112" s="15">
        <v>370</v>
      </c>
      <c r="J112" s="13" t="s">
        <v>23</v>
      </c>
      <c r="K112" s="13" t="s">
        <v>24</v>
      </c>
      <c r="L112" s="15">
        <v>381</v>
      </c>
      <c r="M112" s="13" t="s">
        <v>269</v>
      </c>
      <c r="N112" s="14">
        <v>46297.807083333333</v>
      </c>
      <c r="O112" s="15">
        <v>370</v>
      </c>
      <c r="P112" s="13" t="s">
        <v>26</v>
      </c>
      <c r="Q112" s="15">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13" t="s">
        <v>307</v>
      </c>
      <c r="B113" s="13" t="s">
        <v>18</v>
      </c>
      <c r="C113" s="13" t="s">
        <v>172</v>
      </c>
      <c r="D113" s="13" t="s">
        <v>34</v>
      </c>
      <c r="E113" s="13" t="s">
        <v>514</v>
      </c>
      <c r="F113" s="14">
        <v>46297.78769675926</v>
      </c>
      <c r="G113" s="13" t="s">
        <v>22</v>
      </c>
      <c r="H113" s="13" t="s">
        <v>1630</v>
      </c>
      <c r="I113" s="15">
        <v>340</v>
      </c>
      <c r="J113" s="13" t="s">
        <v>23</v>
      </c>
      <c r="K113" s="13" t="s">
        <v>24</v>
      </c>
      <c r="L113" s="15">
        <v>327</v>
      </c>
      <c r="M113" s="13" t="s">
        <v>1095</v>
      </c>
      <c r="N113" s="14">
        <v>46297.807106481487</v>
      </c>
      <c r="O113" s="15">
        <v>340</v>
      </c>
      <c r="P113" s="13" t="s">
        <v>26</v>
      </c>
      <c r="Q113" s="15">
        <v>190</v>
      </c>
      <c r="R113" s="3" t="str">
        <f>IF(OR(G113="12R",G113="12L"),_xlfn.XLOOKUP(C113,DB!$A$2:$A$248,DB!$B$2:$B$248,""),IF(OR(G113="30L",G113="30R"),_xlfn.XLOOKUP(C113,DB!$A$2:$A$248,DB!$C$2:$C$248,""),""))</f>
        <v>CZM</v>
      </c>
      <c r="S113" s="3">
        <f t="shared" si="1"/>
        <v>18</v>
      </c>
      <c r="T113" s="3" t="str">
        <f>_xlfn.XLOOKUP(C113,DB!$A$2:$A$248,DB!$D$2:$D$248,"")</f>
        <v>Sector 7</v>
      </c>
    </row>
    <row r="114" spans="1:20" x14ac:dyDescent="0.2">
      <c r="A114" s="13" t="s">
        <v>509</v>
      </c>
      <c r="B114" s="13" t="s">
        <v>18</v>
      </c>
      <c r="C114" s="13" t="s">
        <v>134</v>
      </c>
      <c r="D114" s="13" t="s">
        <v>20</v>
      </c>
      <c r="E114" s="13" t="s">
        <v>1631</v>
      </c>
      <c r="F114" s="14">
        <v>46297.792129629626</v>
      </c>
      <c r="G114" s="13" t="s">
        <v>22</v>
      </c>
      <c r="H114" s="13" t="s">
        <v>1632</v>
      </c>
      <c r="I114" s="15">
        <v>380</v>
      </c>
      <c r="J114" s="13" t="s">
        <v>23</v>
      </c>
      <c r="K114" s="13" t="s">
        <v>24</v>
      </c>
      <c r="L114" s="15">
        <v>426</v>
      </c>
      <c r="M114" s="13" t="s">
        <v>1144</v>
      </c>
      <c r="N114" s="14">
        <v>46297.814664351856</v>
      </c>
      <c r="O114" s="15">
        <v>380</v>
      </c>
      <c r="P114" s="13" t="s">
        <v>26</v>
      </c>
      <c r="Q114" s="15">
        <v>40</v>
      </c>
      <c r="R114" s="3" t="str">
        <f>IF(OR(G114="12R",G114="12L"),_xlfn.XLOOKUP(C114,DB!$A$2:$A$248,DB!$B$2:$B$248,""),IF(OR(G114="30L",G114="30R"),_xlfn.XLOOKUP(C114,DB!$A$2:$A$248,DB!$C$2:$C$248,""),""))</f>
        <v>ENEBA</v>
      </c>
      <c r="S114" s="3">
        <f t="shared" si="1"/>
        <v>19</v>
      </c>
      <c r="T114" s="3" t="str">
        <f>_xlfn.XLOOKUP(C114,DB!$A$2:$A$248,DB!$D$2:$D$248,"")</f>
        <v>Sector 3</v>
      </c>
    </row>
    <row r="115" spans="1:20" x14ac:dyDescent="0.2">
      <c r="A115" s="13" t="s">
        <v>263</v>
      </c>
      <c r="B115" s="13" t="s">
        <v>18</v>
      </c>
      <c r="C115" s="13" t="s">
        <v>115</v>
      </c>
      <c r="D115" s="13" t="s">
        <v>44</v>
      </c>
      <c r="E115" s="13" t="s">
        <v>1633</v>
      </c>
      <c r="F115" s="14">
        <v>46297.797453703708</v>
      </c>
      <c r="G115" s="13" t="s">
        <v>22</v>
      </c>
      <c r="H115" s="13" t="s">
        <v>1634</v>
      </c>
      <c r="I115" s="15">
        <v>350</v>
      </c>
      <c r="J115" s="13" t="s">
        <v>23</v>
      </c>
      <c r="K115" s="13" t="s">
        <v>24</v>
      </c>
      <c r="L115" s="15">
        <v>153</v>
      </c>
      <c r="M115" s="13" t="s">
        <v>117</v>
      </c>
      <c r="N115" s="14">
        <v>46297.808344907404</v>
      </c>
      <c r="O115" s="15">
        <v>279</v>
      </c>
      <c r="P115" s="13" t="s">
        <v>26</v>
      </c>
      <c r="Q115" s="15">
        <v>190</v>
      </c>
      <c r="R115" s="3" t="str">
        <f>IF(OR(G115="12R",G115="12L"),_xlfn.XLOOKUP(C115,DB!$A$2:$A$248,DB!$B$2:$B$248,""),IF(OR(G115="30L",G115="30R"),_xlfn.XLOOKUP(C115,DB!$A$2:$A$248,DB!$C$2:$C$248,""),""))</f>
        <v>TAKUX</v>
      </c>
      <c r="S115" s="3">
        <f t="shared" si="1"/>
        <v>19</v>
      </c>
      <c r="T115" s="3" t="str">
        <f>_xlfn.XLOOKUP(C115,DB!$A$2:$A$248,DB!$D$2:$D$248,"")</f>
        <v>Sector 7</v>
      </c>
    </row>
    <row r="116" spans="1:20" x14ac:dyDescent="0.2">
      <c r="A116" s="13" t="s">
        <v>289</v>
      </c>
      <c r="B116" s="13" t="s">
        <v>18</v>
      </c>
      <c r="C116" s="13" t="s">
        <v>97</v>
      </c>
      <c r="D116" s="13" t="s">
        <v>54</v>
      </c>
      <c r="E116" s="13" t="s">
        <v>428</v>
      </c>
      <c r="F116" s="14">
        <v>46297.800636574073</v>
      </c>
      <c r="G116" s="13" t="s">
        <v>22</v>
      </c>
      <c r="H116" s="13" t="s">
        <v>1635</v>
      </c>
      <c r="I116" s="15">
        <v>360</v>
      </c>
      <c r="J116" s="13" t="s">
        <v>23</v>
      </c>
      <c r="K116" s="13" t="s">
        <v>24</v>
      </c>
      <c r="L116" s="15">
        <v>947</v>
      </c>
      <c r="M116" s="13" t="s">
        <v>744</v>
      </c>
      <c r="N116" s="14">
        <v>46297.84951388889</v>
      </c>
      <c r="O116" s="15">
        <v>224</v>
      </c>
      <c r="P116" s="13" t="s">
        <v>26</v>
      </c>
      <c r="Q116" s="15">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s="13" t="s">
        <v>264</v>
      </c>
      <c r="B117" s="13" t="s">
        <v>18</v>
      </c>
      <c r="C117" s="13" t="s">
        <v>224</v>
      </c>
      <c r="D117" s="13" t="s">
        <v>29</v>
      </c>
      <c r="E117" s="13" t="s">
        <v>1636</v>
      </c>
      <c r="F117" s="14">
        <v>46297.801990740743</v>
      </c>
      <c r="G117" s="13" t="s">
        <v>22</v>
      </c>
      <c r="H117" s="13" t="s">
        <v>1637</v>
      </c>
      <c r="I117" s="15">
        <v>380</v>
      </c>
      <c r="J117" s="13" t="s">
        <v>23</v>
      </c>
      <c r="K117" s="13" t="s">
        <v>24</v>
      </c>
      <c r="L117" s="15">
        <v>731</v>
      </c>
      <c r="M117" s="13" t="s">
        <v>1638</v>
      </c>
      <c r="N117" s="14">
        <v>46297.837835648148</v>
      </c>
      <c r="O117" s="15">
        <v>380</v>
      </c>
      <c r="P117" s="13" t="s">
        <v>26</v>
      </c>
      <c r="Q117" s="15">
        <v>190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265</v>
      </c>
      <c r="B118" s="13" t="s">
        <v>18</v>
      </c>
      <c r="C118" s="13" t="s">
        <v>148</v>
      </c>
      <c r="D118" s="13" t="s">
        <v>61</v>
      </c>
      <c r="E118" s="13" t="s">
        <v>798</v>
      </c>
      <c r="F118" s="14">
        <v>46297.802916666667</v>
      </c>
      <c r="G118" s="13" t="s">
        <v>22</v>
      </c>
      <c r="H118" s="13" t="s">
        <v>1639</v>
      </c>
      <c r="I118" s="15">
        <v>370</v>
      </c>
      <c r="J118" s="13" t="s">
        <v>23</v>
      </c>
      <c r="K118" s="13" t="s">
        <v>24</v>
      </c>
      <c r="L118" s="15">
        <v>137</v>
      </c>
      <c r="M118" s="13" t="s">
        <v>447</v>
      </c>
      <c r="N118" s="14">
        <v>46297.812384259261</v>
      </c>
      <c r="O118" s="15">
        <v>254</v>
      </c>
      <c r="P118" s="13" t="s">
        <v>26</v>
      </c>
      <c r="Q118" s="15">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3" t="s">
        <v>251</v>
      </c>
      <c r="B119" s="13" t="s">
        <v>18</v>
      </c>
      <c r="C119" s="13" t="s">
        <v>63</v>
      </c>
      <c r="D119" s="13" t="s">
        <v>34</v>
      </c>
      <c r="E119" s="13" t="s">
        <v>84</v>
      </c>
      <c r="F119" s="14">
        <v>46297.804166666669</v>
      </c>
      <c r="G119" s="13" t="s">
        <v>22</v>
      </c>
      <c r="H119" s="13" t="s">
        <v>1640</v>
      </c>
      <c r="I119" s="15">
        <v>360</v>
      </c>
      <c r="J119" s="13" t="s">
        <v>23</v>
      </c>
      <c r="K119" s="13" t="s">
        <v>24</v>
      </c>
      <c r="L119" s="15">
        <v>878</v>
      </c>
      <c r="M119" s="13" t="s">
        <v>181</v>
      </c>
      <c r="N119" s="14">
        <v>46297.847442129627</v>
      </c>
      <c r="O119" s="15">
        <v>360</v>
      </c>
      <c r="P119" s="13" t="s">
        <v>26</v>
      </c>
      <c r="Q119" s="15">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13" t="s">
        <v>1402</v>
      </c>
      <c r="B120" s="13" t="s">
        <v>18</v>
      </c>
      <c r="C120" s="13" t="s">
        <v>660</v>
      </c>
      <c r="D120" s="13" t="s">
        <v>29</v>
      </c>
      <c r="E120" s="13" t="s">
        <v>1641</v>
      </c>
      <c r="F120" s="14">
        <v>46297.807858796295</v>
      </c>
      <c r="G120" s="13" t="s">
        <v>22</v>
      </c>
      <c r="H120" s="13" t="s">
        <v>1642</v>
      </c>
      <c r="I120" s="15">
        <v>380</v>
      </c>
      <c r="J120" s="13" t="s">
        <v>23</v>
      </c>
      <c r="K120" s="13" t="s">
        <v>24</v>
      </c>
      <c r="L120" s="15">
        <v>410</v>
      </c>
      <c r="M120" s="13" t="s">
        <v>1264</v>
      </c>
      <c r="N120" s="14">
        <v>46297.829907407402</v>
      </c>
      <c r="O120" s="15">
        <v>380</v>
      </c>
      <c r="P120" s="13" t="s">
        <v>26</v>
      </c>
      <c r="Q120" s="15">
        <v>40</v>
      </c>
      <c r="R120" s="3" t="str">
        <f>IF(OR(G120="12R",G120="12L"),_xlfn.XLOOKUP(C120,DB!$A$2:$A$248,DB!$B$2:$B$248,""),IF(OR(G120="30L",G120="30R"),_xlfn.XLOOKUP(C120,DB!$A$2:$A$248,DB!$C$2:$C$248,""),""))</f>
        <v>ENEBA</v>
      </c>
      <c r="S120" s="3">
        <f t="shared" si="1"/>
        <v>19</v>
      </c>
      <c r="T120" s="3" t="str">
        <f>_xlfn.XLOOKUP(C120,DB!$A$2:$A$248,DB!$D$2:$D$248,"")</f>
        <v>Sector 3</v>
      </c>
    </row>
    <row r="121" spans="1:20" x14ac:dyDescent="0.2">
      <c r="A121" s="13" t="s">
        <v>270</v>
      </c>
      <c r="B121" s="13" t="s">
        <v>18</v>
      </c>
      <c r="C121" s="13" t="s">
        <v>134</v>
      </c>
      <c r="D121" s="13" t="s">
        <v>61</v>
      </c>
      <c r="E121" s="13" t="s">
        <v>1643</v>
      </c>
      <c r="F121" s="14">
        <v>46297.814571759256</v>
      </c>
      <c r="G121" s="13" t="s">
        <v>22</v>
      </c>
      <c r="H121" s="13" t="s">
        <v>1644</v>
      </c>
      <c r="I121" s="15">
        <v>350</v>
      </c>
      <c r="J121" s="13" t="s">
        <v>23</v>
      </c>
      <c r="K121" s="13" t="s">
        <v>24</v>
      </c>
      <c r="L121" s="15">
        <v>136</v>
      </c>
      <c r="M121" s="13" t="s">
        <v>40</v>
      </c>
      <c r="N121" s="14">
        <v>46297.82408564815</v>
      </c>
      <c r="O121" s="15">
        <v>201</v>
      </c>
      <c r="P121" s="13" t="s">
        <v>26</v>
      </c>
      <c r="Q121" s="15">
        <v>190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272</v>
      </c>
      <c r="B122" s="13" t="s">
        <v>18</v>
      </c>
      <c r="C122" s="13" t="s">
        <v>273</v>
      </c>
      <c r="D122" s="13" t="s">
        <v>20</v>
      </c>
      <c r="E122" s="13" t="s">
        <v>161</v>
      </c>
      <c r="F122" s="14">
        <v>46297.818981481483</v>
      </c>
      <c r="G122" s="13" t="s">
        <v>22</v>
      </c>
      <c r="H122" s="13" t="s">
        <v>1645</v>
      </c>
      <c r="I122" s="15">
        <v>340</v>
      </c>
      <c r="J122" s="13" t="s">
        <v>23</v>
      </c>
      <c r="K122" s="13" t="s">
        <v>24</v>
      </c>
      <c r="L122" s="15">
        <v>940</v>
      </c>
      <c r="M122" s="13" t="s">
        <v>1646</v>
      </c>
      <c r="N122" s="14">
        <v>46297.865671296298</v>
      </c>
      <c r="O122" s="15">
        <v>340</v>
      </c>
      <c r="P122" s="13" t="s">
        <v>26</v>
      </c>
      <c r="Q122" s="15">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13" t="s">
        <v>278</v>
      </c>
      <c r="B123" s="13" t="s">
        <v>18</v>
      </c>
      <c r="C123" s="13" t="s">
        <v>33</v>
      </c>
      <c r="D123" s="13" t="s">
        <v>34</v>
      </c>
      <c r="E123" s="13" t="s">
        <v>754</v>
      </c>
      <c r="F123" s="14">
        <v>46297.8206712963</v>
      </c>
      <c r="G123" s="13" t="s">
        <v>22</v>
      </c>
      <c r="H123" s="13" t="s">
        <v>1647</v>
      </c>
      <c r="I123" s="15">
        <v>380</v>
      </c>
      <c r="J123" s="13" t="s">
        <v>23</v>
      </c>
      <c r="K123" s="13" t="s">
        <v>24</v>
      </c>
      <c r="L123" s="15">
        <v>857</v>
      </c>
      <c r="M123" s="13" t="s">
        <v>880</v>
      </c>
      <c r="N123" s="14">
        <v>46297.864247685182</v>
      </c>
      <c r="O123" s="15">
        <v>380</v>
      </c>
      <c r="P123" s="13" t="s">
        <v>26</v>
      </c>
      <c r="Q123" s="15">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280</v>
      </c>
      <c r="B124" s="13" t="s">
        <v>18</v>
      </c>
      <c r="C124" s="13" t="s">
        <v>170</v>
      </c>
      <c r="D124" s="13" t="s">
        <v>34</v>
      </c>
      <c r="E124" s="13" t="s">
        <v>1648</v>
      </c>
      <c r="F124" s="14">
        <v>46297.821828703702</v>
      </c>
      <c r="G124" s="13" t="s">
        <v>22</v>
      </c>
      <c r="H124" s="13" t="s">
        <v>1649</v>
      </c>
      <c r="I124" s="15">
        <v>350</v>
      </c>
      <c r="J124" s="13" t="s">
        <v>23</v>
      </c>
      <c r="K124" s="13" t="s">
        <v>24</v>
      </c>
      <c r="L124" s="15">
        <v>136</v>
      </c>
      <c r="M124" s="13" t="s">
        <v>801</v>
      </c>
      <c r="N124" s="14">
        <v>46297.831006944441</v>
      </c>
      <c r="O124" s="15">
        <v>220</v>
      </c>
      <c r="P124" s="13" t="s">
        <v>26</v>
      </c>
      <c r="Q124" s="15">
        <v>190</v>
      </c>
      <c r="R124" s="3" t="str">
        <f>IF(OR(G124="12R",G124="12L"),_xlfn.XLOOKUP(C124,DB!$A$2:$A$248,DB!$B$2:$B$248,""),IF(OR(G124="30L",G124="30R"),_xlfn.XLOOKUP(C124,DB!$A$2:$A$248,DB!$C$2:$C$248,""),""))</f>
        <v>OMSUK</v>
      </c>
      <c r="S124" s="3">
        <f t="shared" si="1"/>
        <v>19</v>
      </c>
      <c r="T124" s="3" t="str">
        <f>_xlfn.XLOOKUP(C124,DB!$A$2:$A$248,DB!$D$2:$D$248,"")</f>
        <v>Sector 3</v>
      </c>
    </row>
    <row r="125" spans="1:20" x14ac:dyDescent="0.2">
      <c r="A125" s="13" t="s">
        <v>669</v>
      </c>
      <c r="B125" s="13" t="s">
        <v>18</v>
      </c>
      <c r="C125" s="13" t="s">
        <v>317</v>
      </c>
      <c r="D125" s="13" t="s">
        <v>20</v>
      </c>
      <c r="E125" s="13" t="s">
        <v>1650</v>
      </c>
      <c r="F125" s="14">
        <v>46297.823981481481</v>
      </c>
      <c r="G125" s="13" t="s">
        <v>22</v>
      </c>
      <c r="H125" s="13" t="s">
        <v>1651</v>
      </c>
      <c r="I125" s="15">
        <v>320</v>
      </c>
      <c r="J125" s="13" t="s">
        <v>23</v>
      </c>
      <c r="K125" s="13" t="s">
        <v>24</v>
      </c>
      <c r="L125" s="15">
        <v>864</v>
      </c>
      <c r="M125" s="13" t="s">
        <v>36</v>
      </c>
      <c r="N125" s="14">
        <v>46297.866412037038</v>
      </c>
      <c r="O125" s="15">
        <v>320</v>
      </c>
      <c r="P125" s="13" t="s">
        <v>26</v>
      </c>
      <c r="Q125" s="15">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13" t="s">
        <v>285</v>
      </c>
      <c r="B126" s="13" t="s">
        <v>18</v>
      </c>
      <c r="C126" s="13" t="s">
        <v>199</v>
      </c>
      <c r="D126" s="13" t="s">
        <v>61</v>
      </c>
      <c r="E126" s="13" t="s">
        <v>903</v>
      </c>
      <c r="F126" s="14">
        <v>46297.825115740736</v>
      </c>
      <c r="G126" s="13" t="s">
        <v>22</v>
      </c>
      <c r="H126" s="13" t="s">
        <v>1652</v>
      </c>
      <c r="I126" s="15">
        <v>350</v>
      </c>
      <c r="J126" s="13" t="s">
        <v>23</v>
      </c>
      <c r="K126" s="13" t="s">
        <v>24</v>
      </c>
      <c r="L126" s="15">
        <v>137</v>
      </c>
      <c r="M126" s="13" t="s">
        <v>447</v>
      </c>
      <c r="N126" s="14">
        <v>46297.834363425922</v>
      </c>
      <c r="O126" s="15">
        <v>221</v>
      </c>
      <c r="P126" s="13" t="s">
        <v>26</v>
      </c>
      <c r="Q126" s="15">
        <v>190</v>
      </c>
      <c r="R126" s="3" t="str">
        <f>IF(OR(G126="12R",G126="12L"),_xlfn.XLOOKUP(C126,DB!$A$2:$A$248,DB!$B$2:$B$248,""),IF(OR(G126="30L",G126="30R"),_xlfn.XLOOKUP(C126,DB!$A$2:$A$248,DB!$C$2:$C$248,""),""))</f>
        <v>OMSUK</v>
      </c>
      <c r="S126" s="3">
        <f t="shared" si="1"/>
        <v>19</v>
      </c>
      <c r="T126" s="3" t="str">
        <f>_xlfn.XLOOKUP(C126,DB!$A$2:$A$248,DB!$D$2:$D$248,"")</f>
        <v>Sector 3</v>
      </c>
    </row>
    <row r="127" spans="1:20" x14ac:dyDescent="0.2">
      <c r="A127" s="13" t="s">
        <v>291</v>
      </c>
      <c r="B127" s="13" t="s">
        <v>18</v>
      </c>
      <c r="C127" s="13" t="s">
        <v>122</v>
      </c>
      <c r="D127" s="13" t="s">
        <v>44</v>
      </c>
      <c r="E127" s="13" t="s">
        <v>1210</v>
      </c>
      <c r="F127" s="14">
        <v>46297.832048611112</v>
      </c>
      <c r="G127" s="13" t="s">
        <v>22</v>
      </c>
      <c r="H127" s="13" t="s">
        <v>1653</v>
      </c>
      <c r="I127" s="15">
        <v>340</v>
      </c>
      <c r="J127" s="13" t="s">
        <v>23</v>
      </c>
      <c r="K127" s="13" t="s">
        <v>24</v>
      </c>
      <c r="L127" s="15">
        <v>732</v>
      </c>
      <c r="M127" s="13" t="s">
        <v>1654</v>
      </c>
      <c r="N127" s="14">
        <v>46297.868217592593</v>
      </c>
      <c r="O127" s="15">
        <v>340</v>
      </c>
      <c r="P127" s="13" t="s">
        <v>26</v>
      </c>
      <c r="Q127" s="15">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s="13" t="s">
        <v>255</v>
      </c>
      <c r="B128" s="13" t="s">
        <v>18</v>
      </c>
      <c r="C128" s="13" t="s">
        <v>256</v>
      </c>
      <c r="D128" s="13" t="s">
        <v>61</v>
      </c>
      <c r="E128" s="13" t="s">
        <v>418</v>
      </c>
      <c r="F128" s="14">
        <v>46297.835902777777</v>
      </c>
      <c r="G128" s="13" t="s">
        <v>22</v>
      </c>
      <c r="H128" s="13" t="s">
        <v>1655</v>
      </c>
      <c r="I128" s="15">
        <v>340</v>
      </c>
      <c r="J128" s="13" t="s">
        <v>23</v>
      </c>
      <c r="K128" s="13" t="s">
        <v>24</v>
      </c>
      <c r="L128" s="15">
        <v>874</v>
      </c>
      <c r="M128" s="13" t="s">
        <v>684</v>
      </c>
      <c r="N128" s="14">
        <v>46297.879050925927</v>
      </c>
      <c r="O128" s="15">
        <v>340</v>
      </c>
      <c r="P128" s="13" t="s">
        <v>26</v>
      </c>
      <c r="Q128" s="15">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s="13" t="s">
        <v>292</v>
      </c>
      <c r="B129" s="13" t="s">
        <v>18</v>
      </c>
      <c r="C129" s="13" t="s">
        <v>43</v>
      </c>
      <c r="D129" s="13" t="s">
        <v>54</v>
      </c>
      <c r="E129" s="13" t="s">
        <v>102</v>
      </c>
      <c r="F129" s="14">
        <v>46297.837222222224</v>
      </c>
      <c r="G129" s="13" t="s">
        <v>22</v>
      </c>
      <c r="H129" s="13" t="s">
        <v>1656</v>
      </c>
      <c r="I129" s="15">
        <v>360</v>
      </c>
      <c r="J129" s="13" t="s">
        <v>23</v>
      </c>
      <c r="K129" s="13" t="s">
        <v>24</v>
      </c>
      <c r="L129" s="15">
        <v>863</v>
      </c>
      <c r="M129" s="13" t="s">
        <v>46</v>
      </c>
      <c r="N129" s="14">
        <v>46297.881631944445</v>
      </c>
      <c r="O129" s="15">
        <v>341</v>
      </c>
      <c r="P129" s="13" t="s">
        <v>26</v>
      </c>
      <c r="Q129" s="15">
        <v>190</v>
      </c>
      <c r="R129" s="3" t="str">
        <f>IF(OR(G129="12R",G129="12L"),_xlfn.XLOOKUP(C129,DB!$A$2:$A$248,DB!$B$2:$B$248,""),IF(OR(G129="30L",G129="30R"),_xlfn.XLOOKUP(C129,DB!$A$2:$A$248,DB!$C$2:$C$248,""),""))</f>
        <v>UDGUV</v>
      </c>
      <c r="S129" s="3">
        <f t="shared" si="1"/>
        <v>20</v>
      </c>
      <c r="T129" s="3" t="str">
        <f>_xlfn.XLOOKUP(C129,DB!$A$2:$A$248,DB!$D$2:$D$248,"")</f>
        <v>Sector 2</v>
      </c>
    </row>
    <row r="130" spans="1:20" x14ac:dyDescent="0.2">
      <c r="A130" s="13" t="s">
        <v>299</v>
      </c>
      <c r="B130" s="13" t="s">
        <v>18</v>
      </c>
      <c r="C130" s="13" t="s">
        <v>284</v>
      </c>
      <c r="D130" s="13" t="s">
        <v>54</v>
      </c>
      <c r="E130" s="13" t="s">
        <v>720</v>
      </c>
      <c r="F130" s="14">
        <v>46297.83965277778</v>
      </c>
      <c r="G130" s="13" t="s">
        <v>22</v>
      </c>
      <c r="H130" s="13" t="s">
        <v>1657</v>
      </c>
      <c r="I130" s="15">
        <v>380</v>
      </c>
      <c r="J130" s="13" t="s">
        <v>23</v>
      </c>
      <c r="K130" s="13" t="s">
        <v>24</v>
      </c>
      <c r="L130" s="15">
        <v>891</v>
      </c>
      <c r="M130" s="13" t="s">
        <v>558</v>
      </c>
      <c r="N130" s="14">
        <v>46297.883981481486</v>
      </c>
      <c r="O130" s="15">
        <v>380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294</v>
      </c>
      <c r="B131" s="13" t="s">
        <v>18</v>
      </c>
      <c r="C131" s="13" t="s">
        <v>101</v>
      </c>
      <c r="D131" s="13" t="s">
        <v>34</v>
      </c>
      <c r="E131" s="13" t="s">
        <v>1098</v>
      </c>
      <c r="F131" s="14">
        <v>46297.842291666668</v>
      </c>
      <c r="G131" s="13" t="s">
        <v>22</v>
      </c>
      <c r="H131" s="13" t="s">
        <v>1658</v>
      </c>
      <c r="I131" s="15">
        <v>360</v>
      </c>
      <c r="J131" s="13" t="s">
        <v>23</v>
      </c>
      <c r="K131" s="13" t="s">
        <v>24</v>
      </c>
      <c r="L131" s="15">
        <v>861</v>
      </c>
      <c r="M131" s="13" t="s">
        <v>46</v>
      </c>
      <c r="N131" s="14">
        <v>46297.887418981481</v>
      </c>
      <c r="O131" s="15">
        <v>360</v>
      </c>
      <c r="P131" s="13" t="s">
        <v>26</v>
      </c>
      <c r="Q131" s="15">
        <v>190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13" t="s">
        <v>332</v>
      </c>
      <c r="B132" s="13" t="s">
        <v>18</v>
      </c>
      <c r="C132" s="13" t="s">
        <v>205</v>
      </c>
      <c r="D132" s="13" t="s">
        <v>34</v>
      </c>
      <c r="E132" s="13" t="s">
        <v>828</v>
      </c>
      <c r="F132" s="14">
        <v>46297.843171296292</v>
      </c>
      <c r="G132" s="13" t="s">
        <v>22</v>
      </c>
      <c r="H132" s="13" t="s">
        <v>206</v>
      </c>
      <c r="I132" s="15">
        <v>390</v>
      </c>
      <c r="J132" s="13" t="s">
        <v>23</v>
      </c>
      <c r="K132" s="13" t="s">
        <v>24</v>
      </c>
      <c r="L132" s="15">
        <v>136</v>
      </c>
      <c r="M132" s="13" t="s">
        <v>40</v>
      </c>
      <c r="N132" s="14">
        <v>46297.852303240739</v>
      </c>
      <c r="O132" s="15">
        <v>264</v>
      </c>
      <c r="P132" s="13" t="s">
        <v>26</v>
      </c>
      <c r="Q132" s="15">
        <v>190</v>
      </c>
      <c r="R132" s="3" t="str">
        <f>IF(OR(G132="12R",G132="12L"),_xlfn.XLOOKUP(C132,DB!$A$2:$A$248,DB!$B$2:$B$248,""),IF(OR(G132="30L",G132="30R"),_xlfn.XLOOKUP(C132,DB!$A$2:$A$248,DB!$C$2:$C$248,""),""))</f>
        <v>NUDAL</v>
      </c>
      <c r="S132" s="3">
        <f t="shared" si="2"/>
        <v>20</v>
      </c>
      <c r="T132" s="3" t="str">
        <f>_xlfn.XLOOKUP(C132,DB!$A$2:$A$248,DB!$D$2:$D$248,"")</f>
        <v>Sector 3</v>
      </c>
    </row>
    <row r="133" spans="1:20" x14ac:dyDescent="0.2">
      <c r="A133" s="13" t="s">
        <v>492</v>
      </c>
      <c r="B133" s="13" t="s">
        <v>18</v>
      </c>
      <c r="C133" s="13" t="s">
        <v>493</v>
      </c>
      <c r="D133" s="13" t="s">
        <v>116</v>
      </c>
      <c r="E133" s="13" t="s">
        <v>1659</v>
      </c>
      <c r="F133" s="14">
        <v>46297.844618055555</v>
      </c>
      <c r="G133" s="13" t="s">
        <v>22</v>
      </c>
      <c r="H133" s="13" t="s">
        <v>1660</v>
      </c>
      <c r="I133" s="15">
        <v>390</v>
      </c>
      <c r="J133" s="13" t="s">
        <v>23</v>
      </c>
      <c r="K133" s="13" t="s">
        <v>24</v>
      </c>
      <c r="L133" s="15">
        <v>210</v>
      </c>
      <c r="M133" s="13" t="s">
        <v>383</v>
      </c>
      <c r="N133" s="14">
        <v>46297.856724537036</v>
      </c>
      <c r="O133" s="15">
        <v>310</v>
      </c>
      <c r="P133" s="13" t="s">
        <v>26</v>
      </c>
      <c r="Q133" s="15">
        <v>40</v>
      </c>
      <c r="R133" s="3" t="str">
        <f>IF(OR(G133="12R",G133="12L"),_xlfn.XLOOKUP(C133,DB!$A$2:$A$248,DB!$B$2:$B$248,""),IF(OR(G133="30L",G133="30R"),_xlfn.XLOOKUP(C133,DB!$A$2:$A$248,DB!$C$2:$C$248,""),""))</f>
        <v>ENEBA</v>
      </c>
      <c r="S133" s="3">
        <f t="shared" si="2"/>
        <v>20</v>
      </c>
      <c r="T133" s="3" t="str">
        <f>_xlfn.XLOOKUP(C133,DB!$A$2:$A$248,DB!$D$2:$D$248,"")</f>
        <v>Sector 3</v>
      </c>
    </row>
    <row r="134" spans="1:20" x14ac:dyDescent="0.2">
      <c r="A134" s="13" t="s">
        <v>301</v>
      </c>
      <c r="B134" s="13" t="s">
        <v>18</v>
      </c>
      <c r="C134" s="13" t="s">
        <v>50</v>
      </c>
      <c r="D134" s="13" t="s">
        <v>54</v>
      </c>
      <c r="E134" s="13" t="s">
        <v>832</v>
      </c>
      <c r="F134" s="14">
        <v>46297.846168981487</v>
      </c>
      <c r="G134" s="13" t="s">
        <v>22</v>
      </c>
      <c r="H134" s="13" t="s">
        <v>1661</v>
      </c>
      <c r="I134" s="15">
        <v>380</v>
      </c>
      <c r="J134" s="13" t="s">
        <v>23</v>
      </c>
      <c r="K134" s="13" t="s">
        <v>24</v>
      </c>
      <c r="L134" s="15">
        <v>857</v>
      </c>
      <c r="M134" s="13" t="s">
        <v>46</v>
      </c>
      <c r="N134" s="14">
        <v>46297.890972222223</v>
      </c>
      <c r="O134" s="15">
        <v>380</v>
      </c>
      <c r="P134" s="13" t="s">
        <v>26</v>
      </c>
      <c r="Q134" s="15">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13" t="s">
        <v>258</v>
      </c>
      <c r="B135" s="13" t="s">
        <v>18</v>
      </c>
      <c r="C135" s="13" t="s">
        <v>128</v>
      </c>
      <c r="D135" s="13" t="s">
        <v>61</v>
      </c>
      <c r="E135" s="13" t="s">
        <v>1662</v>
      </c>
      <c r="F135" s="14">
        <v>46297.851087962961</v>
      </c>
      <c r="G135" s="13" t="s">
        <v>22</v>
      </c>
      <c r="H135" s="13" t="s">
        <v>1663</v>
      </c>
      <c r="I135" s="15">
        <v>360</v>
      </c>
      <c r="J135" s="13" t="s">
        <v>23</v>
      </c>
      <c r="K135" s="13" t="s">
        <v>24</v>
      </c>
      <c r="L135" s="15">
        <v>439</v>
      </c>
      <c r="M135" s="13" t="s">
        <v>204</v>
      </c>
      <c r="N135" s="14">
        <v>46297.874745370369</v>
      </c>
      <c r="O135" s="15">
        <v>340</v>
      </c>
      <c r="P135" s="13" t="s">
        <v>26</v>
      </c>
      <c r="Q135" s="15">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13" t="s">
        <v>303</v>
      </c>
      <c r="B136" s="13" t="s">
        <v>18</v>
      </c>
      <c r="C136" s="13" t="s">
        <v>43</v>
      </c>
      <c r="D136" s="13" t="s">
        <v>20</v>
      </c>
      <c r="E136" s="13" t="s">
        <v>743</v>
      </c>
      <c r="F136" s="14">
        <v>46297.852152777778</v>
      </c>
      <c r="G136" s="13" t="s">
        <v>22</v>
      </c>
      <c r="H136" s="13" t="s">
        <v>1664</v>
      </c>
      <c r="I136" s="15">
        <v>340</v>
      </c>
      <c r="J136" s="13" t="s">
        <v>23</v>
      </c>
      <c r="K136" s="13" t="s">
        <v>24</v>
      </c>
      <c r="L136" s="15">
        <v>861</v>
      </c>
      <c r="M136" s="13" t="s">
        <v>46</v>
      </c>
      <c r="N136" s="14">
        <v>46297.898032407407</v>
      </c>
      <c r="O136" s="15">
        <v>340</v>
      </c>
      <c r="P136" s="13" t="s">
        <v>26</v>
      </c>
      <c r="Q136" s="15">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13" t="s">
        <v>304</v>
      </c>
      <c r="B137" s="13" t="s">
        <v>18</v>
      </c>
      <c r="C137" s="13" t="s">
        <v>134</v>
      </c>
      <c r="D137" s="13" t="s">
        <v>123</v>
      </c>
      <c r="E137" s="13" t="s">
        <v>1665</v>
      </c>
      <c r="F137" s="14">
        <v>46297.853043981479</v>
      </c>
      <c r="G137" s="13" t="s">
        <v>22</v>
      </c>
      <c r="H137" s="13" t="s">
        <v>1666</v>
      </c>
      <c r="I137" s="15">
        <v>350</v>
      </c>
      <c r="J137" s="13" t="s">
        <v>23</v>
      </c>
      <c r="K137" s="13" t="s">
        <v>24</v>
      </c>
      <c r="L137" s="15">
        <v>136</v>
      </c>
      <c r="M137" s="13" t="s">
        <v>1259</v>
      </c>
      <c r="N137" s="14">
        <v>46297.86210648148</v>
      </c>
      <c r="O137" s="15">
        <v>257</v>
      </c>
      <c r="P137" s="13" t="s">
        <v>26</v>
      </c>
      <c r="Q137" s="15">
        <v>190</v>
      </c>
      <c r="R137" s="3" t="str">
        <f>IF(OR(G137="12R",G137="12L"),_xlfn.XLOOKUP(C137,DB!$A$2:$A$248,DB!$B$2:$B$248,""),IF(OR(G137="30L",G137="30R"),_xlfn.XLOOKUP(C137,DB!$A$2:$A$248,DB!$C$2:$C$248,""),""))</f>
        <v>ENEBA</v>
      </c>
      <c r="S137" s="3">
        <f t="shared" si="2"/>
        <v>20</v>
      </c>
      <c r="T137" s="3" t="str">
        <f>_xlfn.XLOOKUP(C137,DB!$A$2:$A$248,DB!$D$2:$D$248,"")</f>
        <v>Sector 3</v>
      </c>
    </row>
    <row r="138" spans="1:20" x14ac:dyDescent="0.2">
      <c r="A138" s="13" t="s">
        <v>243</v>
      </c>
      <c r="B138" s="13" t="s">
        <v>18</v>
      </c>
      <c r="C138" s="13" t="s">
        <v>144</v>
      </c>
      <c r="D138" s="13" t="s">
        <v>61</v>
      </c>
      <c r="E138" s="13" t="s">
        <v>374</v>
      </c>
      <c r="F138" s="14">
        <v>46297.854861111111</v>
      </c>
      <c r="G138" s="13" t="s">
        <v>22</v>
      </c>
      <c r="H138" s="13" t="s">
        <v>1667</v>
      </c>
      <c r="I138" s="15">
        <v>350</v>
      </c>
      <c r="J138" s="13" t="s">
        <v>23</v>
      </c>
      <c r="K138" s="13" t="s">
        <v>24</v>
      </c>
      <c r="L138" s="15">
        <v>208</v>
      </c>
      <c r="M138" s="13" t="s">
        <v>383</v>
      </c>
      <c r="N138" s="14">
        <v>46297.867789351847</v>
      </c>
      <c r="O138" s="15">
        <v>226</v>
      </c>
      <c r="P138" s="13" t="s">
        <v>26</v>
      </c>
      <c r="Q138" s="15">
        <v>40</v>
      </c>
      <c r="R138" s="3" t="str">
        <f>IF(OR(G138="12R",G138="12L"),_xlfn.XLOOKUP(C138,DB!$A$2:$A$248,DB!$B$2:$B$248,""),IF(OR(G138="30L",G138="30R"),_xlfn.XLOOKUP(C138,DB!$A$2:$A$248,DB!$C$2:$C$248,""),""))</f>
        <v>OMSUK</v>
      </c>
      <c r="S138" s="3">
        <f t="shared" si="2"/>
        <v>20</v>
      </c>
      <c r="T138" s="3" t="str">
        <f>_xlfn.XLOOKUP(C138,DB!$A$2:$A$248,DB!$D$2:$D$248,"")</f>
        <v>Sector 3</v>
      </c>
    </row>
    <row r="139" spans="1:20" x14ac:dyDescent="0.2">
      <c r="A139" s="13" t="s">
        <v>283</v>
      </c>
      <c r="B139" s="13" t="s">
        <v>18</v>
      </c>
      <c r="C139" s="13" t="s">
        <v>284</v>
      </c>
      <c r="D139" s="13" t="s">
        <v>34</v>
      </c>
      <c r="E139" s="13" t="s">
        <v>593</v>
      </c>
      <c r="F139" s="14">
        <v>46297.857199074075</v>
      </c>
      <c r="G139" s="13" t="s">
        <v>22</v>
      </c>
      <c r="H139" s="13" t="s">
        <v>1668</v>
      </c>
      <c r="I139" s="15">
        <v>360</v>
      </c>
      <c r="J139" s="13" t="s">
        <v>23</v>
      </c>
      <c r="K139" s="13" t="s">
        <v>24</v>
      </c>
      <c r="L139" s="15">
        <v>874</v>
      </c>
      <c r="M139" s="13" t="s">
        <v>753</v>
      </c>
      <c r="N139" s="14">
        <v>46297.901307870372</v>
      </c>
      <c r="O139" s="15">
        <v>360</v>
      </c>
      <c r="P139" s="13" t="s">
        <v>26</v>
      </c>
      <c r="Q139" s="15">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281</v>
      </c>
      <c r="B140" s="13" t="s">
        <v>18</v>
      </c>
      <c r="C140" s="13" t="s">
        <v>282</v>
      </c>
      <c r="D140" s="13" t="s">
        <v>34</v>
      </c>
      <c r="E140" s="13" t="s">
        <v>1232</v>
      </c>
      <c r="F140" s="14">
        <v>46297.858391203699</v>
      </c>
      <c r="G140" s="13" t="s">
        <v>22</v>
      </c>
      <c r="H140" s="13" t="s">
        <v>508</v>
      </c>
      <c r="I140" s="15">
        <v>350</v>
      </c>
      <c r="J140" s="13" t="s">
        <v>23</v>
      </c>
      <c r="K140" s="13" t="s">
        <v>24</v>
      </c>
      <c r="L140" s="15">
        <v>136</v>
      </c>
      <c r="M140" s="13" t="s">
        <v>40</v>
      </c>
      <c r="N140" s="14">
        <v>46297.867465277777</v>
      </c>
      <c r="O140" s="15">
        <v>262</v>
      </c>
      <c r="P140" s="13" t="s">
        <v>26</v>
      </c>
      <c r="Q140" s="15">
        <v>190</v>
      </c>
      <c r="R140" s="3" t="str">
        <f>IF(OR(G140="12R",G140="12L"),_xlfn.XLOOKUP(C140,DB!$A$2:$A$248,DB!$B$2:$B$248,""),IF(OR(G140="30L",G140="30R"),_xlfn.XLOOKUP(C140,DB!$A$2:$A$248,DB!$C$2:$C$248,""),""))</f>
        <v>OMSUK</v>
      </c>
      <c r="S140" s="3">
        <f t="shared" si="2"/>
        <v>20</v>
      </c>
      <c r="T140" s="3" t="str">
        <f>_xlfn.XLOOKUP(C140,DB!$A$2:$A$248,DB!$D$2:$D$248,"")</f>
        <v>Sector 3</v>
      </c>
    </row>
    <row r="141" spans="1:20" x14ac:dyDescent="0.2">
      <c r="A141" s="13" t="s">
        <v>1669</v>
      </c>
      <c r="B141" s="13" t="s">
        <v>18</v>
      </c>
      <c r="C141" s="13" t="s">
        <v>148</v>
      </c>
      <c r="D141" s="13" t="s">
        <v>500</v>
      </c>
      <c r="E141" s="13" t="s">
        <v>1670</v>
      </c>
      <c r="F141" s="14">
        <v>46297.859861111108</v>
      </c>
      <c r="G141" s="13" t="s">
        <v>22</v>
      </c>
      <c r="H141" s="13" t="s">
        <v>1671</v>
      </c>
      <c r="I141" s="15">
        <v>390</v>
      </c>
      <c r="J141" s="13" t="s">
        <v>23</v>
      </c>
      <c r="K141" s="13" t="s">
        <v>152</v>
      </c>
      <c r="L141" s="15">
        <v>207</v>
      </c>
      <c r="M141" s="13" t="s">
        <v>383</v>
      </c>
      <c r="N141" s="14">
        <v>46297.871527777781</v>
      </c>
      <c r="O141" s="15">
        <v>310</v>
      </c>
      <c r="P141" s="13" t="s">
        <v>26</v>
      </c>
      <c r="Q141" s="15">
        <v>40</v>
      </c>
      <c r="R141" s="3" t="str">
        <f>IF(OR(G141="12R",G141="12L"),_xlfn.XLOOKUP(C141,DB!$A$2:$A$248,DB!$B$2:$B$248,""),IF(OR(G141="30L",G141="30R"),_xlfn.XLOOKUP(C141,DB!$A$2:$A$248,DB!$C$2:$C$248,""),""))</f>
        <v>NUDAL</v>
      </c>
      <c r="S141" s="3">
        <f t="shared" si="2"/>
        <v>20</v>
      </c>
      <c r="T141" s="3" t="str">
        <f>_xlfn.XLOOKUP(C141,DB!$A$2:$A$248,DB!$D$2:$D$248,"")</f>
        <v>Sector 3</v>
      </c>
    </row>
    <row r="142" spans="1:20" x14ac:dyDescent="0.2">
      <c r="A142" s="13" t="s">
        <v>741</v>
      </c>
      <c r="B142" s="13" t="s">
        <v>18</v>
      </c>
      <c r="C142" s="13" t="s">
        <v>221</v>
      </c>
      <c r="D142" s="13" t="s">
        <v>54</v>
      </c>
      <c r="E142" s="13" t="s">
        <v>742</v>
      </c>
      <c r="F142" s="14">
        <v>46297.860787037032</v>
      </c>
      <c r="G142" s="13" t="s">
        <v>22</v>
      </c>
      <c r="H142" s="13" t="s">
        <v>1672</v>
      </c>
      <c r="I142" s="15">
        <v>380</v>
      </c>
      <c r="J142" s="13" t="s">
        <v>23</v>
      </c>
      <c r="K142" s="13" t="s">
        <v>24</v>
      </c>
      <c r="L142" s="15">
        <v>863</v>
      </c>
      <c r="M142" s="13" t="s">
        <v>46</v>
      </c>
      <c r="N142" s="14">
        <v>46297.905995370369</v>
      </c>
      <c r="O142" s="15">
        <v>380</v>
      </c>
      <c r="P142" s="13" t="s">
        <v>26</v>
      </c>
      <c r="Q142" s="15">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3" t="s">
        <v>856</v>
      </c>
      <c r="B143" s="13" t="s">
        <v>18</v>
      </c>
      <c r="C143" s="13" t="s">
        <v>203</v>
      </c>
      <c r="D143" s="13" t="s">
        <v>129</v>
      </c>
      <c r="E143" s="13" t="s">
        <v>1673</v>
      </c>
      <c r="F143" s="14">
        <v>46297.861851851849</v>
      </c>
      <c r="G143" s="13" t="s">
        <v>22</v>
      </c>
      <c r="H143" s="13" t="s">
        <v>1674</v>
      </c>
      <c r="I143" s="15">
        <v>360</v>
      </c>
      <c r="J143" s="13" t="s">
        <v>23</v>
      </c>
      <c r="K143" s="13" t="s">
        <v>24</v>
      </c>
      <c r="L143" s="15">
        <v>552</v>
      </c>
      <c r="M143" s="13" t="s">
        <v>130</v>
      </c>
      <c r="N143" s="14">
        <v>46297.891342592593</v>
      </c>
      <c r="O143" s="15">
        <v>360</v>
      </c>
      <c r="P143" s="13" t="s">
        <v>26</v>
      </c>
      <c r="Q143" s="15">
        <v>40</v>
      </c>
      <c r="R143" s="3" t="str">
        <f>IF(OR(G143="12R",G143="12L"),_xlfn.XLOOKUP(C143,DB!$A$2:$A$248,DB!$B$2:$B$248,""),IF(OR(G143="30L",G143="30R"),_xlfn.XLOOKUP(C143,DB!$A$2:$A$248,DB!$C$2:$C$248,""),""))</f>
        <v>ENEBA</v>
      </c>
      <c r="S143" s="3">
        <f t="shared" si="2"/>
        <v>20</v>
      </c>
      <c r="T143" s="3" t="str">
        <f>_xlfn.XLOOKUP(C143,DB!$A$2:$A$248,DB!$D$2:$D$248,"")</f>
        <v>Sector 3</v>
      </c>
    </row>
    <row r="144" spans="1:20" x14ac:dyDescent="0.2">
      <c r="A144" s="13" t="s">
        <v>287</v>
      </c>
      <c r="B144" s="13" t="s">
        <v>18</v>
      </c>
      <c r="C144" s="13" t="s">
        <v>43</v>
      </c>
      <c r="D144" s="13" t="s">
        <v>44</v>
      </c>
      <c r="E144" s="13" t="s">
        <v>572</v>
      </c>
      <c r="F144" s="14">
        <v>46297.864421296297</v>
      </c>
      <c r="G144" s="13" t="s">
        <v>22</v>
      </c>
      <c r="H144" s="13" t="s">
        <v>1675</v>
      </c>
      <c r="I144" s="15">
        <v>360</v>
      </c>
      <c r="J144" s="13" t="s">
        <v>23</v>
      </c>
      <c r="K144" s="13" t="s">
        <v>24</v>
      </c>
      <c r="L144" s="15">
        <v>865</v>
      </c>
      <c r="M144" s="13" t="s">
        <v>46</v>
      </c>
      <c r="N144" s="14">
        <v>46297.907500000001</v>
      </c>
      <c r="O144" s="15">
        <v>360</v>
      </c>
      <c r="P144" s="13" t="s">
        <v>26</v>
      </c>
      <c r="Q144" s="15">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422</v>
      </c>
      <c r="B145" s="13" t="s">
        <v>18</v>
      </c>
      <c r="C145" s="13" t="s">
        <v>423</v>
      </c>
      <c r="D145" s="13" t="s">
        <v>61</v>
      </c>
      <c r="E145" s="13" t="s">
        <v>1165</v>
      </c>
      <c r="F145" s="14">
        <v>46297.86550925926</v>
      </c>
      <c r="G145" s="13" t="s">
        <v>22</v>
      </c>
      <c r="H145" s="13" t="s">
        <v>1676</v>
      </c>
      <c r="I145" s="15">
        <v>360</v>
      </c>
      <c r="J145" s="13" t="s">
        <v>23</v>
      </c>
      <c r="K145" s="13" t="s">
        <v>24</v>
      </c>
      <c r="L145" s="15">
        <v>786</v>
      </c>
      <c r="M145" s="13" t="s">
        <v>225</v>
      </c>
      <c r="N145" s="14">
        <v>46297.904606481483</v>
      </c>
      <c r="O145" s="15">
        <v>320</v>
      </c>
      <c r="P145" s="13" t="s">
        <v>26</v>
      </c>
      <c r="Q145" s="15">
        <v>190</v>
      </c>
      <c r="R145" s="3" t="str">
        <f>IF(OR(G145="12R",G145="12L"),_xlfn.XLOOKUP(C145,DB!$A$2:$A$248,DB!$B$2:$B$248,""),IF(OR(G145="30L",G145="30R"),_xlfn.XLOOKUP(C145,DB!$A$2:$A$248,DB!$C$2:$C$248,""),""))</f>
        <v>ENEBA</v>
      </c>
      <c r="S145" s="3">
        <f t="shared" si="2"/>
        <v>20</v>
      </c>
      <c r="T145" s="3" t="str">
        <f>_xlfn.XLOOKUP(C145,DB!$A$2:$A$248,DB!$D$2:$D$248,"")</f>
        <v>Sector 3</v>
      </c>
    </row>
    <row r="146" spans="1:20" x14ac:dyDescent="0.2">
      <c r="A146" s="13" t="s">
        <v>526</v>
      </c>
      <c r="B146" s="13" t="s">
        <v>18</v>
      </c>
      <c r="C146" s="13" t="s">
        <v>203</v>
      </c>
      <c r="D146" s="13" t="s">
        <v>44</v>
      </c>
      <c r="E146" s="13" t="s">
        <v>513</v>
      </c>
      <c r="F146" s="14">
        <v>46297.867384259254</v>
      </c>
      <c r="G146" s="13" t="s">
        <v>22</v>
      </c>
      <c r="H146" s="13" t="s">
        <v>1677</v>
      </c>
      <c r="I146" s="15">
        <v>300</v>
      </c>
      <c r="J146" s="13" t="s">
        <v>23</v>
      </c>
      <c r="K146" s="13" t="s">
        <v>24</v>
      </c>
      <c r="L146" s="15">
        <v>816</v>
      </c>
      <c r="M146" s="13" t="s">
        <v>225</v>
      </c>
      <c r="N146" s="14">
        <v>46297.908622685187</v>
      </c>
      <c r="O146" s="15">
        <v>310</v>
      </c>
      <c r="P146" s="13" t="s">
        <v>26</v>
      </c>
      <c r="Q146" s="15">
        <v>190</v>
      </c>
      <c r="R146" s="3" t="str">
        <f>IF(OR(G146="12R",G146="12L"),_xlfn.XLOOKUP(C146,DB!$A$2:$A$248,DB!$B$2:$B$248,""),IF(OR(G146="30L",G146="30R"),_xlfn.XLOOKUP(C146,DB!$A$2:$A$248,DB!$C$2:$C$248,""),""))</f>
        <v>ENEBA</v>
      </c>
      <c r="S146" s="3">
        <f t="shared" si="2"/>
        <v>20</v>
      </c>
      <c r="T146" s="3" t="str">
        <f>_xlfn.XLOOKUP(C146,DB!$A$2:$A$248,DB!$D$2:$D$248,"")</f>
        <v>Sector 3</v>
      </c>
    </row>
    <row r="147" spans="1:20" x14ac:dyDescent="0.2">
      <c r="A147" s="13" t="s">
        <v>217</v>
      </c>
      <c r="B147" s="13" t="s">
        <v>18</v>
      </c>
      <c r="C147" s="13" t="s">
        <v>33</v>
      </c>
      <c r="D147" s="13" t="s">
        <v>20</v>
      </c>
      <c r="E147" s="13" t="s">
        <v>341</v>
      </c>
      <c r="F147" s="14">
        <v>46297.878287037034</v>
      </c>
      <c r="G147" s="13" t="s">
        <v>22</v>
      </c>
      <c r="H147" s="13" t="s">
        <v>1678</v>
      </c>
      <c r="I147" s="15">
        <v>340</v>
      </c>
      <c r="J147" s="13" t="s">
        <v>23</v>
      </c>
      <c r="K147" s="13" t="s">
        <v>24</v>
      </c>
      <c r="L147" s="15">
        <v>999</v>
      </c>
      <c r="M147" s="13" t="s">
        <v>1679</v>
      </c>
      <c r="N147" s="14">
        <v>46297.927060185189</v>
      </c>
      <c r="O147" s="15">
        <v>340</v>
      </c>
      <c r="P147" s="13" t="s">
        <v>26</v>
      </c>
      <c r="Q147" s="15">
        <v>190</v>
      </c>
      <c r="R147" s="3" t="str">
        <f>IF(OR(G147="12R",G147="12L"),_xlfn.XLOOKUP(C147,DB!$A$2:$A$248,DB!$B$2:$B$248,""),IF(OR(G147="30L",G147="30R"),_xlfn.XLOOKUP(C147,DB!$A$2:$A$248,DB!$C$2:$C$248,""),""))</f>
        <v>UDGUV</v>
      </c>
      <c r="S147" s="3">
        <f t="shared" si="2"/>
        <v>21</v>
      </c>
      <c r="T147" s="3" t="str">
        <f>_xlfn.XLOOKUP(C147,DB!$A$2:$A$248,DB!$D$2:$D$248,"")</f>
        <v>Sector 2</v>
      </c>
    </row>
    <row r="148" spans="1:20" x14ac:dyDescent="0.2">
      <c r="A148" s="13" t="s">
        <v>316</v>
      </c>
      <c r="B148" s="13" t="s">
        <v>18</v>
      </c>
      <c r="C148" s="13" t="s">
        <v>317</v>
      </c>
      <c r="D148" s="13" t="s">
        <v>44</v>
      </c>
      <c r="E148" s="13" t="s">
        <v>1097</v>
      </c>
      <c r="F148" s="14">
        <v>46297.879675925928</v>
      </c>
      <c r="G148" s="13" t="s">
        <v>22</v>
      </c>
      <c r="H148" s="13" t="s">
        <v>1680</v>
      </c>
      <c r="I148" s="15">
        <v>360</v>
      </c>
      <c r="J148" s="13" t="s">
        <v>23</v>
      </c>
      <c r="K148" s="13" t="s">
        <v>24</v>
      </c>
      <c r="L148" s="15">
        <v>770</v>
      </c>
      <c r="M148" s="13" t="s">
        <v>225</v>
      </c>
      <c r="N148" s="14">
        <v>46297.91710648148</v>
      </c>
      <c r="O148" s="15">
        <v>360</v>
      </c>
      <c r="P148" s="13" t="s">
        <v>26</v>
      </c>
      <c r="Q148" s="15">
        <v>190</v>
      </c>
      <c r="R148" s="3" t="str">
        <f>IF(OR(G148="12R",G148="12L"),_xlfn.XLOOKUP(C148,DB!$A$2:$A$248,DB!$B$2:$B$248,""),IF(OR(G148="30L",G148="30R"),_xlfn.XLOOKUP(C148,DB!$A$2:$A$248,DB!$C$2:$C$248,""),""))</f>
        <v>UDGUV</v>
      </c>
      <c r="S148" s="3">
        <f t="shared" si="2"/>
        <v>21</v>
      </c>
      <c r="T148" s="3" t="str">
        <f>_xlfn.XLOOKUP(C148,DB!$A$2:$A$248,DB!$D$2:$D$248,"")</f>
        <v>Sector 2</v>
      </c>
    </row>
    <row r="149" spans="1:20" x14ac:dyDescent="0.2">
      <c r="A149" s="13" t="s">
        <v>436</v>
      </c>
      <c r="B149" s="13" t="s">
        <v>18</v>
      </c>
      <c r="C149" s="13" t="s">
        <v>437</v>
      </c>
      <c r="D149" s="13" t="s">
        <v>54</v>
      </c>
      <c r="E149" s="13" t="s">
        <v>962</v>
      </c>
      <c r="F149" s="14">
        <v>46297.884224537032</v>
      </c>
      <c r="G149" s="13" t="s">
        <v>22</v>
      </c>
      <c r="H149" s="13" t="s">
        <v>1681</v>
      </c>
      <c r="I149" s="15">
        <v>380</v>
      </c>
      <c r="J149" s="13" t="s">
        <v>23</v>
      </c>
      <c r="K149" s="13" t="s">
        <v>24</v>
      </c>
      <c r="L149" s="15">
        <v>979</v>
      </c>
      <c r="M149" s="13" t="s">
        <v>1182</v>
      </c>
      <c r="N149" s="14">
        <v>46297.931770833333</v>
      </c>
      <c r="O149" s="15">
        <v>380</v>
      </c>
      <c r="P149" s="13" t="s">
        <v>26</v>
      </c>
      <c r="Q149" s="15">
        <v>190</v>
      </c>
      <c r="R149" s="3" t="str">
        <f>IF(OR(G149="12R",G149="12L"),_xlfn.XLOOKUP(C149,DB!$A$2:$A$248,DB!$B$2:$B$248,""),IF(OR(G149="30L",G149="30R"),_xlfn.XLOOKUP(C149,DB!$A$2:$A$248,DB!$C$2:$C$248,""),""))</f>
        <v>UDGUV</v>
      </c>
      <c r="S149" s="3">
        <f t="shared" si="2"/>
        <v>21</v>
      </c>
      <c r="T149" s="3" t="str">
        <f>_xlfn.XLOOKUP(C149,DB!$A$2:$A$248,DB!$D$2:$D$248,"")</f>
        <v>Sector 2</v>
      </c>
    </row>
    <row r="150" spans="1:20" x14ac:dyDescent="0.2">
      <c r="A150" s="13" t="s">
        <v>424</v>
      </c>
      <c r="B150" s="13" t="s">
        <v>18</v>
      </c>
      <c r="C150" s="13" t="s">
        <v>260</v>
      </c>
      <c r="D150" s="13" t="s">
        <v>261</v>
      </c>
      <c r="E150" s="13" t="s">
        <v>1154</v>
      </c>
      <c r="F150" s="14">
        <v>46297.885520833333</v>
      </c>
      <c r="G150" s="13" t="s">
        <v>22</v>
      </c>
      <c r="H150" s="13" t="s">
        <v>1682</v>
      </c>
      <c r="I150" s="15">
        <v>330</v>
      </c>
      <c r="J150" s="13" t="s">
        <v>23</v>
      </c>
      <c r="K150" s="13" t="s">
        <v>24</v>
      </c>
      <c r="L150" s="15">
        <v>140</v>
      </c>
      <c r="M150" s="13" t="s">
        <v>40</v>
      </c>
      <c r="N150" s="14">
        <v>46297.894583333335</v>
      </c>
      <c r="O150" s="15">
        <v>207</v>
      </c>
      <c r="P150" s="13" t="s">
        <v>41</v>
      </c>
      <c r="Q150" s="15">
        <v>190</v>
      </c>
      <c r="R150" s="3" t="str">
        <f>IF(OR(G150="12R",G150="12L"),_xlfn.XLOOKUP(C150,DB!$A$2:$A$248,DB!$B$2:$B$248,""),IF(OR(G150="30L",G150="30R"),_xlfn.XLOOKUP(C150,DB!$A$2:$A$248,DB!$C$2:$C$248,""),""))</f>
        <v>NUDAL</v>
      </c>
      <c r="S150" s="3">
        <f t="shared" si="2"/>
        <v>21</v>
      </c>
      <c r="T150" s="3" t="str">
        <f>_xlfn.XLOOKUP(C150,DB!$A$2:$A$248,DB!$D$2:$D$248,"")</f>
        <v>Sector 3</v>
      </c>
    </row>
    <row r="151" spans="1:20" x14ac:dyDescent="0.2">
      <c r="A151" s="13" t="s">
        <v>858</v>
      </c>
      <c r="B151" s="13" t="s">
        <v>18</v>
      </c>
      <c r="C151" s="13" t="s">
        <v>128</v>
      </c>
      <c r="D151" s="13" t="s">
        <v>129</v>
      </c>
      <c r="E151" s="13" t="s">
        <v>1683</v>
      </c>
      <c r="F151" s="14">
        <v>46297.887013888889</v>
      </c>
      <c r="G151" s="13" t="s">
        <v>22</v>
      </c>
      <c r="H151" s="13" t="s">
        <v>1684</v>
      </c>
      <c r="I151" s="15">
        <v>360</v>
      </c>
      <c r="J151" s="13" t="s">
        <v>23</v>
      </c>
      <c r="K151" s="13" t="s">
        <v>24</v>
      </c>
      <c r="L151" s="15">
        <v>442</v>
      </c>
      <c r="M151" s="13" t="s">
        <v>204</v>
      </c>
      <c r="N151" s="14">
        <v>46297.910196759258</v>
      </c>
      <c r="O151" s="15">
        <v>360</v>
      </c>
      <c r="P151" s="13" t="s">
        <v>26</v>
      </c>
      <c r="Q151" s="15">
        <v>40</v>
      </c>
      <c r="R151" s="3" t="str">
        <f>IF(OR(G151="12R",G151="12L"),_xlfn.XLOOKUP(C151,DB!$A$2:$A$248,DB!$B$2:$B$248,""),IF(OR(G151="30L",G151="30R"),_xlfn.XLOOKUP(C151,DB!$A$2:$A$248,DB!$C$2:$C$248,""),""))</f>
        <v>ENEBA</v>
      </c>
      <c r="S151" s="3">
        <f t="shared" si="2"/>
        <v>21</v>
      </c>
      <c r="T151" s="3" t="str">
        <f>_xlfn.XLOOKUP(C151,DB!$A$2:$A$248,DB!$D$2:$D$248,"")</f>
        <v>Sector 3</v>
      </c>
    </row>
    <row r="152" spans="1:20" x14ac:dyDescent="0.2">
      <c r="A152" s="13" t="s">
        <v>510</v>
      </c>
      <c r="B152" s="13" t="s">
        <v>18</v>
      </c>
      <c r="C152" s="13" t="s">
        <v>238</v>
      </c>
      <c r="D152" s="13" t="s">
        <v>129</v>
      </c>
      <c r="E152" s="13" t="s">
        <v>1150</v>
      </c>
      <c r="F152" s="14">
        <v>46297.888194444444</v>
      </c>
      <c r="G152" s="13" t="s">
        <v>22</v>
      </c>
      <c r="H152" s="13" t="s">
        <v>1685</v>
      </c>
      <c r="I152" s="15">
        <v>390</v>
      </c>
      <c r="J152" s="13" t="s">
        <v>23</v>
      </c>
      <c r="K152" s="13" t="s">
        <v>24</v>
      </c>
      <c r="L152" s="15">
        <v>373</v>
      </c>
      <c r="M152" s="13" t="s">
        <v>645</v>
      </c>
      <c r="N152" s="14">
        <v>46297.908078703702</v>
      </c>
      <c r="O152" s="15">
        <v>390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521</v>
      </c>
      <c r="B153" s="13" t="s">
        <v>18</v>
      </c>
      <c r="C153" s="13" t="s">
        <v>19</v>
      </c>
      <c r="D153" s="13" t="s">
        <v>34</v>
      </c>
      <c r="E153" s="13" t="s">
        <v>714</v>
      </c>
      <c r="F153" s="14">
        <v>46297.889039351852</v>
      </c>
      <c r="G153" s="13" t="s">
        <v>22</v>
      </c>
      <c r="H153" s="13" t="s">
        <v>1686</v>
      </c>
      <c r="I153" s="15">
        <v>360</v>
      </c>
      <c r="J153" s="13" t="s">
        <v>23</v>
      </c>
      <c r="K153" s="13" t="s">
        <v>24</v>
      </c>
      <c r="L153" s="15">
        <v>876</v>
      </c>
      <c r="M153" s="13" t="s">
        <v>558</v>
      </c>
      <c r="N153" s="14">
        <v>46297.932951388888</v>
      </c>
      <c r="O153" s="15">
        <v>360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883</v>
      </c>
      <c r="B154" s="13" t="s">
        <v>18</v>
      </c>
      <c r="C154" s="13" t="s">
        <v>170</v>
      </c>
      <c r="D154" s="13" t="s">
        <v>61</v>
      </c>
      <c r="E154" s="13" t="s">
        <v>661</v>
      </c>
      <c r="F154" s="14">
        <v>46297.889918981484</v>
      </c>
      <c r="G154" s="13" t="s">
        <v>22</v>
      </c>
      <c r="H154" s="13" t="s">
        <v>1687</v>
      </c>
      <c r="I154" s="15">
        <v>350</v>
      </c>
      <c r="J154" s="13" t="s">
        <v>23</v>
      </c>
      <c r="K154" s="13" t="s">
        <v>24</v>
      </c>
      <c r="L154" s="15">
        <v>133</v>
      </c>
      <c r="M154" s="13" t="s">
        <v>40</v>
      </c>
      <c r="N154" s="14">
        <v>46297.899270833332</v>
      </c>
      <c r="O154" s="15">
        <v>221</v>
      </c>
      <c r="P154" s="13" t="s">
        <v>26</v>
      </c>
      <c r="Q154" s="15">
        <v>190</v>
      </c>
      <c r="R154" s="3" t="str">
        <f>IF(OR(G154="12R",G154="12L"),_xlfn.XLOOKUP(C154,DB!$A$2:$A$248,DB!$B$2:$B$248,""),IF(OR(G154="30L",G154="30R"),_xlfn.XLOOKUP(C154,DB!$A$2:$A$248,DB!$C$2:$C$248,""),""))</f>
        <v>OMSUK</v>
      </c>
      <c r="S154" s="3">
        <f t="shared" si="2"/>
        <v>21</v>
      </c>
      <c r="T154" s="3" t="str">
        <f>_xlfn.XLOOKUP(C154,DB!$A$2:$A$248,DB!$D$2:$D$248,"")</f>
        <v>Sector 3</v>
      </c>
    </row>
    <row r="155" spans="1:20" x14ac:dyDescent="0.2">
      <c r="A155" s="13" t="s">
        <v>275</v>
      </c>
      <c r="B155" s="13" t="s">
        <v>18</v>
      </c>
      <c r="C155" s="13" t="s">
        <v>276</v>
      </c>
      <c r="D155" s="13" t="s">
        <v>123</v>
      </c>
      <c r="E155" s="13" t="s">
        <v>1688</v>
      </c>
      <c r="F155" s="14">
        <v>46297.895000000004</v>
      </c>
      <c r="G155" s="13" t="s">
        <v>22</v>
      </c>
      <c r="H155" s="13" t="s">
        <v>1689</v>
      </c>
      <c r="I155" s="15">
        <v>320</v>
      </c>
      <c r="J155" s="13" t="s">
        <v>23</v>
      </c>
      <c r="K155" s="13" t="s">
        <v>24</v>
      </c>
      <c r="L155" s="15">
        <v>944</v>
      </c>
      <c r="M155" s="13" t="s">
        <v>36</v>
      </c>
      <c r="N155" s="14">
        <v>46297.940185185187</v>
      </c>
      <c r="O155" s="15">
        <v>320</v>
      </c>
      <c r="P155" s="13" t="s">
        <v>26</v>
      </c>
      <c r="Q155" s="15">
        <v>190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318</v>
      </c>
      <c r="B156" t="s">
        <v>18</v>
      </c>
      <c r="C156" t="s">
        <v>136</v>
      </c>
      <c r="D156" t="s">
        <v>44</v>
      </c>
      <c r="E156" t="s">
        <v>606</v>
      </c>
      <c r="F156" s="2">
        <v>46297.896527777775</v>
      </c>
      <c r="G156" t="s">
        <v>22</v>
      </c>
      <c r="H156" t="s">
        <v>1690</v>
      </c>
      <c r="I156" s="3">
        <v>330</v>
      </c>
      <c r="J156" t="s">
        <v>23</v>
      </c>
      <c r="K156" t="s">
        <v>24</v>
      </c>
      <c r="L156" s="3">
        <v>373</v>
      </c>
      <c r="M156" t="s">
        <v>679</v>
      </c>
      <c r="N156" s="2">
        <v>46297.917442129634</v>
      </c>
      <c r="O156" s="3">
        <v>330</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607</v>
      </c>
      <c r="B157" t="s">
        <v>18</v>
      </c>
      <c r="C157" t="s">
        <v>608</v>
      </c>
      <c r="D157" t="s">
        <v>366</v>
      </c>
      <c r="E157" t="s">
        <v>792</v>
      </c>
      <c r="F157" s="2">
        <v>46297.902303240742</v>
      </c>
      <c r="G157" t="s">
        <v>22</v>
      </c>
      <c r="H157" t="s">
        <v>1691</v>
      </c>
      <c r="I157" s="3">
        <v>390</v>
      </c>
      <c r="J157" t="s">
        <v>23</v>
      </c>
      <c r="K157" t="s">
        <v>24</v>
      </c>
      <c r="L157" s="3">
        <v>373</v>
      </c>
      <c r="M157" t="s">
        <v>1692</v>
      </c>
      <c r="N157" s="2">
        <v>46297.92186342593</v>
      </c>
      <c r="O157" s="3">
        <v>390</v>
      </c>
      <c r="P157" t="s">
        <v>41</v>
      </c>
      <c r="Q157" s="3">
        <v>40</v>
      </c>
      <c r="R157" s="3" t="str">
        <f>IF(OR(G157="12R",G157="12L"),_xlfn.XLOOKUP(C157,DB!$A$2:$A$248,DB!$B$2:$B$248,""),IF(OR(G157="30L",G157="30R"),_xlfn.XLOOKUP(C157,DB!$A$2:$A$248,DB!$C$2:$C$248,""),""))</f>
        <v>NUDAL</v>
      </c>
      <c r="S157" s="3">
        <f t="shared" si="2"/>
        <v>21</v>
      </c>
      <c r="T157" s="3" t="str">
        <f>_xlfn.XLOOKUP(C157,DB!$A$2:$A$248,DB!$D$2:$D$248,"")</f>
        <v>Sector 3</v>
      </c>
    </row>
    <row r="158" spans="1:20" x14ac:dyDescent="0.2">
      <c r="A158" t="s">
        <v>339</v>
      </c>
      <c r="B158" t="s">
        <v>18</v>
      </c>
      <c r="C158" t="s">
        <v>193</v>
      </c>
      <c r="D158" t="s">
        <v>54</v>
      </c>
      <c r="E158" t="s">
        <v>300</v>
      </c>
      <c r="F158" s="2">
        <v>46297.903900462959</v>
      </c>
      <c r="G158" t="s">
        <v>22</v>
      </c>
      <c r="H158" t="s">
        <v>1693</v>
      </c>
      <c r="I158" s="3">
        <v>380</v>
      </c>
      <c r="J158" t="s">
        <v>23</v>
      </c>
      <c r="K158" t="s">
        <v>24</v>
      </c>
      <c r="L158" s="3">
        <v>843</v>
      </c>
      <c r="M158" t="s">
        <v>193</v>
      </c>
      <c r="N158" s="2">
        <v>46297.953518518523</v>
      </c>
      <c r="O158" s="3">
        <v>15</v>
      </c>
      <c r="P158" t="s">
        <v>26</v>
      </c>
      <c r="Q158" s="3">
        <v>190</v>
      </c>
      <c r="R158" s="3" t="str">
        <f>IF(OR(G158="12R",G158="12L"),_xlfn.XLOOKUP(C158,DB!$A$2:$A$248,DB!$B$2:$B$248,""),IF(OR(G158="30L",G158="30R"),_xlfn.XLOOKUP(C158,DB!$A$2:$A$248,DB!$C$2:$C$248,""),""))</f>
        <v>UDGUV</v>
      </c>
      <c r="S158" s="3">
        <f t="shared" si="2"/>
        <v>21</v>
      </c>
      <c r="T158" s="3" t="str">
        <f>_xlfn.XLOOKUP(C158,DB!$A$2:$A$248,DB!$D$2:$D$248,"")</f>
        <v>Sector 2</v>
      </c>
    </row>
    <row r="159" spans="1:20" x14ac:dyDescent="0.2">
      <c r="A159" t="s">
        <v>327</v>
      </c>
      <c r="B159" t="s">
        <v>18</v>
      </c>
      <c r="C159" t="s">
        <v>328</v>
      </c>
      <c r="D159" t="s">
        <v>29</v>
      </c>
      <c r="E159" t="s">
        <v>841</v>
      </c>
      <c r="F159" s="2">
        <v>46297.904976851853</v>
      </c>
      <c r="G159" t="s">
        <v>22</v>
      </c>
      <c r="H159" t="s">
        <v>1694</v>
      </c>
      <c r="I159" s="3">
        <v>360</v>
      </c>
      <c r="J159" t="s">
        <v>23</v>
      </c>
      <c r="K159" t="s">
        <v>24</v>
      </c>
      <c r="L159" s="3">
        <v>789</v>
      </c>
      <c r="M159" t="s">
        <v>225</v>
      </c>
      <c r="N159" s="2">
        <v>46297.944201388891</v>
      </c>
      <c r="O159" s="3">
        <v>360</v>
      </c>
      <c r="P159" t="s">
        <v>26</v>
      </c>
      <c r="Q159" s="3">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t="s">
        <v>530</v>
      </c>
      <c r="B160" t="s">
        <v>18</v>
      </c>
      <c r="C160" t="s">
        <v>178</v>
      </c>
      <c r="D160" t="s">
        <v>44</v>
      </c>
      <c r="E160" t="s">
        <v>1167</v>
      </c>
      <c r="F160" s="2">
        <v>46297.906307870369</v>
      </c>
      <c r="G160" t="s">
        <v>22</v>
      </c>
      <c r="H160" t="s">
        <v>1695</v>
      </c>
      <c r="I160" s="3">
        <v>350</v>
      </c>
      <c r="J160" t="s">
        <v>23</v>
      </c>
      <c r="K160" t="s">
        <v>24</v>
      </c>
      <c r="L160" s="3">
        <v>136</v>
      </c>
      <c r="M160" t="s">
        <v>40</v>
      </c>
      <c r="N160" s="2">
        <v>46297.915671296301</v>
      </c>
      <c r="O160" s="3">
        <v>248</v>
      </c>
      <c r="P160" t="s">
        <v>26</v>
      </c>
      <c r="Q160" s="3">
        <v>190</v>
      </c>
      <c r="R160" s="3" t="str">
        <f>IF(OR(G160="12R",G160="12L"),_xlfn.XLOOKUP(C160,DB!$A$2:$A$248,DB!$B$2:$B$248,""),IF(OR(G160="30L",G160="30R"),_xlfn.XLOOKUP(C160,DB!$A$2:$A$248,DB!$C$2:$C$248,""),""))</f>
        <v>OMSUK</v>
      </c>
      <c r="S160" s="3">
        <f t="shared" si="2"/>
        <v>21</v>
      </c>
      <c r="T160" s="3" t="str">
        <f>_xlfn.XLOOKUP(C160,DB!$A$2:$A$248,DB!$D$2:$D$248,"")</f>
        <v>Sector 3</v>
      </c>
    </row>
    <row r="161" spans="1:20" x14ac:dyDescent="0.2">
      <c r="A161" t="s">
        <v>604</v>
      </c>
      <c r="B161" t="s">
        <v>18</v>
      </c>
      <c r="C161" t="s">
        <v>33</v>
      </c>
      <c r="D161" t="s">
        <v>20</v>
      </c>
      <c r="E161" t="s">
        <v>534</v>
      </c>
      <c r="F161" s="2">
        <v>46297.907685185186</v>
      </c>
      <c r="G161" t="s">
        <v>22</v>
      </c>
      <c r="H161" t="s">
        <v>1696</v>
      </c>
      <c r="I161" s="3">
        <v>360</v>
      </c>
      <c r="J161" t="s">
        <v>23</v>
      </c>
      <c r="K161" t="s">
        <v>24</v>
      </c>
      <c r="L161" s="3">
        <v>934</v>
      </c>
      <c r="M161" t="s">
        <v>36</v>
      </c>
      <c r="N161" s="2">
        <v>46297.953946759255</v>
      </c>
      <c r="O161" s="3">
        <v>350</v>
      </c>
      <c r="P161" t="s">
        <v>26</v>
      </c>
      <c r="Q161" s="3">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t="s">
        <v>324</v>
      </c>
      <c r="B162" t="s">
        <v>18</v>
      </c>
      <c r="C162" t="s">
        <v>325</v>
      </c>
      <c r="D162" t="s">
        <v>123</v>
      </c>
      <c r="E162" t="s">
        <v>1236</v>
      </c>
      <c r="F162" s="2">
        <v>46297.910601851851</v>
      </c>
      <c r="G162" t="s">
        <v>22</v>
      </c>
      <c r="H162" t="s">
        <v>1697</v>
      </c>
      <c r="I162" s="3">
        <v>340</v>
      </c>
      <c r="J162" t="s">
        <v>23</v>
      </c>
      <c r="K162" t="s">
        <v>24</v>
      </c>
      <c r="L162" s="3">
        <v>877</v>
      </c>
      <c r="M162" t="s">
        <v>36</v>
      </c>
      <c r="N162" s="2">
        <v>46297.951932870375</v>
      </c>
      <c r="O162" s="3">
        <v>320</v>
      </c>
      <c r="P162" t="s">
        <v>26</v>
      </c>
      <c r="Q162" s="3">
        <v>190</v>
      </c>
      <c r="R162" s="3" t="str">
        <f>IF(OR(G162="12R",G162="12L"),_xlfn.XLOOKUP(C162,DB!$A$2:$A$248,DB!$B$2:$B$248,""),IF(OR(G162="30L",G162="30R"),_xlfn.XLOOKUP(C162,DB!$A$2:$A$248,DB!$C$2:$C$248,""),""))</f>
        <v>OMSUK</v>
      </c>
      <c r="S162" s="3">
        <f t="shared" si="2"/>
        <v>21</v>
      </c>
      <c r="T162" s="3" t="str">
        <f>_xlfn.XLOOKUP(C162,DB!$A$2:$A$248,DB!$D$2:$D$248,"")</f>
        <v>Sector 3</v>
      </c>
    </row>
    <row r="163" spans="1:20" x14ac:dyDescent="0.2">
      <c r="A163" t="s">
        <v>340</v>
      </c>
      <c r="B163" t="s">
        <v>18</v>
      </c>
      <c r="C163" t="s">
        <v>101</v>
      </c>
      <c r="D163" t="s">
        <v>61</v>
      </c>
      <c r="E163" t="s">
        <v>771</v>
      </c>
      <c r="F163" s="2">
        <v>46297.912048611106</v>
      </c>
      <c r="G163" t="s">
        <v>22</v>
      </c>
      <c r="H163" t="s">
        <v>1698</v>
      </c>
      <c r="I163" s="3">
        <v>340</v>
      </c>
      <c r="J163" t="s">
        <v>23</v>
      </c>
      <c r="K163" t="s">
        <v>152</v>
      </c>
      <c r="L163" s="3">
        <v>895</v>
      </c>
      <c r="M163" t="s">
        <v>46</v>
      </c>
      <c r="N163" s="2">
        <v>46297.957245370373</v>
      </c>
      <c r="O163" s="3">
        <v>340</v>
      </c>
      <c r="P163" t="s">
        <v>26</v>
      </c>
      <c r="Q163" s="3">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t="s">
        <v>326</v>
      </c>
      <c r="B164" t="s">
        <v>18</v>
      </c>
      <c r="C164" t="s">
        <v>33</v>
      </c>
      <c r="D164" t="s">
        <v>54</v>
      </c>
      <c r="E164" t="s">
        <v>298</v>
      </c>
      <c r="F164" s="2">
        <v>46297.913275462968</v>
      </c>
      <c r="G164" t="s">
        <v>22</v>
      </c>
      <c r="H164" t="s">
        <v>1699</v>
      </c>
      <c r="I164" s="3">
        <v>340</v>
      </c>
      <c r="J164" t="s">
        <v>23</v>
      </c>
      <c r="K164" t="s">
        <v>152</v>
      </c>
      <c r="L164" s="3">
        <v>889</v>
      </c>
      <c r="M164" t="s">
        <v>36</v>
      </c>
      <c r="N164" s="2">
        <v>46297.958009259259</v>
      </c>
      <c r="O164" s="3">
        <v>330</v>
      </c>
      <c r="P164" t="s">
        <v>26</v>
      </c>
      <c r="Q164" s="3">
        <v>190</v>
      </c>
      <c r="R164" s="3" t="str">
        <f>IF(OR(G164="12R",G164="12L"),_xlfn.XLOOKUP(C164,DB!$A$2:$A$248,DB!$B$2:$B$248,""),IF(OR(G164="30L",G164="30R"),_xlfn.XLOOKUP(C164,DB!$A$2:$A$248,DB!$C$2:$C$248,""),""))</f>
        <v>UDGUV</v>
      </c>
      <c r="S164" s="3">
        <f t="shared" si="2"/>
        <v>21</v>
      </c>
      <c r="T164" s="3" t="str">
        <f>_xlfn.XLOOKUP(C164,DB!$A$2:$A$248,DB!$D$2:$D$248,"")</f>
        <v>Sector 2</v>
      </c>
    </row>
    <row r="165" spans="1:20" x14ac:dyDescent="0.2">
      <c r="A165" t="s">
        <v>525</v>
      </c>
      <c r="B165" t="s">
        <v>18</v>
      </c>
      <c r="C165" t="s">
        <v>317</v>
      </c>
      <c r="D165" t="s">
        <v>129</v>
      </c>
      <c r="E165" t="s">
        <v>1413</v>
      </c>
      <c r="F165" s="2">
        <v>46297.915833333333</v>
      </c>
      <c r="G165" t="s">
        <v>22</v>
      </c>
      <c r="H165" t="s">
        <v>1700</v>
      </c>
      <c r="I165" s="3">
        <v>380</v>
      </c>
      <c r="J165" t="s">
        <v>23</v>
      </c>
      <c r="K165" t="s">
        <v>24</v>
      </c>
      <c r="L165" s="3">
        <v>444</v>
      </c>
      <c r="M165" t="s">
        <v>1701</v>
      </c>
      <c r="N165" s="2">
        <v>46297.939189814817</v>
      </c>
      <c r="O165" s="3">
        <v>380</v>
      </c>
      <c r="P165" t="s">
        <v>26</v>
      </c>
      <c r="Q165" s="3">
        <v>40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336</v>
      </c>
      <c r="B166" t="s">
        <v>18</v>
      </c>
      <c r="C166" t="s">
        <v>115</v>
      </c>
      <c r="D166" t="s">
        <v>44</v>
      </c>
      <c r="E166" t="s">
        <v>1702</v>
      </c>
      <c r="F166" s="2">
        <v>46297.917222222226</v>
      </c>
      <c r="G166" t="s">
        <v>22</v>
      </c>
      <c r="H166" t="s">
        <v>1703</v>
      </c>
      <c r="I166" s="3">
        <v>350</v>
      </c>
      <c r="J166" t="s">
        <v>23</v>
      </c>
      <c r="K166" t="s">
        <v>24</v>
      </c>
      <c r="L166" s="3">
        <v>156</v>
      </c>
      <c r="M166" t="s">
        <v>835</v>
      </c>
      <c r="N166" s="2">
        <v>46297.927916666667</v>
      </c>
      <c r="O166" s="3">
        <v>286</v>
      </c>
      <c r="P166" t="s">
        <v>26</v>
      </c>
      <c r="Q166" s="3">
        <v>190</v>
      </c>
      <c r="R166" s="3" t="str">
        <f>IF(OR(G166="12R",G166="12L"),_xlfn.XLOOKUP(C166,DB!$A$2:$A$248,DB!$B$2:$B$248,""),IF(OR(G166="30L",G166="30R"),_xlfn.XLOOKUP(C166,DB!$A$2:$A$248,DB!$C$2:$C$248,""),""))</f>
        <v>TAKUX</v>
      </c>
      <c r="S166" s="3">
        <f t="shared" si="2"/>
        <v>22</v>
      </c>
      <c r="T166" s="3" t="str">
        <f>_xlfn.XLOOKUP(C166,DB!$A$2:$A$248,DB!$D$2:$D$248,"")</f>
        <v>Sector 7</v>
      </c>
    </row>
    <row r="167" spans="1:20" x14ac:dyDescent="0.2">
      <c r="A167" t="s">
        <v>1481</v>
      </c>
      <c r="B167" t="s">
        <v>18</v>
      </c>
      <c r="C167" t="s">
        <v>854</v>
      </c>
      <c r="D167" t="s">
        <v>29</v>
      </c>
      <c r="E167" t="s">
        <v>875</v>
      </c>
      <c r="F167" s="2">
        <v>46297.91851851852</v>
      </c>
      <c r="G167" t="s">
        <v>22</v>
      </c>
      <c r="H167" t="s">
        <v>1704</v>
      </c>
      <c r="I167" s="3">
        <v>380</v>
      </c>
      <c r="J167" t="s">
        <v>23</v>
      </c>
      <c r="K167" t="s">
        <v>24</v>
      </c>
      <c r="L167" s="3">
        <v>755</v>
      </c>
      <c r="M167" t="s">
        <v>225</v>
      </c>
      <c r="N167" s="2">
        <v>46297.956273148149</v>
      </c>
      <c r="O167" s="3">
        <v>380</v>
      </c>
      <c r="P167" t="s">
        <v>26</v>
      </c>
      <c r="Q167" s="3">
        <v>40</v>
      </c>
      <c r="R167" s="3" t="str">
        <f>IF(OR(G167="12R",G167="12L"),_xlfn.XLOOKUP(C167,DB!$A$2:$A$248,DB!$B$2:$B$248,""),IF(OR(G167="30L",G167="30R"),_xlfn.XLOOKUP(C167,DB!$A$2:$A$248,DB!$C$2:$C$248,""),""))</f>
        <v>UDGUV</v>
      </c>
      <c r="S167" s="3">
        <f t="shared" si="2"/>
        <v>22</v>
      </c>
      <c r="T167" s="3" t="str">
        <f>_xlfn.XLOOKUP(C167,DB!$A$2:$A$248,DB!$D$2:$D$248,"")</f>
        <v>Sector 2</v>
      </c>
    </row>
    <row r="168" spans="1:20" x14ac:dyDescent="0.2">
      <c r="A168" t="s">
        <v>442</v>
      </c>
      <c r="B168" t="s">
        <v>18</v>
      </c>
      <c r="C168" t="s">
        <v>210</v>
      </c>
      <c r="D168" t="s">
        <v>29</v>
      </c>
      <c r="E168" t="s">
        <v>1223</v>
      </c>
      <c r="F168" s="2">
        <v>46297.921122685184</v>
      </c>
      <c r="G168" t="s">
        <v>22</v>
      </c>
      <c r="H168" t="s">
        <v>1705</v>
      </c>
      <c r="I168" s="3">
        <v>390</v>
      </c>
      <c r="J168" t="s">
        <v>23</v>
      </c>
      <c r="K168" t="s">
        <v>24</v>
      </c>
      <c r="L168" s="3">
        <v>175</v>
      </c>
      <c r="M168" t="s">
        <v>1706</v>
      </c>
      <c r="N168" s="2">
        <v>46297.933356481481</v>
      </c>
      <c r="O168" s="3">
        <v>293</v>
      </c>
      <c r="P168" t="s">
        <v>26</v>
      </c>
      <c r="Q168" s="3">
        <v>190</v>
      </c>
      <c r="R168" s="3" t="str">
        <f>IF(OR(G168="12R",G168="12L"),_xlfn.XLOOKUP(C168,DB!$A$2:$A$248,DB!$B$2:$B$248,""),IF(OR(G168="30L",G168="30R"),_xlfn.XLOOKUP(C168,DB!$A$2:$A$248,DB!$C$2:$C$248,""),""))</f>
        <v>TAKUX</v>
      </c>
      <c r="S168" s="3">
        <f t="shared" si="2"/>
        <v>22</v>
      </c>
      <c r="T168" s="3" t="str">
        <f>_xlfn.XLOOKUP(C168,DB!$A$2:$A$248,DB!$D$2:$D$248,"")</f>
        <v>Sector 7</v>
      </c>
    </row>
    <row r="169" spans="1:20" x14ac:dyDescent="0.2">
      <c r="A169" t="s">
        <v>337</v>
      </c>
      <c r="B169" t="s">
        <v>18</v>
      </c>
      <c r="C169" t="s">
        <v>219</v>
      </c>
      <c r="D169" t="s">
        <v>34</v>
      </c>
      <c r="E169" t="s">
        <v>1707</v>
      </c>
      <c r="F169" s="2">
        <v>46297.930254629631</v>
      </c>
      <c r="G169" t="s">
        <v>22</v>
      </c>
      <c r="H169" t="s">
        <v>1708</v>
      </c>
      <c r="I169" s="3">
        <v>370</v>
      </c>
      <c r="J169" t="s">
        <v>23</v>
      </c>
      <c r="K169" t="s">
        <v>24</v>
      </c>
      <c r="L169" s="3">
        <v>150</v>
      </c>
      <c r="M169" t="s">
        <v>117</v>
      </c>
      <c r="N169" s="2">
        <v>46297.940995370373</v>
      </c>
      <c r="O169" s="3">
        <v>246</v>
      </c>
      <c r="P169" t="s">
        <v>26</v>
      </c>
      <c r="Q169" s="3">
        <v>190</v>
      </c>
      <c r="R169" s="3" t="str">
        <f>IF(OR(G169="12R",G169="12L"),_xlfn.XLOOKUP(C169,DB!$A$2:$A$248,DB!$B$2:$B$248,""),IF(OR(G169="30L",G169="30R"),_xlfn.XLOOKUP(C169,DB!$A$2:$A$248,DB!$C$2:$C$248,""),""))</f>
        <v>TAKUX</v>
      </c>
      <c r="S169" s="3">
        <f t="shared" si="2"/>
        <v>22</v>
      </c>
      <c r="T169" s="3" t="str">
        <f>_xlfn.XLOOKUP(C169,DB!$A$2:$A$248,DB!$D$2:$D$248,"")</f>
        <v>Sector 7</v>
      </c>
    </row>
    <row r="170" spans="1:20" x14ac:dyDescent="0.2">
      <c r="A170" t="s">
        <v>27</v>
      </c>
      <c r="B170" t="s">
        <v>18</v>
      </c>
      <c r="C170" t="s">
        <v>28</v>
      </c>
      <c r="D170" t="s">
        <v>29</v>
      </c>
      <c r="E170" t="s">
        <v>1270</v>
      </c>
      <c r="F170" s="2">
        <v>46297.932175925926</v>
      </c>
      <c r="G170" t="s">
        <v>22</v>
      </c>
      <c r="H170" t="s">
        <v>1709</v>
      </c>
      <c r="I170" s="3">
        <v>360</v>
      </c>
      <c r="J170" t="s">
        <v>23</v>
      </c>
      <c r="K170" t="s">
        <v>24</v>
      </c>
      <c r="L170" s="3">
        <v>424</v>
      </c>
      <c r="M170" t="s">
        <v>1144</v>
      </c>
      <c r="N170" s="2">
        <v>46297.955011574071</v>
      </c>
      <c r="O170" s="3">
        <v>360</v>
      </c>
      <c r="P170" t="s">
        <v>26</v>
      </c>
      <c r="Q170" s="3">
        <v>40</v>
      </c>
      <c r="R170" s="3" t="str">
        <f>IF(OR(G170="12R",G170="12L"),_xlfn.XLOOKUP(C170,DB!$A$2:$A$248,DB!$B$2:$B$248,""),IF(OR(G170="30L",G170="30R"),_xlfn.XLOOKUP(C170,DB!$A$2:$A$248,DB!$C$2:$C$248,""),""))</f>
        <v>OMSUK</v>
      </c>
      <c r="S170" s="3">
        <f t="shared" si="2"/>
        <v>22</v>
      </c>
      <c r="T170" s="3" t="str">
        <f>_xlfn.XLOOKUP(C170,DB!$A$2:$A$248,DB!$D$2:$D$248,"")</f>
        <v>Sector 3</v>
      </c>
    </row>
    <row r="171" spans="1:20" x14ac:dyDescent="0.2">
      <c r="A171" t="s">
        <v>448</v>
      </c>
      <c r="B171" t="s">
        <v>18</v>
      </c>
      <c r="C171" t="s">
        <v>273</v>
      </c>
      <c r="D171" t="s">
        <v>34</v>
      </c>
      <c r="E171" t="s">
        <v>615</v>
      </c>
      <c r="F171" s="2">
        <v>46297.937708333338</v>
      </c>
      <c r="G171" t="s">
        <v>22</v>
      </c>
      <c r="H171" t="s">
        <v>1710</v>
      </c>
      <c r="I171" s="3">
        <v>360</v>
      </c>
      <c r="J171" t="s">
        <v>23</v>
      </c>
      <c r="K171" t="s">
        <v>24</v>
      </c>
      <c r="L171" s="3">
        <v>923</v>
      </c>
      <c r="M171" t="s">
        <v>36</v>
      </c>
      <c r="N171" s="2">
        <v>46297.983414351853</v>
      </c>
      <c r="O171" s="3">
        <v>360</v>
      </c>
      <c r="P171" t="s">
        <v>26</v>
      </c>
      <c r="Q171" s="3">
        <v>190</v>
      </c>
      <c r="R171" s="3" t="str">
        <f>IF(OR(G171="12R",G171="12L"),_xlfn.XLOOKUP(C171,DB!$A$2:$A$248,DB!$B$2:$B$248,""),IF(OR(G171="30L",G171="30R"),_xlfn.XLOOKUP(C171,DB!$A$2:$A$248,DB!$C$2:$C$248,""),""))</f>
        <v>UDGUV</v>
      </c>
      <c r="S171" s="3">
        <f t="shared" si="2"/>
        <v>22</v>
      </c>
      <c r="T171" s="3" t="str">
        <f>_xlfn.XLOOKUP(C171,DB!$A$2:$A$248,DB!$D$2:$D$248,"")</f>
        <v>Sector 2</v>
      </c>
    </row>
    <row r="172" spans="1:20" x14ac:dyDescent="0.2">
      <c r="A172" t="s">
        <v>343</v>
      </c>
      <c r="B172" t="s">
        <v>18</v>
      </c>
      <c r="C172" t="s">
        <v>122</v>
      </c>
      <c r="D172" t="s">
        <v>44</v>
      </c>
      <c r="E172" t="s">
        <v>1711</v>
      </c>
      <c r="F172" s="2">
        <v>46297.938923611116</v>
      </c>
      <c r="G172" t="s">
        <v>22</v>
      </c>
      <c r="H172" t="s">
        <v>1712</v>
      </c>
      <c r="I172" s="3">
        <v>380</v>
      </c>
      <c r="J172" t="s">
        <v>23</v>
      </c>
      <c r="K172" t="s">
        <v>24</v>
      </c>
      <c r="L172" s="3">
        <v>656</v>
      </c>
      <c r="M172" t="s">
        <v>124</v>
      </c>
      <c r="N172" s="2">
        <v>46297.971956018519</v>
      </c>
      <c r="O172" s="3">
        <v>380</v>
      </c>
      <c r="P172" t="s">
        <v>26</v>
      </c>
      <c r="Q172" s="3">
        <v>40</v>
      </c>
      <c r="R172" s="3" t="str">
        <f>IF(OR(G172="12R",G172="12L"),_xlfn.XLOOKUP(C172,DB!$A$2:$A$248,DB!$B$2:$B$248,""),IF(OR(G172="30L",G172="30R"),_xlfn.XLOOKUP(C172,DB!$A$2:$A$248,DB!$C$2:$C$248,""),""))</f>
        <v>ENEBA</v>
      </c>
      <c r="S172" s="3">
        <f t="shared" si="2"/>
        <v>22</v>
      </c>
      <c r="T172" s="3" t="str">
        <f>_xlfn.XLOOKUP(C172,DB!$A$2:$A$248,DB!$D$2:$D$248,"")</f>
        <v>Sector 3</v>
      </c>
    </row>
    <row r="173" spans="1:20" x14ac:dyDescent="0.2">
      <c r="A173" t="s">
        <v>354</v>
      </c>
      <c r="B173" t="s">
        <v>18</v>
      </c>
      <c r="C173" t="s">
        <v>43</v>
      </c>
      <c r="D173" t="s">
        <v>44</v>
      </c>
      <c r="E173" t="s">
        <v>623</v>
      </c>
      <c r="F173" s="2">
        <v>46297.943472222221</v>
      </c>
      <c r="G173" t="s">
        <v>22</v>
      </c>
      <c r="H173" t="s">
        <v>1713</v>
      </c>
      <c r="I173" s="3">
        <v>360</v>
      </c>
      <c r="J173" t="s">
        <v>23</v>
      </c>
      <c r="K173" t="s">
        <v>24</v>
      </c>
      <c r="L173" s="3">
        <v>956</v>
      </c>
      <c r="M173" t="s">
        <v>910</v>
      </c>
      <c r="N173" s="2">
        <v>46297.993495370371</v>
      </c>
      <c r="O173" s="3">
        <v>360</v>
      </c>
      <c r="P173" t="s">
        <v>26</v>
      </c>
      <c r="Q173" s="3">
        <v>190</v>
      </c>
      <c r="R173" s="3" t="str">
        <f>IF(OR(G173="12R",G173="12L"),_xlfn.XLOOKUP(C173,DB!$A$2:$A$248,DB!$B$2:$B$248,""),IF(OR(G173="30L",G173="30R"),_xlfn.XLOOKUP(C173,DB!$A$2:$A$248,DB!$C$2:$C$248,""),""))</f>
        <v>UDGUV</v>
      </c>
      <c r="S173" s="3">
        <f t="shared" si="2"/>
        <v>22</v>
      </c>
      <c r="T173" s="3" t="str">
        <f>_xlfn.XLOOKUP(C173,DB!$A$2:$A$248,DB!$D$2:$D$248,"")</f>
        <v>Sector 2</v>
      </c>
    </row>
    <row r="174" spans="1:20" x14ac:dyDescent="0.2">
      <c r="A174" t="s">
        <v>334</v>
      </c>
      <c r="B174" t="s">
        <v>18</v>
      </c>
      <c r="C174" t="s">
        <v>19</v>
      </c>
      <c r="D174" t="s">
        <v>54</v>
      </c>
      <c r="E174" t="s">
        <v>672</v>
      </c>
      <c r="F174" s="2">
        <v>46297.945196759261</v>
      </c>
      <c r="G174" t="s">
        <v>22</v>
      </c>
      <c r="H174" t="s">
        <v>1714</v>
      </c>
      <c r="I174" s="3">
        <v>380</v>
      </c>
      <c r="J174" t="s">
        <v>23</v>
      </c>
      <c r="K174" t="s">
        <v>24</v>
      </c>
      <c r="L174" s="3">
        <v>864</v>
      </c>
      <c r="M174" t="s">
        <v>25</v>
      </c>
      <c r="N174" s="2">
        <v>46297.989918981482</v>
      </c>
      <c r="O174" s="3">
        <v>380</v>
      </c>
      <c r="P174" t="s">
        <v>26</v>
      </c>
      <c r="Q174" s="3">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t="s">
        <v>344</v>
      </c>
      <c r="B175" t="s">
        <v>18</v>
      </c>
      <c r="C175" t="s">
        <v>345</v>
      </c>
      <c r="D175" t="s">
        <v>34</v>
      </c>
      <c r="E175" t="s">
        <v>95</v>
      </c>
      <c r="F175" s="2">
        <v>46297.947048611109</v>
      </c>
      <c r="G175" t="s">
        <v>22</v>
      </c>
      <c r="H175" t="s">
        <v>1715</v>
      </c>
      <c r="I175" s="3">
        <v>380</v>
      </c>
      <c r="J175" t="s">
        <v>23</v>
      </c>
      <c r="K175" t="s">
        <v>24</v>
      </c>
      <c r="L175" s="3">
        <v>904</v>
      </c>
      <c r="M175" t="s">
        <v>1716</v>
      </c>
      <c r="N175" s="2">
        <v>46297.992372685185</v>
      </c>
      <c r="O175" s="3">
        <v>380</v>
      </c>
      <c r="P175" t="s">
        <v>26</v>
      </c>
      <c r="Q175" s="3">
        <v>190</v>
      </c>
      <c r="R175" s="3" t="str">
        <f>IF(OR(G175="12R",G175="12L"),_xlfn.XLOOKUP(C175,DB!$A$2:$A$248,DB!$B$2:$B$248,""),IF(OR(G175="30L",G175="30R"),_xlfn.XLOOKUP(C175,DB!$A$2:$A$248,DB!$C$2:$C$248,""),""))</f>
        <v>UDGUV</v>
      </c>
      <c r="S175" s="3">
        <f t="shared" si="2"/>
        <v>22</v>
      </c>
      <c r="T175" s="3" t="str">
        <f>_xlfn.XLOOKUP(C175,DB!$A$2:$A$248,DB!$D$2:$D$248,"")</f>
        <v>Sector 2</v>
      </c>
    </row>
    <row r="176" spans="1:20" x14ac:dyDescent="0.2">
      <c r="A176" t="s">
        <v>1717</v>
      </c>
      <c r="B176" t="s">
        <v>18</v>
      </c>
      <c r="C176" t="s">
        <v>50</v>
      </c>
      <c r="D176" t="s">
        <v>723</v>
      </c>
      <c r="F176" s="2">
        <v>46297.948634259257</v>
      </c>
      <c r="G176" t="s">
        <v>22</v>
      </c>
      <c r="H176" t="s">
        <v>1718</v>
      </c>
      <c r="I176" s="3">
        <v>470</v>
      </c>
      <c r="J176" t="s">
        <v>23</v>
      </c>
      <c r="K176" t="s">
        <v>51</v>
      </c>
      <c r="L176" s="3">
        <v>865</v>
      </c>
      <c r="M176" t="s">
        <v>46</v>
      </c>
      <c r="N176" s="2">
        <v>46297.990624999999</v>
      </c>
      <c r="O176" s="3">
        <v>470</v>
      </c>
      <c r="P176" t="s">
        <v>26</v>
      </c>
      <c r="Q176" s="3">
        <v>30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538</v>
      </c>
      <c r="B177" t="s">
        <v>18</v>
      </c>
      <c r="C177" t="s">
        <v>539</v>
      </c>
      <c r="D177" t="s">
        <v>129</v>
      </c>
      <c r="E177" t="s">
        <v>1719</v>
      </c>
      <c r="F177" s="2">
        <v>46297.950324074074</v>
      </c>
      <c r="G177" t="s">
        <v>22</v>
      </c>
      <c r="H177" t="s">
        <v>1720</v>
      </c>
      <c r="I177" s="3">
        <v>340</v>
      </c>
      <c r="J177" t="s">
        <v>23</v>
      </c>
      <c r="K177" t="s">
        <v>24</v>
      </c>
      <c r="L177" s="3">
        <v>526</v>
      </c>
      <c r="M177" t="s">
        <v>1156</v>
      </c>
      <c r="N177" s="2">
        <v>46297.976817129631</v>
      </c>
      <c r="O177" s="3">
        <v>340</v>
      </c>
      <c r="P177" t="s">
        <v>26</v>
      </c>
      <c r="Q177" s="3">
        <v>40</v>
      </c>
      <c r="R177" s="3" t="str">
        <f>IF(OR(G177="12R",G177="12L"),_xlfn.XLOOKUP(C177,DB!$A$2:$A$248,DB!$B$2:$B$248,""),IF(OR(G177="30L",G177="30R"),_xlfn.XLOOKUP(C177,DB!$A$2:$A$248,DB!$C$2:$C$248,""),""))</f>
        <v>OMSUK</v>
      </c>
      <c r="S177" s="3">
        <f t="shared" si="2"/>
        <v>22</v>
      </c>
      <c r="T177" s="3" t="str">
        <f>_xlfn.XLOOKUP(C177,DB!$A$2:$A$248,DB!$D$2:$D$248,"")</f>
        <v>Sector 3</v>
      </c>
    </row>
    <row r="178" spans="1:20" x14ac:dyDescent="0.2">
      <c r="A178" t="s">
        <v>315</v>
      </c>
      <c r="B178" t="s">
        <v>18</v>
      </c>
      <c r="C178" t="s">
        <v>224</v>
      </c>
      <c r="D178" t="s">
        <v>29</v>
      </c>
      <c r="E178" t="s">
        <v>1461</v>
      </c>
      <c r="F178" s="2">
        <v>46297.952048611114</v>
      </c>
      <c r="G178" t="s">
        <v>22</v>
      </c>
      <c r="H178" t="s">
        <v>1721</v>
      </c>
      <c r="I178" s="3">
        <v>380</v>
      </c>
      <c r="J178" t="s">
        <v>23</v>
      </c>
      <c r="K178" t="s">
        <v>24</v>
      </c>
      <c r="L178" s="3">
        <v>505</v>
      </c>
      <c r="M178" t="s">
        <v>781</v>
      </c>
      <c r="N178" s="2">
        <v>46297.97756944444</v>
      </c>
      <c r="O178" s="3">
        <v>360</v>
      </c>
      <c r="P178" t="s">
        <v>26</v>
      </c>
      <c r="Q178" s="3">
        <v>40</v>
      </c>
      <c r="R178" s="3" t="str">
        <f>IF(OR(G178="12R",G178="12L"),_xlfn.XLOOKUP(C178,DB!$A$2:$A$248,DB!$B$2:$B$248,""),IF(OR(G178="30L",G178="30R"),_xlfn.XLOOKUP(C178,DB!$A$2:$A$248,DB!$C$2:$C$248,""),""))</f>
        <v>ENEBA</v>
      </c>
      <c r="S178" s="3">
        <f t="shared" si="2"/>
        <v>22</v>
      </c>
      <c r="T178" s="3" t="str">
        <f>_xlfn.XLOOKUP(C178,DB!$A$2:$A$248,DB!$D$2:$D$248,"")</f>
        <v>Sector 3</v>
      </c>
    </row>
    <row r="179" spans="1:20" x14ac:dyDescent="0.2">
      <c r="A179" t="s">
        <v>1287</v>
      </c>
      <c r="B179" t="s">
        <v>18</v>
      </c>
      <c r="C179" t="s">
        <v>97</v>
      </c>
      <c r="D179" t="s">
        <v>469</v>
      </c>
      <c r="E179" t="s">
        <v>1287</v>
      </c>
      <c r="F179" s="2">
        <v>46297.954467592594</v>
      </c>
      <c r="G179" t="s">
        <v>22</v>
      </c>
      <c r="H179" t="s">
        <v>1722</v>
      </c>
      <c r="I179" s="3">
        <v>380</v>
      </c>
      <c r="J179" t="s">
        <v>23</v>
      </c>
      <c r="K179" t="s">
        <v>26</v>
      </c>
      <c r="L179" s="3">
        <v>897</v>
      </c>
      <c r="M179" t="s">
        <v>99</v>
      </c>
      <c r="N179" s="2">
        <v>46298.001620370371</v>
      </c>
      <c r="O179" s="3">
        <v>200</v>
      </c>
      <c r="P179" t="s">
        <v>26</v>
      </c>
      <c r="Q179" s="3">
        <v>30</v>
      </c>
      <c r="R179" s="3" t="str">
        <f>IF(OR(G179="12R",G179="12L"),_xlfn.XLOOKUP(C179,DB!$A$2:$A$248,DB!$B$2:$B$248,""),IF(OR(G179="30L",G179="30R"),_xlfn.XLOOKUP(C179,DB!$A$2:$A$248,DB!$C$2:$C$248,""),""))</f>
        <v>UDGUV</v>
      </c>
      <c r="S179" s="3">
        <f t="shared" si="2"/>
        <v>22</v>
      </c>
      <c r="T179" s="3" t="str">
        <f>_xlfn.XLOOKUP(C179,DB!$A$2:$A$248,DB!$D$2:$D$248,"")</f>
        <v>Sector 2</v>
      </c>
    </row>
    <row r="180" spans="1:20" x14ac:dyDescent="0.2">
      <c r="A180" t="s">
        <v>516</v>
      </c>
      <c r="B180" t="s">
        <v>18</v>
      </c>
      <c r="C180" t="s">
        <v>199</v>
      </c>
      <c r="D180" t="s">
        <v>61</v>
      </c>
      <c r="E180" t="s">
        <v>1723</v>
      </c>
      <c r="F180" s="2">
        <v>46297.958356481482</v>
      </c>
      <c r="G180" t="s">
        <v>22</v>
      </c>
      <c r="H180" t="s">
        <v>1724</v>
      </c>
      <c r="I180" s="3">
        <v>370</v>
      </c>
      <c r="J180" t="s">
        <v>23</v>
      </c>
      <c r="K180" t="s">
        <v>24</v>
      </c>
      <c r="L180" s="3">
        <v>136</v>
      </c>
      <c r="M180" t="s">
        <v>40</v>
      </c>
      <c r="N180" s="2">
        <v>46297.967534722222</v>
      </c>
      <c r="O180" s="3">
        <v>262</v>
      </c>
      <c r="P180" t="s">
        <v>26</v>
      </c>
      <c r="Q180" s="3">
        <v>190</v>
      </c>
      <c r="R180" s="3" t="str">
        <f>IF(OR(G180="12R",G180="12L"),_xlfn.XLOOKUP(C180,DB!$A$2:$A$248,DB!$B$2:$B$248,""),IF(OR(G180="30L",G180="30R"),_xlfn.XLOOKUP(C180,DB!$A$2:$A$248,DB!$C$2:$C$248,""),""))</f>
        <v>OMSUK</v>
      </c>
      <c r="S180" s="3">
        <f t="shared" si="2"/>
        <v>23</v>
      </c>
      <c r="T180" s="3" t="str">
        <f>_xlfn.XLOOKUP(C180,DB!$A$2:$A$248,DB!$D$2:$D$248,"")</f>
        <v>Sector 3</v>
      </c>
    </row>
    <row r="181" spans="1:20" x14ac:dyDescent="0.2">
      <c r="A181" t="s">
        <v>349</v>
      </c>
      <c r="B181" t="s">
        <v>18</v>
      </c>
      <c r="C181" t="s">
        <v>221</v>
      </c>
      <c r="D181" t="s">
        <v>54</v>
      </c>
      <c r="E181" t="s">
        <v>943</v>
      </c>
      <c r="F181" s="2">
        <v>46297.959710648152</v>
      </c>
      <c r="G181" t="s">
        <v>22</v>
      </c>
      <c r="H181" t="s">
        <v>1725</v>
      </c>
      <c r="I181" s="3">
        <v>380</v>
      </c>
      <c r="J181" t="s">
        <v>23</v>
      </c>
      <c r="K181" t="s">
        <v>24</v>
      </c>
      <c r="L181" s="3">
        <v>963</v>
      </c>
      <c r="M181" t="s">
        <v>46</v>
      </c>
      <c r="N181" s="2">
        <v>46298.009571759263</v>
      </c>
      <c r="O181" s="3">
        <v>380</v>
      </c>
      <c r="P181" t="s">
        <v>26</v>
      </c>
      <c r="Q181" s="3">
        <v>190</v>
      </c>
      <c r="R181" s="3" t="str">
        <f>IF(OR(G181="12R",G181="12L"),_xlfn.XLOOKUP(C181,DB!$A$2:$A$248,DB!$B$2:$B$248,""),IF(OR(G181="30L",G181="30R"),_xlfn.XLOOKUP(C181,DB!$A$2:$A$248,DB!$C$2:$C$248,""),""))</f>
        <v>UDGUV</v>
      </c>
      <c r="S181" s="3">
        <f t="shared" si="2"/>
        <v>23</v>
      </c>
      <c r="T181" s="3" t="str">
        <f>_xlfn.XLOOKUP(C181,DB!$A$2:$A$248,DB!$D$2:$D$248,"")</f>
        <v>Sector 2</v>
      </c>
    </row>
    <row r="182" spans="1:20" x14ac:dyDescent="0.2">
      <c r="A182" t="s">
        <v>338</v>
      </c>
      <c r="B182" t="s">
        <v>18</v>
      </c>
      <c r="C182" t="s">
        <v>75</v>
      </c>
      <c r="D182" t="s">
        <v>54</v>
      </c>
      <c r="E182" t="s">
        <v>222</v>
      </c>
      <c r="F182" s="2">
        <v>46297.965185185181</v>
      </c>
      <c r="G182" t="s">
        <v>22</v>
      </c>
      <c r="H182" t="s">
        <v>1726</v>
      </c>
      <c r="I182" s="3">
        <v>380</v>
      </c>
      <c r="J182" t="s">
        <v>23</v>
      </c>
      <c r="K182" t="s">
        <v>24</v>
      </c>
      <c r="L182" s="3">
        <v>798</v>
      </c>
      <c r="M182" t="s">
        <v>75</v>
      </c>
      <c r="N182" s="2">
        <v>46298.015127314815</v>
      </c>
      <c r="O182" s="3">
        <v>0</v>
      </c>
      <c r="P182" t="s">
        <v>26</v>
      </c>
      <c r="Q182" s="3">
        <v>190</v>
      </c>
      <c r="R182" s="3" t="str">
        <f>IF(OR(G182="12R",G182="12L"),_xlfn.XLOOKUP(C182,DB!$A$2:$A$248,DB!$B$2:$B$248,""),IF(OR(G182="30L",G182="30R"),_xlfn.XLOOKUP(C182,DB!$A$2:$A$248,DB!$C$2:$C$248,""),""))</f>
        <v>UDGUV</v>
      </c>
      <c r="S182" s="3">
        <f t="shared" si="2"/>
        <v>23</v>
      </c>
      <c r="T182" s="3" t="str">
        <f>_xlfn.XLOOKUP(C182,DB!$A$2:$A$248,DB!$D$2:$D$248,"")</f>
        <v>Sector 2</v>
      </c>
    </row>
    <row r="183" spans="1:20" x14ac:dyDescent="0.2">
      <c r="A183" t="s">
        <v>358</v>
      </c>
      <c r="B183" t="s">
        <v>18</v>
      </c>
      <c r="C183" t="s">
        <v>276</v>
      </c>
      <c r="D183" t="s">
        <v>123</v>
      </c>
      <c r="E183" t="s">
        <v>1727</v>
      </c>
      <c r="F183" s="2">
        <v>46297.967939814815</v>
      </c>
      <c r="G183" t="s">
        <v>22</v>
      </c>
      <c r="H183" t="s">
        <v>1728</v>
      </c>
      <c r="I183" s="3">
        <v>340</v>
      </c>
      <c r="J183" t="s">
        <v>23</v>
      </c>
      <c r="K183" t="s">
        <v>24</v>
      </c>
      <c r="L183" s="3">
        <v>908</v>
      </c>
      <c r="M183" t="s">
        <v>36</v>
      </c>
      <c r="N183" s="2">
        <v>46298.011273148149</v>
      </c>
      <c r="O183" s="3">
        <v>340</v>
      </c>
      <c r="P183" t="s">
        <v>26</v>
      </c>
      <c r="Q183" s="3">
        <v>190</v>
      </c>
      <c r="R183" s="3" t="str">
        <f>IF(OR(G183="12R",G183="12L"),_xlfn.XLOOKUP(C183,DB!$A$2:$A$248,DB!$B$2:$B$248,""),IF(OR(G183="30L",G183="30R"),_xlfn.XLOOKUP(C183,DB!$A$2:$A$248,DB!$C$2:$C$248,""),""))</f>
        <v>UDGUV</v>
      </c>
      <c r="S183" s="3">
        <f t="shared" si="2"/>
        <v>23</v>
      </c>
      <c r="T183" s="3" t="str">
        <f>_xlfn.XLOOKUP(C183,DB!$A$2:$A$248,DB!$D$2:$D$248,"")</f>
        <v>Sector 2</v>
      </c>
    </row>
    <row r="184" spans="1:20" x14ac:dyDescent="0.2">
      <c r="A184" t="s">
        <v>1729</v>
      </c>
      <c r="B184" t="s">
        <v>18</v>
      </c>
      <c r="C184" t="s">
        <v>50</v>
      </c>
      <c r="D184" t="s">
        <v>132</v>
      </c>
      <c r="F184" s="2">
        <v>46297.974212962959</v>
      </c>
      <c r="G184" t="s">
        <v>22</v>
      </c>
      <c r="H184" t="s">
        <v>1730</v>
      </c>
      <c r="I184" s="3">
        <v>280</v>
      </c>
      <c r="J184" t="s">
        <v>23</v>
      </c>
      <c r="K184" t="s">
        <v>51</v>
      </c>
      <c r="L184" s="3">
        <v>928</v>
      </c>
      <c r="M184" t="s">
        <v>1731</v>
      </c>
      <c r="N184" s="2">
        <v>46298.030543981484</v>
      </c>
      <c r="O184" s="3">
        <v>280</v>
      </c>
      <c r="P184" t="s">
        <v>26</v>
      </c>
      <c r="Q184" s="3">
        <v>190</v>
      </c>
      <c r="R184" s="3" t="str">
        <f>IF(OR(G184="12R",G184="12L"),_xlfn.XLOOKUP(C184,DB!$A$2:$A$248,DB!$B$2:$B$248,""),IF(OR(G184="30L",G184="30R"),_xlfn.XLOOKUP(C184,DB!$A$2:$A$248,DB!$C$2:$C$248,""),""))</f>
        <v>UDGUV</v>
      </c>
      <c r="S184" s="3">
        <f t="shared" si="2"/>
        <v>23</v>
      </c>
      <c r="T184" s="3" t="str">
        <f>_xlfn.XLOOKUP(C184,DB!$A$2:$A$248,DB!$D$2:$D$248,"")</f>
        <v>Sector 2</v>
      </c>
    </row>
    <row r="185" spans="1:20" x14ac:dyDescent="0.2">
      <c r="A185" t="s">
        <v>359</v>
      </c>
      <c r="B185" t="s">
        <v>18</v>
      </c>
      <c r="C185" t="s">
        <v>219</v>
      </c>
      <c r="D185" t="s">
        <v>54</v>
      </c>
      <c r="E185" t="s">
        <v>648</v>
      </c>
      <c r="F185" s="2">
        <v>46297.976400462961</v>
      </c>
      <c r="G185" t="s">
        <v>22</v>
      </c>
      <c r="H185" t="s">
        <v>1732</v>
      </c>
      <c r="I185" s="3">
        <v>370</v>
      </c>
      <c r="J185" t="s">
        <v>23</v>
      </c>
      <c r="K185" t="s">
        <v>24</v>
      </c>
      <c r="L185" s="3">
        <v>151</v>
      </c>
      <c r="M185" t="s">
        <v>117</v>
      </c>
      <c r="N185" s="2">
        <v>46297.986817129626</v>
      </c>
      <c r="O185" s="3">
        <v>290</v>
      </c>
      <c r="P185" t="s">
        <v>26</v>
      </c>
      <c r="Q185" s="3">
        <v>190</v>
      </c>
      <c r="R185" s="3" t="str">
        <f>IF(OR(G185="12R",G185="12L"),_xlfn.XLOOKUP(C185,DB!$A$2:$A$248,DB!$B$2:$B$248,""),IF(OR(G185="30L",G185="30R"),_xlfn.XLOOKUP(C185,DB!$A$2:$A$248,DB!$C$2:$C$248,""),""))</f>
        <v>TAKUX</v>
      </c>
      <c r="S185" s="3">
        <f t="shared" si="2"/>
        <v>23</v>
      </c>
      <c r="T185" s="3" t="str">
        <f>_xlfn.XLOOKUP(C185,DB!$A$2:$A$248,DB!$D$2:$D$248,"")</f>
        <v>Sector 7</v>
      </c>
    </row>
    <row r="186" spans="1:20" x14ac:dyDescent="0.2">
      <c r="A186" t="s">
        <v>348</v>
      </c>
      <c r="B186" t="s">
        <v>18</v>
      </c>
      <c r="C186" t="s">
        <v>33</v>
      </c>
      <c r="D186" t="s">
        <v>34</v>
      </c>
      <c r="E186" t="s">
        <v>151</v>
      </c>
      <c r="F186" s="2">
        <v>46297.982858796298</v>
      </c>
      <c r="G186" t="s">
        <v>22</v>
      </c>
      <c r="H186" t="s">
        <v>1733</v>
      </c>
      <c r="I186" s="3">
        <v>360</v>
      </c>
      <c r="J186" t="s">
        <v>23</v>
      </c>
      <c r="K186" t="s">
        <v>24</v>
      </c>
      <c r="L186" s="3">
        <v>915</v>
      </c>
      <c r="M186" t="s">
        <v>36</v>
      </c>
      <c r="N186" s="2">
        <v>46298.027141203704</v>
      </c>
      <c r="O186" s="3">
        <v>380</v>
      </c>
      <c r="P186" t="s">
        <v>26</v>
      </c>
      <c r="Q186" s="3">
        <v>190</v>
      </c>
      <c r="R186" s="3" t="str">
        <f>IF(OR(G186="12R",G186="12L"),_xlfn.XLOOKUP(C186,DB!$A$2:$A$248,DB!$B$2:$B$248,""),IF(OR(G186="30L",G186="30R"),_xlfn.XLOOKUP(C186,DB!$A$2:$A$248,DB!$C$2:$C$248,""),""))</f>
        <v>UDGUV</v>
      </c>
      <c r="S186" s="3">
        <f t="shared" si="2"/>
        <v>23</v>
      </c>
      <c r="T186" s="3" t="str">
        <f>_xlfn.XLOOKUP(C186,DB!$A$2:$A$248,DB!$D$2:$D$248,"")</f>
        <v>Sector 2</v>
      </c>
    </row>
    <row r="187" spans="1:20" x14ac:dyDescent="0.2">
      <c r="A187" t="s">
        <v>1734</v>
      </c>
      <c r="B187" t="s">
        <v>18</v>
      </c>
      <c r="C187" t="s">
        <v>50</v>
      </c>
      <c r="D187" t="s">
        <v>132</v>
      </c>
      <c r="F187" s="2">
        <v>46297.984421296293</v>
      </c>
      <c r="G187" t="s">
        <v>22</v>
      </c>
      <c r="H187" t="s">
        <v>1735</v>
      </c>
      <c r="I187" s="3">
        <v>400</v>
      </c>
      <c r="J187" t="s">
        <v>23</v>
      </c>
      <c r="K187" t="s">
        <v>51</v>
      </c>
      <c r="L187" s="3">
        <v>904</v>
      </c>
      <c r="M187" t="s">
        <v>46</v>
      </c>
      <c r="N187" s="2">
        <v>46298.036979166667</v>
      </c>
      <c r="O187" s="3">
        <v>400</v>
      </c>
      <c r="P187" t="s">
        <v>26</v>
      </c>
      <c r="Q187" s="3">
        <v>30</v>
      </c>
      <c r="R187" s="3" t="str">
        <f>IF(OR(G187="12R",G187="12L"),_xlfn.XLOOKUP(C187,DB!$A$2:$A$248,DB!$B$2:$B$248,""),IF(OR(G187="30L",G187="30R"),_xlfn.XLOOKUP(C187,DB!$A$2:$A$248,DB!$C$2:$C$248,""),""))</f>
        <v>UDGUV</v>
      </c>
      <c r="S187" s="3">
        <f t="shared" si="2"/>
        <v>23</v>
      </c>
      <c r="T187" s="3" t="str">
        <f>_xlfn.XLOOKUP(C187,DB!$A$2:$A$248,DB!$D$2:$D$248,"")</f>
        <v>Sector 2</v>
      </c>
    </row>
    <row r="188" spans="1:20" x14ac:dyDescent="0.2">
      <c r="A188" t="s">
        <v>360</v>
      </c>
      <c r="B188" t="s">
        <v>18</v>
      </c>
      <c r="C188" t="s">
        <v>43</v>
      </c>
      <c r="D188" t="s">
        <v>129</v>
      </c>
      <c r="E188" t="s">
        <v>361</v>
      </c>
      <c r="F188" s="2">
        <v>46297.988668981481</v>
      </c>
      <c r="G188" t="s">
        <v>22</v>
      </c>
      <c r="H188" t="s">
        <v>1736</v>
      </c>
      <c r="I188" s="3">
        <v>360</v>
      </c>
      <c r="J188" t="s">
        <v>23</v>
      </c>
      <c r="K188" t="s">
        <v>24</v>
      </c>
      <c r="L188" s="3">
        <v>877</v>
      </c>
      <c r="M188" t="s">
        <v>293</v>
      </c>
      <c r="N188" s="2">
        <v>46298.033159722225</v>
      </c>
      <c r="O188" s="3">
        <v>380</v>
      </c>
      <c r="P188" t="s">
        <v>26</v>
      </c>
      <c r="Q188" s="3">
        <v>190</v>
      </c>
      <c r="R188" s="3" t="str">
        <f>IF(OR(G188="12R",G188="12L"),_xlfn.XLOOKUP(C188,DB!$A$2:$A$248,DB!$B$2:$B$248,""),IF(OR(G188="30L",G188="30R"),_xlfn.XLOOKUP(C188,DB!$A$2:$A$248,DB!$C$2:$C$248,""),""))</f>
        <v>UDGUV</v>
      </c>
      <c r="S188" s="3">
        <f t="shared" si="2"/>
        <v>23</v>
      </c>
      <c r="T188" s="3" t="str">
        <f>_xlfn.XLOOKUP(C188,DB!$A$2:$A$248,DB!$D$2:$D$248,"")</f>
        <v>Sector 2</v>
      </c>
    </row>
    <row r="189" spans="1:20" x14ac:dyDescent="0.2">
      <c r="A189" t="s">
        <v>356</v>
      </c>
      <c r="B189" t="s">
        <v>18</v>
      </c>
      <c r="C189" t="s">
        <v>63</v>
      </c>
      <c r="D189" t="s">
        <v>54</v>
      </c>
      <c r="E189" t="s">
        <v>890</v>
      </c>
      <c r="F189" s="2">
        <v>46297.992858796293</v>
      </c>
      <c r="G189" t="s">
        <v>22</v>
      </c>
      <c r="H189" t="s">
        <v>1737</v>
      </c>
      <c r="I189" s="3">
        <v>380</v>
      </c>
      <c r="J189" t="s">
        <v>23</v>
      </c>
      <c r="K189" t="s">
        <v>24</v>
      </c>
      <c r="L189" s="3">
        <v>864</v>
      </c>
      <c r="M189" t="s">
        <v>865</v>
      </c>
      <c r="N189" s="2">
        <v>46298.036469907413</v>
      </c>
      <c r="O189" s="3">
        <v>380</v>
      </c>
      <c r="P189" t="s">
        <v>26</v>
      </c>
      <c r="Q189" s="3">
        <v>190</v>
      </c>
      <c r="R189" s="3" t="str">
        <f>IF(OR(G189="12R",G189="12L"),_xlfn.XLOOKUP(C189,DB!$A$2:$A$248,DB!$B$2:$B$248,""),IF(OR(G189="30L",G189="30R"),_xlfn.XLOOKUP(C189,DB!$A$2:$A$248,DB!$C$2:$C$248,""),""))</f>
        <v>UDGUV</v>
      </c>
      <c r="S189" s="3">
        <f t="shared" si="2"/>
        <v>23</v>
      </c>
      <c r="T189" s="3" t="str">
        <f>_xlfn.XLOOKUP(C189,DB!$A$2:$A$248,DB!$D$2:$D$248,"")</f>
        <v>Sector 2</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16"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16"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16"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16"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16"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16"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16" x14ac:dyDescent="0.2">
      <c r="A235" s="10">
        <v>22</v>
      </c>
      <c r="B235" s="11">
        <f t="shared" si="4"/>
        <v>0</v>
      </c>
      <c r="C235" s="11">
        <f t="shared" si="4"/>
        <v>2</v>
      </c>
      <c r="D235" s="11">
        <f t="shared" si="4"/>
        <v>0</v>
      </c>
      <c r="E235" s="11">
        <f t="shared" si="4"/>
        <v>0</v>
      </c>
      <c r="F235" s="11">
        <f t="shared" si="4"/>
        <v>2</v>
      </c>
      <c r="G235" s="11">
        <f t="shared" si="4"/>
        <v>3</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Friday, October 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E5276-6290-B645-88D2-3AEE99FA322E}">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362</v>
      </c>
      <c r="B2" s="13" t="s">
        <v>18</v>
      </c>
      <c r="C2" s="13" t="s">
        <v>314</v>
      </c>
      <c r="D2" s="13" t="s">
        <v>34</v>
      </c>
      <c r="E2" s="13" t="s">
        <v>439</v>
      </c>
      <c r="F2" s="14">
        <v>46298.0003587963</v>
      </c>
      <c r="G2" s="13" t="s">
        <v>22</v>
      </c>
      <c r="H2" s="13" t="s">
        <v>1738</v>
      </c>
      <c r="I2" s="15">
        <v>330</v>
      </c>
      <c r="J2" s="13" t="s">
        <v>23</v>
      </c>
      <c r="K2" s="13" t="s">
        <v>24</v>
      </c>
      <c r="L2" s="15">
        <v>233</v>
      </c>
      <c r="M2" s="13" t="s">
        <v>1194</v>
      </c>
      <c r="N2" s="14">
        <v>46298.015324074076</v>
      </c>
      <c r="O2" s="15">
        <v>293</v>
      </c>
      <c r="P2" s="13" t="s">
        <v>26</v>
      </c>
      <c r="Q2" s="15">
        <v>190</v>
      </c>
      <c r="R2" s="3" t="str">
        <f>IF(OR(G2="12R",G2="12L"),_xlfn.XLOOKUP(C2,DB!$A$2:$A$248,DB!$B$2:$B$248,""),IF(OR(G2="30L",G2="30R"),_xlfn.XLOOKUP(C2,DB!$A$2:$A$248,DB!$C$2:$C$248,""),""))</f>
        <v>CZM</v>
      </c>
      <c r="S2" s="3">
        <f>HOUR(F2)</f>
        <v>0</v>
      </c>
      <c r="T2" s="3" t="str">
        <f>_xlfn.XLOOKUP(C2,DB!$A$2:$A$248,DB!$D$2:$D$248,"")</f>
        <v>Sector 7</v>
      </c>
    </row>
    <row r="3" spans="1:20" x14ac:dyDescent="0.2">
      <c r="A3" s="13" t="s">
        <v>451</v>
      </c>
      <c r="B3" s="13" t="s">
        <v>18</v>
      </c>
      <c r="C3" s="13" t="s">
        <v>87</v>
      </c>
      <c r="D3" s="13" t="s">
        <v>88</v>
      </c>
      <c r="E3" s="13" t="s">
        <v>1091</v>
      </c>
      <c r="F3" s="14">
        <v>46298.020729166667</v>
      </c>
      <c r="G3" s="13" t="s">
        <v>22</v>
      </c>
      <c r="H3" s="13" t="s">
        <v>1739</v>
      </c>
      <c r="I3" s="15">
        <v>370</v>
      </c>
      <c r="J3" s="13" t="s">
        <v>23</v>
      </c>
      <c r="K3" s="13" t="s">
        <v>24</v>
      </c>
      <c r="L3" s="15">
        <v>288</v>
      </c>
      <c r="M3" s="13" t="s">
        <v>31</v>
      </c>
      <c r="N3" s="14">
        <v>46298.045370370368</v>
      </c>
      <c r="O3" s="15">
        <v>370</v>
      </c>
      <c r="P3" s="13" t="s">
        <v>41</v>
      </c>
      <c r="Q3" s="15">
        <v>40</v>
      </c>
      <c r="R3" s="3" t="str">
        <f>IF(OR(G3="12R",G3="12L"),_xlfn.XLOOKUP(C3,DB!$A$2:$A$248,DB!$B$2:$B$248,""),IF(OR(G3="30L",G3="30R"),_xlfn.XLOOKUP(C3,DB!$A$2:$A$248,DB!$C$2:$C$248,""),""))</f>
        <v>NUDAL</v>
      </c>
      <c r="S3" s="3">
        <f t="shared" ref="S3:S66" si="0">HOUR(F3)</f>
        <v>0</v>
      </c>
      <c r="T3" s="3" t="str">
        <f>_xlfn.XLOOKUP(C3,DB!$A$2:$A$248,DB!$D$2:$D$248,"")</f>
        <v>Sector 3</v>
      </c>
    </row>
    <row r="4" spans="1:20" x14ac:dyDescent="0.2">
      <c r="A4" s="13" t="s">
        <v>333</v>
      </c>
      <c r="B4" s="13" t="s">
        <v>18</v>
      </c>
      <c r="C4" s="13" t="s">
        <v>148</v>
      </c>
      <c r="D4" s="13" t="s">
        <v>29</v>
      </c>
      <c r="E4" s="13" t="s">
        <v>1740</v>
      </c>
      <c r="F4" s="14">
        <v>46298.035277777773</v>
      </c>
      <c r="G4" s="13" t="s">
        <v>22</v>
      </c>
      <c r="H4" s="13" t="s">
        <v>421</v>
      </c>
      <c r="I4" s="15">
        <v>370</v>
      </c>
      <c r="J4" s="13" t="s">
        <v>23</v>
      </c>
      <c r="K4" s="13" t="s">
        <v>24</v>
      </c>
      <c r="L4" s="15">
        <v>136</v>
      </c>
      <c r="M4" s="13" t="s">
        <v>40</v>
      </c>
      <c r="N4" s="14">
        <v>46298.044189814813</v>
      </c>
      <c r="O4" s="15">
        <v>260</v>
      </c>
      <c r="P4" s="13" t="s">
        <v>26</v>
      </c>
      <c r="Q4" s="15">
        <v>190</v>
      </c>
      <c r="R4" s="3" t="str">
        <f>IF(OR(G4="12R",G4="12L"),_xlfn.XLOOKUP(C4,DB!$A$2:$A$248,DB!$B$2:$B$248,""),IF(OR(G4="30L",G4="30R"),_xlfn.XLOOKUP(C4,DB!$A$2:$A$248,DB!$C$2:$C$248,""),""))</f>
        <v>NUDAL</v>
      </c>
      <c r="S4" s="3">
        <f t="shared" si="0"/>
        <v>0</v>
      </c>
      <c r="T4" s="3" t="str">
        <f>_xlfn.XLOOKUP(C4,DB!$A$2:$A$248,DB!$D$2:$D$248,"")</f>
        <v>Sector 3</v>
      </c>
    </row>
    <row r="5" spans="1:20" x14ac:dyDescent="0.2">
      <c r="A5" s="13" t="s">
        <v>57</v>
      </c>
      <c r="B5" s="13" t="s">
        <v>18</v>
      </c>
      <c r="C5" s="13" t="s">
        <v>43</v>
      </c>
      <c r="D5" s="13" t="s">
        <v>20</v>
      </c>
      <c r="E5" s="13" t="s">
        <v>183</v>
      </c>
      <c r="F5" s="14">
        <v>46298.045011574075</v>
      </c>
      <c r="G5" s="13" t="s">
        <v>22</v>
      </c>
      <c r="H5" s="13" t="s">
        <v>1741</v>
      </c>
      <c r="I5" s="15">
        <v>360</v>
      </c>
      <c r="J5" s="13" t="s">
        <v>23</v>
      </c>
      <c r="K5" s="13" t="s">
        <v>24</v>
      </c>
      <c r="L5" s="15">
        <v>921</v>
      </c>
      <c r="M5" s="13" t="s">
        <v>1092</v>
      </c>
      <c r="N5" s="14">
        <v>46298.092893518522</v>
      </c>
      <c r="O5" s="15">
        <v>360</v>
      </c>
      <c r="P5" s="13" t="s">
        <v>26</v>
      </c>
      <c r="Q5" s="15">
        <v>190</v>
      </c>
      <c r="R5" s="3" t="str">
        <f>IF(OR(G5="12R",G5="12L"),_xlfn.XLOOKUP(C5,DB!$A$2:$A$248,DB!$B$2:$B$248,""),IF(OR(G5="30L",G5="30R"),_xlfn.XLOOKUP(C5,DB!$A$2:$A$248,DB!$C$2:$C$248,""),""))</f>
        <v>UDGUV</v>
      </c>
      <c r="S5" s="3">
        <f t="shared" si="0"/>
        <v>1</v>
      </c>
      <c r="T5" s="3" t="str">
        <f>_xlfn.XLOOKUP(C5,DB!$A$2:$A$248,DB!$D$2:$D$248,"")</f>
        <v>Sector 2</v>
      </c>
    </row>
    <row r="6" spans="1:20" x14ac:dyDescent="0.2">
      <c r="A6" s="13" t="s">
        <v>17</v>
      </c>
      <c r="B6" s="13" t="s">
        <v>18</v>
      </c>
      <c r="C6" s="13" t="s">
        <v>19</v>
      </c>
      <c r="D6" s="13" t="s">
        <v>34</v>
      </c>
      <c r="E6" s="13" t="s">
        <v>624</v>
      </c>
      <c r="F6" s="14">
        <v>46298.048298611116</v>
      </c>
      <c r="G6" s="13" t="s">
        <v>22</v>
      </c>
      <c r="H6" s="13" t="s">
        <v>1742</v>
      </c>
      <c r="I6" s="15">
        <v>360</v>
      </c>
      <c r="J6" s="13" t="s">
        <v>23</v>
      </c>
      <c r="K6" s="13" t="s">
        <v>24</v>
      </c>
      <c r="L6" s="15">
        <v>880</v>
      </c>
      <c r="M6" s="13" t="s">
        <v>25</v>
      </c>
      <c r="N6" s="14">
        <v>46298.094189814816</v>
      </c>
      <c r="O6" s="15">
        <v>360</v>
      </c>
      <c r="P6" s="13" t="s">
        <v>26</v>
      </c>
      <c r="Q6" s="15">
        <v>190</v>
      </c>
      <c r="R6" s="3" t="str">
        <f>IF(OR(G6="12R",G6="12L"),_xlfn.XLOOKUP(C6,DB!$A$2:$A$248,DB!$B$2:$B$248,""),IF(OR(G6="30L",G6="30R"),_xlfn.XLOOKUP(C6,DB!$A$2:$A$248,DB!$C$2:$C$248,""),""))</f>
        <v>UDGUV</v>
      </c>
      <c r="S6" s="3">
        <f t="shared" si="0"/>
        <v>1</v>
      </c>
      <c r="T6" s="3" t="str">
        <f>_xlfn.XLOOKUP(C6,DB!$A$2:$A$248,DB!$D$2:$D$248,"")</f>
        <v>Sector 2</v>
      </c>
    </row>
    <row r="7" spans="1:20" x14ac:dyDescent="0.2">
      <c r="A7" s="13" t="s">
        <v>62</v>
      </c>
      <c r="B7" s="13" t="s">
        <v>18</v>
      </c>
      <c r="C7" s="13" t="s">
        <v>63</v>
      </c>
      <c r="D7" s="13" t="s">
        <v>371</v>
      </c>
      <c r="E7" s="13" t="s">
        <v>372</v>
      </c>
      <c r="F7" s="14">
        <v>46298.049791666665</v>
      </c>
      <c r="G7" s="13" t="s">
        <v>22</v>
      </c>
      <c r="H7" s="13" t="s">
        <v>1743</v>
      </c>
      <c r="I7" s="15">
        <v>340</v>
      </c>
      <c r="J7" s="13" t="s">
        <v>23</v>
      </c>
      <c r="K7" s="13" t="s">
        <v>24</v>
      </c>
      <c r="L7" s="15">
        <v>886</v>
      </c>
      <c r="M7" s="13" t="s">
        <v>836</v>
      </c>
      <c r="N7" s="14">
        <v>46298.094722222224</v>
      </c>
      <c r="O7" s="15">
        <v>340</v>
      </c>
      <c r="P7" s="13" t="s">
        <v>26</v>
      </c>
      <c r="Q7" s="15">
        <v>190</v>
      </c>
      <c r="R7" s="3" t="str">
        <f>IF(OR(G7="12R",G7="12L"),_xlfn.XLOOKUP(C7,DB!$A$2:$A$248,DB!$B$2:$B$248,""),IF(OR(G7="30L",G7="30R"),_xlfn.XLOOKUP(C7,DB!$A$2:$A$248,DB!$C$2:$C$248,""),""))</f>
        <v>UDGUV</v>
      </c>
      <c r="S7" s="3">
        <f t="shared" si="0"/>
        <v>1</v>
      </c>
      <c r="T7" s="3" t="str">
        <f>_xlfn.XLOOKUP(C7,DB!$A$2:$A$248,DB!$D$2:$D$248,"")</f>
        <v>Sector 2</v>
      </c>
    </row>
    <row r="8" spans="1:20" x14ac:dyDescent="0.2">
      <c r="A8" s="13" t="s">
        <v>32</v>
      </c>
      <c r="B8" s="13" t="s">
        <v>18</v>
      </c>
      <c r="C8" s="13" t="s">
        <v>33</v>
      </c>
      <c r="D8" s="13" t="s">
        <v>34</v>
      </c>
      <c r="E8" s="13" t="s">
        <v>620</v>
      </c>
      <c r="F8" s="14">
        <v>46298.054745370369</v>
      </c>
      <c r="G8" s="13" t="s">
        <v>22</v>
      </c>
      <c r="H8" s="13" t="s">
        <v>1744</v>
      </c>
      <c r="I8" s="15">
        <v>360</v>
      </c>
      <c r="J8" s="13" t="s">
        <v>23</v>
      </c>
      <c r="K8" s="13" t="s">
        <v>24</v>
      </c>
      <c r="L8" s="15">
        <v>923</v>
      </c>
      <c r="M8" s="13" t="s">
        <v>36</v>
      </c>
      <c r="N8" s="14">
        <v>46298.100775462968</v>
      </c>
      <c r="O8" s="15">
        <v>360</v>
      </c>
      <c r="P8" s="13" t="s">
        <v>26</v>
      </c>
      <c r="Q8" s="15">
        <v>190</v>
      </c>
      <c r="R8" s="3" t="str">
        <f>IF(OR(G8="12R",G8="12L"),_xlfn.XLOOKUP(C8,DB!$A$2:$A$248,DB!$B$2:$B$248,""),IF(OR(G8="30L",G8="30R"),_xlfn.XLOOKUP(C8,DB!$A$2:$A$248,DB!$C$2:$C$248,""),""))</f>
        <v>UDGUV</v>
      </c>
      <c r="S8" s="3">
        <f t="shared" si="0"/>
        <v>1</v>
      </c>
      <c r="T8" s="3" t="str">
        <f>_xlfn.XLOOKUP(C8,DB!$A$2:$A$248,DB!$D$2:$D$248,"")</f>
        <v>Sector 2</v>
      </c>
    </row>
    <row r="9" spans="1:20" x14ac:dyDescent="0.2">
      <c r="A9" s="13" t="s">
        <v>42</v>
      </c>
      <c r="B9" s="13" t="s">
        <v>18</v>
      </c>
      <c r="C9" s="13" t="s">
        <v>43</v>
      </c>
      <c r="D9" s="13" t="s">
        <v>44</v>
      </c>
      <c r="E9" s="13" t="s">
        <v>564</v>
      </c>
      <c r="F9" s="14">
        <v>46298.058229166665</v>
      </c>
      <c r="G9" s="13" t="s">
        <v>22</v>
      </c>
      <c r="H9" s="13" t="s">
        <v>1745</v>
      </c>
      <c r="I9" s="15">
        <v>360</v>
      </c>
      <c r="J9" s="13" t="s">
        <v>23</v>
      </c>
      <c r="K9" s="13" t="s">
        <v>24</v>
      </c>
      <c r="L9" s="15">
        <v>894</v>
      </c>
      <c r="M9" s="13" t="s">
        <v>46</v>
      </c>
      <c r="N9" s="14">
        <v>46298.10356481481</v>
      </c>
      <c r="O9" s="15">
        <v>360</v>
      </c>
      <c r="P9" s="13" t="s">
        <v>26</v>
      </c>
      <c r="Q9" s="15">
        <v>190</v>
      </c>
      <c r="R9" s="3" t="str">
        <f>IF(OR(G9="12R",G9="12L"),_xlfn.XLOOKUP(C9,DB!$A$2:$A$248,DB!$B$2:$B$248,""),IF(OR(G9="30L",G9="30R"),_xlfn.XLOOKUP(C9,DB!$A$2:$A$248,DB!$C$2:$C$248,""),""))</f>
        <v>UDGUV</v>
      </c>
      <c r="S9" s="3">
        <f t="shared" si="0"/>
        <v>1</v>
      </c>
      <c r="T9" s="3" t="str">
        <f>_xlfn.XLOOKUP(C9,DB!$A$2:$A$248,DB!$D$2:$D$248,"")</f>
        <v>Sector 2</v>
      </c>
    </row>
    <row r="10" spans="1:20" x14ac:dyDescent="0.2">
      <c r="A10" s="13" t="s">
        <v>52</v>
      </c>
      <c r="B10" s="13" t="s">
        <v>18</v>
      </c>
      <c r="C10" s="13" t="s">
        <v>53</v>
      </c>
      <c r="D10" s="13" t="s">
        <v>54</v>
      </c>
      <c r="E10" s="13" t="s">
        <v>597</v>
      </c>
      <c r="F10" s="14">
        <v>46298.059907407413</v>
      </c>
      <c r="G10" s="13" t="s">
        <v>22</v>
      </c>
      <c r="H10" s="13" t="s">
        <v>1746</v>
      </c>
      <c r="I10" s="15">
        <v>330</v>
      </c>
      <c r="J10" s="13" t="s">
        <v>23</v>
      </c>
      <c r="K10" s="13" t="s">
        <v>24</v>
      </c>
      <c r="L10" s="15">
        <v>186</v>
      </c>
      <c r="M10" s="13" t="s">
        <v>1262</v>
      </c>
      <c r="N10" s="14">
        <v>46298.07203703704</v>
      </c>
      <c r="O10" s="15">
        <v>363</v>
      </c>
      <c r="P10" s="13" t="s">
        <v>26</v>
      </c>
      <c r="Q10" s="15">
        <v>190</v>
      </c>
      <c r="R10" s="3" t="str">
        <f>IF(OR(G10="12R",G10="12L"),_xlfn.XLOOKUP(C10,DB!$A$2:$A$248,DB!$B$2:$B$248,""),IF(OR(G10="30L",G10="30R"),_xlfn.XLOOKUP(C10,DB!$A$2:$A$248,DB!$C$2:$C$248,""),""))</f>
        <v>CZM</v>
      </c>
      <c r="S10" s="3">
        <f t="shared" si="0"/>
        <v>1</v>
      </c>
      <c r="T10" s="3" t="str">
        <f>_xlfn.XLOOKUP(C10,DB!$A$2:$A$248,DB!$D$2:$D$248,"")</f>
        <v>Sector 7</v>
      </c>
    </row>
    <row r="11" spans="1:20" x14ac:dyDescent="0.2">
      <c r="A11" s="13" t="s">
        <v>47</v>
      </c>
      <c r="B11" s="13" t="s">
        <v>18</v>
      </c>
      <c r="C11" s="13" t="s">
        <v>48</v>
      </c>
      <c r="D11" s="13" t="s">
        <v>49</v>
      </c>
      <c r="E11" s="13" t="s">
        <v>692</v>
      </c>
      <c r="F11" s="14">
        <v>46298.062951388885</v>
      </c>
      <c r="G11" s="13" t="s">
        <v>22</v>
      </c>
      <c r="H11" s="13" t="s">
        <v>1747</v>
      </c>
      <c r="I11" s="15">
        <v>370</v>
      </c>
      <c r="J11" s="13" t="s">
        <v>23</v>
      </c>
      <c r="K11" s="13" t="s">
        <v>24</v>
      </c>
      <c r="L11" s="15">
        <v>371</v>
      </c>
      <c r="M11" s="13" t="s">
        <v>31</v>
      </c>
      <c r="N11" s="14">
        <v>46298.082314814819</v>
      </c>
      <c r="O11" s="15">
        <v>370</v>
      </c>
      <c r="P11" s="13" t="s">
        <v>41</v>
      </c>
      <c r="Q11" s="15">
        <v>40</v>
      </c>
      <c r="R11" s="3" t="str">
        <f>IF(OR(G11="12R",G11="12L"),_xlfn.XLOOKUP(C11,DB!$A$2:$A$248,DB!$B$2:$B$248,""),IF(OR(G11="30L",G11="30R"),_xlfn.XLOOKUP(C11,DB!$A$2:$A$248,DB!$C$2:$C$248,""),""))</f>
        <v>NUDAL</v>
      </c>
      <c r="S11" s="3">
        <f t="shared" si="0"/>
        <v>1</v>
      </c>
      <c r="T11" s="3" t="str">
        <f>_xlfn.XLOOKUP(C11,DB!$A$2:$A$248,DB!$D$2:$D$248,"")</f>
        <v>Sector 3</v>
      </c>
    </row>
    <row r="12" spans="1:20" x14ac:dyDescent="0.2">
      <c r="A12" s="13" t="s">
        <v>373</v>
      </c>
      <c r="B12" s="13" t="s">
        <v>18</v>
      </c>
      <c r="C12" s="13" t="s">
        <v>38</v>
      </c>
      <c r="D12" s="13" t="s">
        <v>366</v>
      </c>
      <c r="E12" s="13" t="s">
        <v>1222</v>
      </c>
      <c r="F12" s="14">
        <v>46298.065451388888</v>
      </c>
      <c r="G12" s="13" t="s">
        <v>22</v>
      </c>
      <c r="H12" s="13" t="s">
        <v>1748</v>
      </c>
      <c r="I12" s="15">
        <v>370</v>
      </c>
      <c r="J12" s="13" t="s">
        <v>23</v>
      </c>
      <c r="K12" s="13" t="s">
        <v>24</v>
      </c>
      <c r="L12" s="15">
        <v>141</v>
      </c>
      <c r="M12" s="13" t="s">
        <v>40</v>
      </c>
      <c r="N12" s="14">
        <v>46298.07512731482</v>
      </c>
      <c r="O12" s="15">
        <v>203</v>
      </c>
      <c r="P12" s="13" t="s">
        <v>41</v>
      </c>
      <c r="Q12" s="15">
        <v>190</v>
      </c>
      <c r="R12" s="3" t="str">
        <f>IF(OR(G12="12R",G12="12L"),_xlfn.XLOOKUP(C12,DB!$A$2:$A$248,DB!$B$2:$B$248,""),IF(OR(G12="30L",G12="30R"),_xlfn.XLOOKUP(C12,DB!$A$2:$A$248,DB!$C$2:$C$248,""),""))</f>
        <v>NUDAL</v>
      </c>
      <c r="S12" s="3">
        <f t="shared" si="0"/>
        <v>1</v>
      </c>
      <c r="T12" s="3" t="str">
        <f>_xlfn.XLOOKUP(C12,DB!$A$2:$A$248,DB!$D$2:$D$248,"")</f>
        <v>Sector 3</v>
      </c>
    </row>
    <row r="13" spans="1:20" x14ac:dyDescent="0.2">
      <c r="A13" s="13" t="s">
        <v>37</v>
      </c>
      <c r="B13" s="13" t="s">
        <v>18</v>
      </c>
      <c r="C13" s="13" t="s">
        <v>38</v>
      </c>
      <c r="D13" s="13" t="s">
        <v>39</v>
      </c>
      <c r="E13" s="13" t="s">
        <v>1238</v>
      </c>
      <c r="F13" s="14">
        <v>46298.071469907409</v>
      </c>
      <c r="G13" s="13" t="s">
        <v>22</v>
      </c>
      <c r="H13" s="13" t="s">
        <v>1749</v>
      </c>
      <c r="I13" s="15">
        <v>350</v>
      </c>
      <c r="J13" s="13" t="s">
        <v>23</v>
      </c>
      <c r="K13" s="13" t="s">
        <v>24</v>
      </c>
      <c r="L13" s="15">
        <v>138</v>
      </c>
      <c r="M13" s="13" t="s">
        <v>40</v>
      </c>
      <c r="N13" s="14">
        <v>46298.081157407403</v>
      </c>
      <c r="O13" s="15">
        <v>207</v>
      </c>
      <c r="P13" s="13" t="s">
        <v>41</v>
      </c>
      <c r="Q13" s="15">
        <v>190</v>
      </c>
      <c r="R13" s="3" t="str">
        <f>IF(OR(G13="12R",G13="12L"),_xlfn.XLOOKUP(C13,DB!$A$2:$A$248,DB!$B$2:$B$248,""),IF(OR(G13="30L",G13="30R"),_xlfn.XLOOKUP(C13,DB!$A$2:$A$248,DB!$C$2:$C$248,""),""))</f>
        <v>NUDAL</v>
      </c>
      <c r="S13" s="3">
        <f t="shared" si="0"/>
        <v>1</v>
      </c>
      <c r="T13" s="3" t="str">
        <f>_xlfn.XLOOKUP(C13,DB!$A$2:$A$248,DB!$D$2:$D$248,"")</f>
        <v>Sector 3</v>
      </c>
    </row>
    <row r="14" spans="1:20" x14ac:dyDescent="0.2">
      <c r="A14" s="13" t="s">
        <v>1750</v>
      </c>
      <c r="B14" s="13" t="s">
        <v>18</v>
      </c>
      <c r="C14" s="13" t="s">
        <v>33</v>
      </c>
      <c r="D14" s="13" t="s">
        <v>132</v>
      </c>
      <c r="E14" s="13"/>
      <c r="F14" s="14">
        <v>46298.07413194445</v>
      </c>
      <c r="G14" s="13" t="s">
        <v>22</v>
      </c>
      <c r="H14" s="13" t="s">
        <v>1751</v>
      </c>
      <c r="I14" s="15">
        <v>400</v>
      </c>
      <c r="J14" s="13" t="s">
        <v>23</v>
      </c>
      <c r="K14" s="13" t="s">
        <v>51</v>
      </c>
      <c r="L14" s="15">
        <v>875</v>
      </c>
      <c r="M14" s="13" t="s">
        <v>36</v>
      </c>
      <c r="N14" s="14">
        <v>46298.120034722218</v>
      </c>
      <c r="O14" s="15">
        <v>400</v>
      </c>
      <c r="P14" s="13" t="s">
        <v>26</v>
      </c>
      <c r="Q14" s="15">
        <v>30</v>
      </c>
      <c r="R14" s="3" t="str">
        <f>IF(OR(G14="12R",G14="12L"),_xlfn.XLOOKUP(C14,DB!$A$2:$A$248,DB!$B$2:$B$248,""),IF(OR(G14="30L",G14="30R"),_xlfn.XLOOKUP(C14,DB!$A$2:$A$248,DB!$C$2:$C$248,""),""))</f>
        <v>UDGUV</v>
      </c>
      <c r="S14" s="3">
        <f t="shared" si="0"/>
        <v>1</v>
      </c>
      <c r="T14" s="3" t="str">
        <f>_xlfn.XLOOKUP(C14,DB!$A$2:$A$248,DB!$D$2:$D$248,"")</f>
        <v>Sector 2</v>
      </c>
    </row>
    <row r="15" spans="1:20" x14ac:dyDescent="0.2">
      <c r="A15" s="13" t="s">
        <v>68</v>
      </c>
      <c r="B15" s="13" t="s">
        <v>18</v>
      </c>
      <c r="C15" s="13" t="s">
        <v>38</v>
      </c>
      <c r="D15" s="13" t="s">
        <v>88</v>
      </c>
      <c r="E15" s="13" t="s">
        <v>369</v>
      </c>
      <c r="F15" s="14">
        <v>46298.103715277779</v>
      </c>
      <c r="G15" s="13" t="s">
        <v>777</v>
      </c>
      <c r="H15" s="13" t="s">
        <v>1752</v>
      </c>
      <c r="I15" s="15">
        <v>350</v>
      </c>
      <c r="J15" s="13" t="s">
        <v>23</v>
      </c>
      <c r="K15" s="13" t="s">
        <v>24</v>
      </c>
      <c r="L15" s="15">
        <v>141</v>
      </c>
      <c r="M15" s="13" t="s">
        <v>411</v>
      </c>
      <c r="N15" s="14">
        <v>46298.113668981481</v>
      </c>
      <c r="O15" s="15">
        <v>202</v>
      </c>
      <c r="P15" s="13" t="s">
        <v>41</v>
      </c>
      <c r="Q15" s="15">
        <v>190</v>
      </c>
      <c r="R15" s="3" t="str">
        <f>IF(OR(G15="12R",G15="12L"),_xlfn.XLOOKUP(C15,DB!$A$2:$A$248,DB!$B$2:$B$248,""),IF(OR(G15="30L",G15="30R"),_xlfn.XLOOKUP(C15,DB!$A$2:$A$248,DB!$C$2:$C$248,""),""))</f>
        <v>NUDAL</v>
      </c>
      <c r="S15" s="3">
        <f t="shared" si="0"/>
        <v>2</v>
      </c>
      <c r="T15" s="3" t="str">
        <f>_xlfn.XLOOKUP(C15,DB!$A$2:$A$248,DB!$D$2:$D$248,"")</f>
        <v>Sector 3</v>
      </c>
    </row>
    <row r="16" spans="1:20" x14ac:dyDescent="0.2">
      <c r="A16" s="13" t="s">
        <v>71</v>
      </c>
      <c r="B16" s="13" t="s">
        <v>18</v>
      </c>
      <c r="C16" s="13" t="s">
        <v>43</v>
      </c>
      <c r="D16" s="13" t="s">
        <v>54</v>
      </c>
      <c r="E16" s="13" t="s">
        <v>72</v>
      </c>
      <c r="F16" s="14">
        <v>46298.129618055551</v>
      </c>
      <c r="G16" s="13" t="s">
        <v>22</v>
      </c>
      <c r="H16" s="13" t="s">
        <v>1753</v>
      </c>
      <c r="I16" s="15">
        <v>360</v>
      </c>
      <c r="J16" s="13" t="s">
        <v>23</v>
      </c>
      <c r="K16" s="13" t="s">
        <v>24</v>
      </c>
      <c r="L16" s="15">
        <v>28</v>
      </c>
      <c r="M16" s="13" t="s">
        <v>46</v>
      </c>
      <c r="N16" s="14">
        <v>46298.174097222218</v>
      </c>
      <c r="O16" s="15">
        <v>360</v>
      </c>
      <c r="P16" s="13" t="s">
        <v>26</v>
      </c>
      <c r="Q16" s="15">
        <v>190</v>
      </c>
      <c r="R16" s="3" t="str">
        <f>IF(OR(G16="12R",G16="12L"),_xlfn.XLOOKUP(C16,DB!$A$2:$A$248,DB!$B$2:$B$248,""),IF(OR(G16="30L",G16="30R"),_xlfn.XLOOKUP(C16,DB!$A$2:$A$248,DB!$C$2:$C$248,""),""))</f>
        <v>UDGUV</v>
      </c>
      <c r="S16" s="3">
        <f t="shared" si="0"/>
        <v>3</v>
      </c>
      <c r="T16" s="3" t="str">
        <f>_xlfn.XLOOKUP(C16,DB!$A$2:$A$248,DB!$D$2:$D$248,"")</f>
        <v>Sector 2</v>
      </c>
    </row>
    <row r="17" spans="1:20" x14ac:dyDescent="0.2">
      <c r="A17" s="13" t="s">
        <v>60</v>
      </c>
      <c r="B17" s="13" t="s">
        <v>18</v>
      </c>
      <c r="C17" s="13" t="s">
        <v>28</v>
      </c>
      <c r="D17" s="13" t="s">
        <v>145</v>
      </c>
      <c r="E17" s="13" t="s">
        <v>1178</v>
      </c>
      <c r="F17" s="14">
        <v>46298.13118055556</v>
      </c>
      <c r="G17" s="13" t="s">
        <v>22</v>
      </c>
      <c r="H17" s="13" t="s">
        <v>1754</v>
      </c>
      <c r="I17" s="15">
        <v>330</v>
      </c>
      <c r="J17" s="13" t="s">
        <v>23</v>
      </c>
      <c r="K17" s="13" t="s">
        <v>24</v>
      </c>
      <c r="L17" s="15">
        <v>165</v>
      </c>
      <c r="M17" s="13" t="s">
        <v>1755</v>
      </c>
      <c r="N17" s="14">
        <v>46298.14163194444</v>
      </c>
      <c r="O17" s="15">
        <v>271</v>
      </c>
      <c r="P17" s="13" t="s">
        <v>26</v>
      </c>
      <c r="Q17" s="15">
        <v>40</v>
      </c>
      <c r="R17" s="3" t="str">
        <f>IF(OR(G17="12R",G17="12L"),_xlfn.XLOOKUP(C17,DB!$A$2:$A$248,DB!$B$2:$B$248,""),IF(OR(G17="30L",G17="30R"),_xlfn.XLOOKUP(C17,DB!$A$2:$A$248,DB!$C$2:$C$248,""),""))</f>
        <v>OMSUK</v>
      </c>
      <c r="S17" s="3">
        <f t="shared" si="0"/>
        <v>3</v>
      </c>
      <c r="T17" s="3" t="str">
        <f>_xlfn.XLOOKUP(C17,DB!$A$2:$A$248,DB!$D$2:$D$248,"")</f>
        <v>Sector 3</v>
      </c>
    </row>
    <row r="18" spans="1:20" x14ac:dyDescent="0.2">
      <c r="A18" s="13" t="s">
        <v>71</v>
      </c>
      <c r="B18" s="13" t="s">
        <v>18</v>
      </c>
      <c r="C18" s="13" t="s">
        <v>43</v>
      </c>
      <c r="D18" s="13" t="s">
        <v>34</v>
      </c>
      <c r="E18" s="13"/>
      <c r="F18" s="14">
        <v>46298.133657407408</v>
      </c>
      <c r="G18" s="13" t="s">
        <v>22</v>
      </c>
      <c r="H18" s="13" t="s">
        <v>1756</v>
      </c>
      <c r="I18" s="15">
        <v>360</v>
      </c>
      <c r="J18" s="13" t="s">
        <v>23</v>
      </c>
      <c r="K18" s="13" t="s">
        <v>24</v>
      </c>
      <c r="L18" s="15">
        <v>861</v>
      </c>
      <c r="M18" s="13" t="s">
        <v>376</v>
      </c>
      <c r="N18" s="14">
        <v>46298.177847222221</v>
      </c>
      <c r="O18" s="15">
        <v>380</v>
      </c>
      <c r="P18" s="13" t="s">
        <v>26</v>
      </c>
      <c r="Q18" s="15">
        <v>280</v>
      </c>
      <c r="R18" s="3" t="str">
        <f>IF(OR(G18="12R",G18="12L"),_xlfn.XLOOKUP(C18,DB!$A$2:$A$248,DB!$B$2:$B$248,""),IF(OR(G18="30L",G18="30R"),_xlfn.XLOOKUP(C18,DB!$A$2:$A$248,DB!$C$2:$C$248,""),""))</f>
        <v>UDGUV</v>
      </c>
      <c r="S18" s="3">
        <f t="shared" si="0"/>
        <v>3</v>
      </c>
      <c r="T18" s="3" t="str">
        <f>_xlfn.XLOOKUP(C18,DB!$A$2:$A$248,DB!$D$2:$D$248,"")</f>
        <v>Sector 2</v>
      </c>
    </row>
    <row r="19" spans="1:20" x14ac:dyDescent="0.2">
      <c r="A19" s="13" t="s">
        <v>80</v>
      </c>
      <c r="B19" s="13" t="s">
        <v>18</v>
      </c>
      <c r="C19" s="13" t="s">
        <v>43</v>
      </c>
      <c r="D19" s="13" t="s">
        <v>20</v>
      </c>
      <c r="E19" s="13" t="s">
        <v>736</v>
      </c>
      <c r="F19" s="14">
        <v>46298.139641203699</v>
      </c>
      <c r="G19" s="13" t="s">
        <v>22</v>
      </c>
      <c r="H19" s="13" t="s">
        <v>1757</v>
      </c>
      <c r="I19" s="15">
        <v>360</v>
      </c>
      <c r="J19" s="13" t="s">
        <v>23</v>
      </c>
      <c r="K19" s="13" t="s">
        <v>24</v>
      </c>
      <c r="L19" s="15">
        <v>879</v>
      </c>
      <c r="M19" s="13" t="s">
        <v>46</v>
      </c>
      <c r="N19" s="14">
        <v>46298.185127314813</v>
      </c>
      <c r="O19" s="15">
        <v>360</v>
      </c>
      <c r="P19" s="13" t="s">
        <v>26</v>
      </c>
      <c r="Q19" s="15">
        <v>190</v>
      </c>
      <c r="R19" s="3" t="str">
        <f>IF(OR(G19="12R",G19="12L"),_xlfn.XLOOKUP(C19,DB!$A$2:$A$248,DB!$B$2:$B$248,""),IF(OR(G19="30L",G19="30R"),_xlfn.XLOOKUP(C19,DB!$A$2:$A$248,DB!$C$2:$C$248,""),""))</f>
        <v>UDGUV</v>
      </c>
      <c r="S19" s="3">
        <f t="shared" si="0"/>
        <v>3</v>
      </c>
      <c r="T19" s="3" t="str">
        <f>_xlfn.XLOOKUP(C19,DB!$A$2:$A$248,DB!$D$2:$D$248,"")</f>
        <v>Sector 2</v>
      </c>
    </row>
    <row r="20" spans="1:20" x14ac:dyDescent="0.2">
      <c r="A20" s="13" t="s">
        <v>556</v>
      </c>
      <c r="B20" s="13" t="s">
        <v>18</v>
      </c>
      <c r="C20" s="13" t="s">
        <v>101</v>
      </c>
      <c r="D20" s="13" t="s">
        <v>20</v>
      </c>
      <c r="E20" s="13" t="s">
        <v>406</v>
      </c>
      <c r="F20" s="14">
        <v>46298.151134259257</v>
      </c>
      <c r="G20" s="13" t="s">
        <v>22</v>
      </c>
      <c r="H20" s="13" t="s">
        <v>1758</v>
      </c>
      <c r="I20" s="15">
        <v>360</v>
      </c>
      <c r="J20" s="13" t="s">
        <v>23</v>
      </c>
      <c r="K20" s="13" t="s">
        <v>24</v>
      </c>
      <c r="L20" s="15">
        <v>886</v>
      </c>
      <c r="M20" s="13" t="s">
        <v>628</v>
      </c>
      <c r="N20" s="14">
        <v>46298.196377314816</v>
      </c>
      <c r="O20" s="15">
        <v>360</v>
      </c>
      <c r="P20" s="13" t="s">
        <v>26</v>
      </c>
      <c r="Q20" s="15">
        <v>190</v>
      </c>
      <c r="R20" s="3" t="str">
        <f>IF(OR(G20="12R",G20="12L"),_xlfn.XLOOKUP(C20,DB!$A$2:$A$248,DB!$B$2:$B$248,""),IF(OR(G20="30L",G20="30R"),_xlfn.XLOOKUP(C20,DB!$A$2:$A$248,DB!$C$2:$C$248,""),""))</f>
        <v>UDGUV</v>
      </c>
      <c r="S20" s="3">
        <f t="shared" si="0"/>
        <v>3</v>
      </c>
      <c r="T20" s="3" t="str">
        <f>_xlfn.XLOOKUP(C20,DB!$A$2:$A$248,DB!$D$2:$D$248,"")</f>
        <v>Sector 2</v>
      </c>
    </row>
    <row r="21" spans="1:20" x14ac:dyDescent="0.2">
      <c r="A21" s="13" t="s">
        <v>375</v>
      </c>
      <c r="B21" s="13" t="s">
        <v>18</v>
      </c>
      <c r="C21" s="13" t="s">
        <v>219</v>
      </c>
      <c r="D21" s="13" t="s">
        <v>54</v>
      </c>
      <c r="E21" s="13" t="s">
        <v>222</v>
      </c>
      <c r="F21" s="14">
        <v>46298.171932870369</v>
      </c>
      <c r="G21" s="13" t="s">
        <v>22</v>
      </c>
      <c r="H21" s="13" t="s">
        <v>1759</v>
      </c>
      <c r="I21" s="15">
        <v>370</v>
      </c>
      <c r="J21" s="13" t="s">
        <v>23</v>
      </c>
      <c r="K21" s="13" t="s">
        <v>24</v>
      </c>
      <c r="L21" s="15">
        <v>152</v>
      </c>
      <c r="M21" s="13" t="s">
        <v>117</v>
      </c>
      <c r="N21" s="14">
        <v>46298.18241898148</v>
      </c>
      <c r="O21" s="15">
        <v>309</v>
      </c>
      <c r="P21" s="13" t="s">
        <v>26</v>
      </c>
      <c r="Q21" s="15">
        <v>190</v>
      </c>
      <c r="R21" s="3" t="str">
        <f>IF(OR(G21="12R",G21="12L"),_xlfn.XLOOKUP(C21,DB!$A$2:$A$248,DB!$B$2:$B$248,""),IF(OR(G21="30L",G21="30R"),_xlfn.XLOOKUP(C21,DB!$A$2:$A$248,DB!$C$2:$C$248,""),""))</f>
        <v>TAKUX</v>
      </c>
      <c r="S21" s="3">
        <f t="shared" si="0"/>
        <v>4</v>
      </c>
      <c r="T21" s="3" t="str">
        <f>_xlfn.XLOOKUP(C21,DB!$A$2:$A$248,DB!$D$2:$D$248,"")</f>
        <v>Sector 7</v>
      </c>
    </row>
    <row r="22" spans="1:20" x14ac:dyDescent="0.2">
      <c r="A22" s="13" t="s">
        <v>77</v>
      </c>
      <c r="B22" s="13" t="s">
        <v>18</v>
      </c>
      <c r="C22" s="13" t="s">
        <v>19</v>
      </c>
      <c r="D22" s="13" t="s">
        <v>34</v>
      </c>
      <c r="E22" s="13" t="s">
        <v>545</v>
      </c>
      <c r="F22" s="14">
        <v>46298.25105324074</v>
      </c>
      <c r="G22" s="13" t="s">
        <v>777</v>
      </c>
      <c r="H22" s="13" t="s">
        <v>1760</v>
      </c>
      <c r="I22" s="15">
        <v>340</v>
      </c>
      <c r="J22" s="13" t="s">
        <v>23</v>
      </c>
      <c r="K22" s="13" t="s">
        <v>24</v>
      </c>
      <c r="L22" s="15">
        <v>847</v>
      </c>
      <c r="M22" s="13" t="s">
        <v>79</v>
      </c>
      <c r="N22" s="14">
        <v>46298.294421296298</v>
      </c>
      <c r="O22" s="15">
        <v>340</v>
      </c>
      <c r="P22" s="13" t="s">
        <v>26</v>
      </c>
      <c r="Q22" s="15">
        <v>190</v>
      </c>
      <c r="R22" s="3" t="str">
        <f>IF(OR(G22="12R",G22="12L"),_xlfn.XLOOKUP(C22,DB!$A$2:$A$248,DB!$B$2:$B$248,""),IF(OR(G22="30L",G22="30R"),_xlfn.XLOOKUP(C22,DB!$A$2:$A$248,DB!$C$2:$C$248,""),""))</f>
        <v>UDGUV</v>
      </c>
      <c r="S22" s="3">
        <f t="shared" si="0"/>
        <v>6</v>
      </c>
      <c r="T22" s="3" t="str">
        <f>_xlfn.XLOOKUP(C22,DB!$A$2:$A$248,DB!$D$2:$D$248,"")</f>
        <v>Sector 2</v>
      </c>
    </row>
    <row r="23" spans="1:20" x14ac:dyDescent="0.2">
      <c r="A23" s="13" t="s">
        <v>92</v>
      </c>
      <c r="B23" s="13" t="s">
        <v>18</v>
      </c>
      <c r="C23" s="13" t="s">
        <v>33</v>
      </c>
      <c r="D23" s="13" t="s">
        <v>20</v>
      </c>
      <c r="E23" s="13" t="s">
        <v>808</v>
      </c>
      <c r="F23" s="14">
        <v>46298.253518518519</v>
      </c>
      <c r="G23" s="13" t="s">
        <v>777</v>
      </c>
      <c r="H23" s="13" t="s">
        <v>1761</v>
      </c>
      <c r="I23" s="15">
        <v>360</v>
      </c>
      <c r="J23" s="13" t="s">
        <v>23</v>
      </c>
      <c r="K23" s="13" t="s">
        <v>24</v>
      </c>
      <c r="L23" s="15">
        <v>836</v>
      </c>
      <c r="M23" s="13" t="s">
        <v>36</v>
      </c>
      <c r="N23" s="14">
        <v>46298.295046296298</v>
      </c>
      <c r="O23" s="15">
        <v>360</v>
      </c>
      <c r="P23" s="13" t="s">
        <v>26</v>
      </c>
      <c r="Q23" s="15">
        <v>190</v>
      </c>
      <c r="R23" s="3" t="str">
        <f>IF(OR(G23="12R",G23="12L"),_xlfn.XLOOKUP(C23,DB!$A$2:$A$248,DB!$B$2:$B$248,""),IF(OR(G23="30L",G23="30R"),_xlfn.XLOOKUP(C23,DB!$A$2:$A$248,DB!$C$2:$C$248,""),""))</f>
        <v>UDGUV</v>
      </c>
      <c r="S23" s="3">
        <f t="shared" si="0"/>
        <v>6</v>
      </c>
      <c r="T23" s="3" t="str">
        <f>_xlfn.XLOOKUP(C23,DB!$A$2:$A$248,DB!$D$2:$D$248,"")</f>
        <v>Sector 2</v>
      </c>
    </row>
    <row r="24" spans="1:20" x14ac:dyDescent="0.2">
      <c r="A24" s="13" t="s">
        <v>94</v>
      </c>
      <c r="B24" s="13" t="s">
        <v>18</v>
      </c>
      <c r="C24" s="13" t="s">
        <v>43</v>
      </c>
      <c r="D24" s="13" t="s">
        <v>54</v>
      </c>
      <c r="E24" s="13" t="s">
        <v>1193</v>
      </c>
      <c r="F24" s="14">
        <v>46298.443981481483</v>
      </c>
      <c r="G24" s="13" t="s">
        <v>777</v>
      </c>
      <c r="H24" s="13" t="s">
        <v>1762</v>
      </c>
      <c r="I24" s="15">
        <v>380</v>
      </c>
      <c r="J24" s="13" t="s">
        <v>23</v>
      </c>
      <c r="K24" s="13" t="s">
        <v>24</v>
      </c>
      <c r="L24" s="15">
        <v>879</v>
      </c>
      <c r="M24" s="13" t="s">
        <v>46</v>
      </c>
      <c r="N24" s="14">
        <v>46298.48814814815</v>
      </c>
      <c r="O24" s="15">
        <v>380</v>
      </c>
      <c r="P24" s="13" t="s">
        <v>26</v>
      </c>
      <c r="Q24" s="15">
        <v>190</v>
      </c>
      <c r="R24" s="3" t="str">
        <f>IF(OR(G24="12R",G24="12L"),_xlfn.XLOOKUP(C24,DB!$A$2:$A$248,DB!$B$2:$B$248,""),IF(OR(G24="30L",G24="30R"),_xlfn.XLOOKUP(C24,DB!$A$2:$A$248,DB!$C$2:$C$248,""),""))</f>
        <v>UDGUV</v>
      </c>
      <c r="S24" s="3">
        <f t="shared" si="0"/>
        <v>10</v>
      </c>
      <c r="T24" s="3" t="str">
        <f>_xlfn.XLOOKUP(C24,DB!$A$2:$A$248,DB!$D$2:$D$248,"")</f>
        <v>Sector 2</v>
      </c>
    </row>
    <row r="25" spans="1:20" x14ac:dyDescent="0.2">
      <c r="A25" s="13" t="s">
        <v>103</v>
      </c>
      <c r="B25" s="13" t="s">
        <v>18</v>
      </c>
      <c r="C25" s="13" t="s">
        <v>43</v>
      </c>
      <c r="D25" s="13" t="s">
        <v>44</v>
      </c>
      <c r="E25" s="13" t="s">
        <v>588</v>
      </c>
      <c r="F25" s="14">
        <v>46298.470092592594</v>
      </c>
      <c r="G25" s="13" t="s">
        <v>777</v>
      </c>
      <c r="H25" s="13" t="s">
        <v>1763</v>
      </c>
      <c r="I25" s="15">
        <v>360</v>
      </c>
      <c r="J25" s="13" t="s">
        <v>23</v>
      </c>
      <c r="K25" s="13" t="s">
        <v>24</v>
      </c>
      <c r="L25" s="15">
        <v>846</v>
      </c>
      <c r="M25" s="13" t="s">
        <v>46</v>
      </c>
      <c r="N25" s="14">
        <v>46298.513912037037</v>
      </c>
      <c r="O25" s="15">
        <v>360</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96</v>
      </c>
      <c r="B26" s="13" t="s">
        <v>18</v>
      </c>
      <c r="C26" s="13" t="s">
        <v>97</v>
      </c>
      <c r="D26" s="13" t="s">
        <v>54</v>
      </c>
      <c r="E26" s="13" t="s">
        <v>428</v>
      </c>
      <c r="F26" s="14">
        <v>46298.47320601852</v>
      </c>
      <c r="G26" s="13" t="s">
        <v>777</v>
      </c>
      <c r="H26" s="13" t="s">
        <v>1764</v>
      </c>
      <c r="I26" s="15">
        <v>360</v>
      </c>
      <c r="J26" s="13" t="s">
        <v>23</v>
      </c>
      <c r="K26" s="13" t="s">
        <v>24</v>
      </c>
      <c r="L26" s="15">
        <v>905</v>
      </c>
      <c r="M26" s="13" t="s">
        <v>99</v>
      </c>
      <c r="N26" s="14">
        <v>46298.520775462966</v>
      </c>
      <c r="O26" s="15">
        <v>208</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100</v>
      </c>
      <c r="B27" s="13" t="s">
        <v>18</v>
      </c>
      <c r="C27" s="13" t="s">
        <v>101</v>
      </c>
      <c r="D27" s="13" t="s">
        <v>20</v>
      </c>
      <c r="E27" s="13" t="s">
        <v>183</v>
      </c>
      <c r="F27" s="14">
        <v>46298.478888888887</v>
      </c>
      <c r="G27" s="13" t="s">
        <v>777</v>
      </c>
      <c r="H27" s="13" t="s">
        <v>1765</v>
      </c>
      <c r="I27" s="15">
        <v>360</v>
      </c>
      <c r="J27" s="13" t="s">
        <v>23</v>
      </c>
      <c r="K27" s="13" t="s">
        <v>24</v>
      </c>
      <c r="L27" s="15">
        <v>875</v>
      </c>
      <c r="M27" s="13" t="s">
        <v>667</v>
      </c>
      <c r="N27" s="14">
        <v>46298.523912037039</v>
      </c>
      <c r="O27" s="15">
        <v>360</v>
      </c>
      <c r="P27" s="13" t="s">
        <v>26</v>
      </c>
      <c r="Q27" s="15">
        <v>190</v>
      </c>
      <c r="R27" s="3" t="str">
        <f>IF(OR(G27="12R",G27="12L"),_xlfn.XLOOKUP(C27,DB!$A$2:$A$248,DB!$B$2:$B$248,""),IF(OR(G27="30L",G27="30R"),_xlfn.XLOOKUP(C27,DB!$A$2:$A$248,DB!$C$2:$C$248,""),""))</f>
        <v>UDGUV</v>
      </c>
      <c r="S27" s="3">
        <f t="shared" si="0"/>
        <v>11</v>
      </c>
      <c r="T27" s="3" t="str">
        <f>_xlfn.XLOOKUP(C27,DB!$A$2:$A$248,DB!$D$2:$D$248,"")</f>
        <v>Sector 2</v>
      </c>
    </row>
    <row r="28" spans="1:20" x14ac:dyDescent="0.2">
      <c r="A28" s="13" t="s">
        <v>106</v>
      </c>
      <c r="B28" s="13" t="s">
        <v>18</v>
      </c>
      <c r="C28" s="13" t="s">
        <v>43</v>
      </c>
      <c r="D28" s="13" t="s">
        <v>20</v>
      </c>
      <c r="E28" s="13" t="s">
        <v>534</v>
      </c>
      <c r="F28" s="14">
        <v>46298.480682870373</v>
      </c>
      <c r="G28" s="13" t="s">
        <v>777</v>
      </c>
      <c r="H28" s="13" t="s">
        <v>1766</v>
      </c>
      <c r="I28" s="15">
        <v>360</v>
      </c>
      <c r="J28" s="13" t="s">
        <v>23</v>
      </c>
      <c r="K28" s="13" t="s">
        <v>24</v>
      </c>
      <c r="L28" s="15">
        <v>868</v>
      </c>
      <c r="M28" s="13" t="s">
        <v>740</v>
      </c>
      <c r="N28" s="14">
        <v>46298.525300925925</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1129</v>
      </c>
      <c r="B29" s="13" t="s">
        <v>18</v>
      </c>
      <c r="C29" s="13" t="s">
        <v>1400</v>
      </c>
      <c r="D29" s="13" t="s">
        <v>953</v>
      </c>
      <c r="E29" s="13"/>
      <c r="F29" s="14">
        <v>46298.482719907406</v>
      </c>
      <c r="G29" s="13" t="s">
        <v>777</v>
      </c>
      <c r="H29" s="13" t="s">
        <v>1767</v>
      </c>
      <c r="I29" s="15">
        <v>220</v>
      </c>
      <c r="J29" s="13" t="s">
        <v>782</v>
      </c>
      <c r="K29" s="13" t="s">
        <v>51</v>
      </c>
      <c r="L29" s="15">
        <v>863</v>
      </c>
      <c r="M29" s="13" t="s">
        <v>901</v>
      </c>
      <c r="N29" s="14">
        <v>46298.590277777781</v>
      </c>
      <c r="O29" s="15">
        <v>220</v>
      </c>
      <c r="P29" s="13" t="s">
        <v>137</v>
      </c>
      <c r="Q29" s="15">
        <v>40</v>
      </c>
      <c r="R29" s="3" t="str">
        <f>IF(OR(G29="12R",G29="12L"),_xlfn.XLOOKUP(C29,DB!$A$2:$A$248,DB!$B$2:$B$248,""),IF(OR(G29="30L",G29="30R"),_xlfn.XLOOKUP(C29,DB!$A$2:$A$248,DB!$C$2:$C$248,""),""))</f>
        <v>UDGUV</v>
      </c>
      <c r="S29" s="3">
        <f t="shared" si="0"/>
        <v>11</v>
      </c>
      <c r="T29" s="3" t="str">
        <f>_xlfn.XLOOKUP(C29,DB!$A$2:$A$248,DB!$D$2:$D$248,"")</f>
        <v>Sector 2</v>
      </c>
    </row>
    <row r="30" spans="1:20" x14ac:dyDescent="0.2">
      <c r="A30" s="13" t="s">
        <v>111</v>
      </c>
      <c r="B30" s="13" t="s">
        <v>18</v>
      </c>
      <c r="C30" s="13" t="s">
        <v>33</v>
      </c>
      <c r="D30" s="13" t="s">
        <v>20</v>
      </c>
      <c r="E30" s="13" t="s">
        <v>58</v>
      </c>
      <c r="F30" s="14">
        <v>46298.493958333333</v>
      </c>
      <c r="G30" s="13" t="s">
        <v>777</v>
      </c>
      <c r="H30" s="13" t="s">
        <v>1768</v>
      </c>
      <c r="I30" s="15">
        <v>340</v>
      </c>
      <c r="J30" s="13" t="s">
        <v>23</v>
      </c>
      <c r="K30" s="13" t="s">
        <v>24</v>
      </c>
      <c r="L30" s="15">
        <v>855</v>
      </c>
      <c r="M30" s="13" t="s">
        <v>1769</v>
      </c>
      <c r="N30" s="14">
        <v>46298.537303240737</v>
      </c>
      <c r="O30" s="15">
        <v>340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107</v>
      </c>
      <c r="B31" s="13" t="s">
        <v>18</v>
      </c>
      <c r="C31" s="13" t="s">
        <v>108</v>
      </c>
      <c r="D31" s="13" t="s">
        <v>54</v>
      </c>
      <c r="E31" s="13" t="s">
        <v>112</v>
      </c>
      <c r="F31" s="14">
        <v>46298.497233796297</v>
      </c>
      <c r="G31" s="13" t="s">
        <v>777</v>
      </c>
      <c r="H31" s="13" t="s">
        <v>1770</v>
      </c>
      <c r="I31" s="15">
        <v>290</v>
      </c>
      <c r="J31" s="13" t="s">
        <v>23</v>
      </c>
      <c r="K31" s="13" t="s">
        <v>24</v>
      </c>
      <c r="L31" s="15">
        <v>140</v>
      </c>
      <c r="M31" s="13" t="s">
        <v>40</v>
      </c>
      <c r="N31" s="14">
        <v>46298.506898148145</v>
      </c>
      <c r="O31" s="15">
        <v>275</v>
      </c>
      <c r="P31" s="13" t="s">
        <v>26</v>
      </c>
      <c r="Q31" s="15">
        <v>190</v>
      </c>
      <c r="R31" s="3" t="str">
        <f>IF(OR(G31="12R",G31="12L"),_xlfn.XLOOKUP(C31,DB!$A$2:$A$248,DB!$B$2:$B$248,""),IF(OR(G31="30L",G31="30R"),_xlfn.XLOOKUP(C31,DB!$A$2:$A$248,DB!$C$2:$C$248,""),""))</f>
        <v>NUDAL</v>
      </c>
      <c r="S31" s="3">
        <f t="shared" si="0"/>
        <v>11</v>
      </c>
      <c r="T31" s="3" t="str">
        <f>_xlfn.XLOOKUP(C31,DB!$A$2:$A$248,DB!$D$2:$D$248,"")</f>
        <v>Sector 3</v>
      </c>
    </row>
    <row r="32" spans="1:20" x14ac:dyDescent="0.2">
      <c r="A32" s="13" t="s">
        <v>114</v>
      </c>
      <c r="B32" s="13" t="s">
        <v>18</v>
      </c>
      <c r="C32" s="13" t="s">
        <v>115</v>
      </c>
      <c r="D32" s="13" t="s">
        <v>129</v>
      </c>
      <c r="E32" s="13" t="s">
        <v>902</v>
      </c>
      <c r="F32" s="14">
        <v>46298.508217592593</v>
      </c>
      <c r="G32" s="13" t="s">
        <v>777</v>
      </c>
      <c r="H32" s="13" t="s">
        <v>1771</v>
      </c>
      <c r="I32" s="15">
        <v>370</v>
      </c>
      <c r="J32" s="13" t="s">
        <v>23</v>
      </c>
      <c r="K32" s="13" t="s">
        <v>24</v>
      </c>
      <c r="L32" s="15">
        <v>181</v>
      </c>
      <c r="M32" s="13" t="s">
        <v>869</v>
      </c>
      <c r="N32" s="14">
        <v>46298.519745370373</v>
      </c>
      <c r="O32" s="15">
        <v>325</v>
      </c>
      <c r="P32" s="13" t="s">
        <v>26</v>
      </c>
      <c r="Q32" s="15">
        <v>190</v>
      </c>
      <c r="R32" s="3" t="str">
        <f>IF(OR(G32="12R",G32="12L"),_xlfn.XLOOKUP(C32,DB!$A$2:$A$248,DB!$B$2:$B$248,""),IF(OR(G32="30L",G32="30R"),_xlfn.XLOOKUP(C32,DB!$A$2:$A$248,DB!$C$2:$C$248,""),""))</f>
        <v>CZM</v>
      </c>
      <c r="S32" s="3">
        <f t="shared" si="0"/>
        <v>12</v>
      </c>
      <c r="T32" s="3" t="str">
        <f>_xlfn.XLOOKUP(C32,DB!$A$2:$A$248,DB!$D$2:$D$248,"")</f>
        <v>Sector 7</v>
      </c>
    </row>
    <row r="33" spans="1:20" x14ac:dyDescent="0.2">
      <c r="A33" s="13" t="s">
        <v>113</v>
      </c>
      <c r="B33" s="13" t="s">
        <v>18</v>
      </c>
      <c r="C33" s="13" t="s">
        <v>43</v>
      </c>
      <c r="D33" s="13" t="s">
        <v>129</v>
      </c>
      <c r="E33" s="13" t="s">
        <v>1093</v>
      </c>
      <c r="F33" s="14">
        <v>46298.512662037036</v>
      </c>
      <c r="G33" s="13" t="s">
        <v>777</v>
      </c>
      <c r="H33" s="13" t="s">
        <v>1772</v>
      </c>
      <c r="I33" s="15">
        <v>380</v>
      </c>
      <c r="J33" s="13" t="s">
        <v>23</v>
      </c>
      <c r="K33" s="13" t="s">
        <v>24</v>
      </c>
      <c r="L33" s="15">
        <v>849</v>
      </c>
      <c r="M33" s="13" t="s">
        <v>46</v>
      </c>
      <c r="N33" s="14">
        <v>46298.55678240741</v>
      </c>
      <c r="O33" s="15">
        <v>380</v>
      </c>
      <c r="P33" s="13" t="s">
        <v>26</v>
      </c>
      <c r="Q33" s="15">
        <v>190</v>
      </c>
      <c r="R33" s="3" t="str">
        <f>IF(OR(G33="12R",G33="12L"),_xlfn.XLOOKUP(C33,DB!$A$2:$A$248,DB!$B$2:$B$248,""),IF(OR(G33="30L",G33="30R"),_xlfn.XLOOKUP(C33,DB!$A$2:$A$248,DB!$C$2:$C$248,""),""))</f>
        <v>UDGUV</v>
      </c>
      <c r="S33" s="3">
        <f t="shared" si="0"/>
        <v>12</v>
      </c>
      <c r="T33" s="3" t="str">
        <f>_xlfn.XLOOKUP(C33,DB!$A$2:$A$248,DB!$D$2:$D$248,"")</f>
        <v>Sector 2</v>
      </c>
    </row>
    <row r="34" spans="1:20" x14ac:dyDescent="0.2">
      <c r="A34" s="13" t="s">
        <v>1773</v>
      </c>
      <c r="B34" s="13" t="s">
        <v>18</v>
      </c>
      <c r="C34" s="13" t="s">
        <v>386</v>
      </c>
      <c r="D34" s="13" t="s">
        <v>907</v>
      </c>
      <c r="E34" s="13"/>
      <c r="F34" s="14">
        <v>46298.525405092594</v>
      </c>
      <c r="G34" s="13" t="s">
        <v>777</v>
      </c>
      <c r="H34" s="13" t="s">
        <v>1774</v>
      </c>
      <c r="I34" s="15">
        <v>370</v>
      </c>
      <c r="J34" s="13" t="s">
        <v>23</v>
      </c>
      <c r="K34" s="13" t="s">
        <v>51</v>
      </c>
      <c r="L34" s="15">
        <v>220</v>
      </c>
      <c r="M34" s="13" t="s">
        <v>383</v>
      </c>
      <c r="N34" s="14">
        <v>46298.539305555554</v>
      </c>
      <c r="O34" s="15">
        <v>343</v>
      </c>
      <c r="P34" s="13" t="s">
        <v>26</v>
      </c>
      <c r="Q34" s="15">
        <v>40</v>
      </c>
      <c r="R34" s="3" t="str">
        <f>IF(OR(G34="12R",G34="12L"),_xlfn.XLOOKUP(C34,DB!$A$2:$A$248,DB!$B$2:$B$248,""),IF(OR(G34="30L",G34="30R"),_xlfn.XLOOKUP(C34,DB!$A$2:$A$248,DB!$C$2:$C$248,""),""))</f>
        <v>NUDAL</v>
      </c>
      <c r="S34" s="3">
        <f t="shared" si="0"/>
        <v>12</v>
      </c>
      <c r="T34" s="3" t="str">
        <f>_xlfn.XLOOKUP(C34,DB!$A$2:$A$248,DB!$D$2:$D$248,"")</f>
        <v>Sector 3</v>
      </c>
    </row>
    <row r="35" spans="1:20" x14ac:dyDescent="0.2">
      <c r="A35" s="13" t="s">
        <v>118</v>
      </c>
      <c r="B35" s="13" t="s">
        <v>18</v>
      </c>
      <c r="C35" s="13" t="s">
        <v>119</v>
      </c>
      <c r="D35" s="13" t="s">
        <v>54</v>
      </c>
      <c r="E35" s="13" t="s">
        <v>222</v>
      </c>
      <c r="F35" s="14">
        <v>46298.542604166665</v>
      </c>
      <c r="G35" s="13" t="s">
        <v>777</v>
      </c>
      <c r="H35" s="13" t="s">
        <v>1775</v>
      </c>
      <c r="I35" s="15">
        <v>380</v>
      </c>
      <c r="J35" s="13" t="s">
        <v>23</v>
      </c>
      <c r="K35" s="13" t="s">
        <v>24</v>
      </c>
      <c r="L35" s="15">
        <v>847</v>
      </c>
      <c r="M35" s="13" t="s">
        <v>36</v>
      </c>
      <c r="N35" s="14">
        <v>46298.584918981476</v>
      </c>
      <c r="O35" s="15">
        <v>380</v>
      </c>
      <c r="P35" s="13" t="s">
        <v>26</v>
      </c>
      <c r="Q35" s="15">
        <v>190</v>
      </c>
      <c r="R35" s="3" t="str">
        <f>IF(OR(G35="12R",G35="12L"),_xlfn.XLOOKUP(C35,DB!$A$2:$A$248,DB!$B$2:$B$248,""),IF(OR(G35="30L",G35="30R"),_xlfn.XLOOKUP(C35,DB!$A$2:$A$248,DB!$C$2:$C$248,""),""))</f>
        <v>UDGUV</v>
      </c>
      <c r="S35" s="3">
        <f t="shared" si="0"/>
        <v>13</v>
      </c>
      <c r="T35" s="3" t="str">
        <f>_xlfn.XLOOKUP(C35,DB!$A$2:$A$248,DB!$D$2:$D$248,"")</f>
        <v>Sector 2</v>
      </c>
    </row>
    <row r="36" spans="1:20" x14ac:dyDescent="0.2">
      <c r="A36" s="13" t="s">
        <v>121</v>
      </c>
      <c r="B36" s="13" t="s">
        <v>18</v>
      </c>
      <c r="C36" s="13" t="s">
        <v>122</v>
      </c>
      <c r="D36" s="13" t="s">
        <v>123</v>
      </c>
      <c r="E36" s="13" t="s">
        <v>775</v>
      </c>
      <c r="F36" s="14">
        <v>46298.543981481482</v>
      </c>
      <c r="G36" s="13" t="s">
        <v>777</v>
      </c>
      <c r="H36" s="13" t="s">
        <v>1776</v>
      </c>
      <c r="I36" s="15">
        <v>340</v>
      </c>
      <c r="J36" s="13" t="s">
        <v>23</v>
      </c>
      <c r="K36" s="13" t="s">
        <v>24</v>
      </c>
      <c r="L36" s="15">
        <v>544</v>
      </c>
      <c r="M36" s="13" t="s">
        <v>130</v>
      </c>
      <c r="N36" s="14">
        <v>46298.572337962964</v>
      </c>
      <c r="O36" s="15">
        <v>360</v>
      </c>
      <c r="P36" s="13" t="s">
        <v>26</v>
      </c>
      <c r="Q36" s="15">
        <v>190</v>
      </c>
      <c r="R36" s="3" t="str">
        <f>IF(OR(G36="12R",G36="12L"),_xlfn.XLOOKUP(C36,DB!$A$2:$A$248,DB!$B$2:$B$248,""),IF(OR(G36="30L",G36="30R"),_xlfn.XLOOKUP(C36,DB!$A$2:$A$248,DB!$C$2:$C$248,""),""))</f>
        <v>NOSUG</v>
      </c>
      <c r="S36" s="3">
        <f t="shared" si="0"/>
        <v>13</v>
      </c>
      <c r="T36" s="3" t="str">
        <f>_xlfn.XLOOKUP(C36,DB!$A$2:$A$248,DB!$D$2:$D$248,"")</f>
        <v>Sector 3</v>
      </c>
    </row>
    <row r="37" spans="1:20" x14ac:dyDescent="0.2">
      <c r="A37" s="13" t="s">
        <v>133</v>
      </c>
      <c r="B37" s="13" t="s">
        <v>18</v>
      </c>
      <c r="C37" s="13" t="s">
        <v>134</v>
      </c>
      <c r="D37" s="13" t="s">
        <v>129</v>
      </c>
      <c r="E37" s="13" t="s">
        <v>1777</v>
      </c>
      <c r="F37" s="14">
        <v>46298.547581018516</v>
      </c>
      <c r="G37" s="13" t="s">
        <v>777</v>
      </c>
      <c r="H37" s="13" t="s">
        <v>1778</v>
      </c>
      <c r="I37" s="15">
        <v>350</v>
      </c>
      <c r="J37" s="13" t="s">
        <v>23</v>
      </c>
      <c r="K37" s="13" t="s">
        <v>24</v>
      </c>
      <c r="L37" s="15">
        <v>154</v>
      </c>
      <c r="M37" s="13" t="s">
        <v>1255</v>
      </c>
      <c r="N37" s="14">
        <v>46298.557534722218</v>
      </c>
      <c r="O37" s="15">
        <v>265</v>
      </c>
      <c r="P37" s="13" t="s">
        <v>26</v>
      </c>
      <c r="Q37" s="15">
        <v>40</v>
      </c>
      <c r="R37" s="3" t="str">
        <f>IF(OR(G37="12R",G37="12L"),_xlfn.XLOOKUP(C37,DB!$A$2:$A$248,DB!$B$2:$B$248,""),IF(OR(G37="30L",G37="30R"),_xlfn.XLOOKUP(C37,DB!$A$2:$A$248,DB!$C$2:$C$248,""),""))</f>
        <v>NOSUG</v>
      </c>
      <c r="S37" s="3">
        <f t="shared" si="0"/>
        <v>13</v>
      </c>
      <c r="T37" s="3" t="str">
        <f>_xlfn.XLOOKUP(C37,DB!$A$2:$A$248,DB!$D$2:$D$248,"")</f>
        <v>Sector 3</v>
      </c>
    </row>
    <row r="38" spans="1:20" x14ac:dyDescent="0.2">
      <c r="A38" s="13" t="s">
        <v>125</v>
      </c>
      <c r="B38" s="13" t="s">
        <v>18</v>
      </c>
      <c r="C38" s="13" t="s">
        <v>43</v>
      </c>
      <c r="D38" s="13" t="s">
        <v>44</v>
      </c>
      <c r="E38" s="13" t="s">
        <v>499</v>
      </c>
      <c r="F38" s="14">
        <v>46298.55023148148</v>
      </c>
      <c r="G38" s="13" t="s">
        <v>777</v>
      </c>
      <c r="H38" s="13" t="s">
        <v>1779</v>
      </c>
      <c r="I38" s="15">
        <v>360</v>
      </c>
      <c r="J38" s="13" t="s">
        <v>23</v>
      </c>
      <c r="K38" s="13" t="s">
        <v>24</v>
      </c>
      <c r="L38" s="15">
        <v>847</v>
      </c>
      <c r="M38" s="13" t="s">
        <v>46</v>
      </c>
      <c r="N38" s="14">
        <v>46298.593680555554</v>
      </c>
      <c r="O38" s="15">
        <v>360</v>
      </c>
      <c r="P38" s="13" t="s">
        <v>26</v>
      </c>
      <c r="Q38" s="15">
        <v>190</v>
      </c>
      <c r="R38" s="3" t="str">
        <f>IF(OR(G38="12R",G38="12L"),_xlfn.XLOOKUP(C38,DB!$A$2:$A$248,DB!$B$2:$B$248,""),IF(OR(G38="30L",G38="30R"),_xlfn.XLOOKUP(C38,DB!$A$2:$A$248,DB!$C$2:$C$248,""),""))</f>
        <v>UDGUV</v>
      </c>
      <c r="S38" s="3">
        <f t="shared" si="0"/>
        <v>13</v>
      </c>
      <c r="T38" s="3" t="str">
        <f>_xlfn.XLOOKUP(C38,DB!$A$2:$A$248,DB!$D$2:$D$248,"")</f>
        <v>Sector 2</v>
      </c>
    </row>
    <row r="39" spans="1:20" x14ac:dyDescent="0.2">
      <c r="A39" s="13" t="s">
        <v>140</v>
      </c>
      <c r="B39" s="13" t="s">
        <v>18</v>
      </c>
      <c r="C39" s="13" t="s">
        <v>43</v>
      </c>
      <c r="D39" s="13" t="s">
        <v>44</v>
      </c>
      <c r="E39" s="13" t="s">
        <v>450</v>
      </c>
      <c r="F39" s="14">
        <v>46298.60261574074</v>
      </c>
      <c r="G39" s="13" t="s">
        <v>22</v>
      </c>
      <c r="H39" s="13" t="s">
        <v>1780</v>
      </c>
      <c r="I39" s="15">
        <v>360</v>
      </c>
      <c r="J39" s="13" t="s">
        <v>23</v>
      </c>
      <c r="K39" s="13" t="s">
        <v>24</v>
      </c>
      <c r="L39" s="15">
        <v>885</v>
      </c>
      <c r="M39" s="13" t="s">
        <v>46</v>
      </c>
      <c r="N39" s="14">
        <v>46298.648495370369</v>
      </c>
      <c r="O39" s="15">
        <v>360</v>
      </c>
      <c r="P39" s="13" t="s">
        <v>26</v>
      </c>
      <c r="Q39" s="15">
        <v>190</v>
      </c>
      <c r="R39" s="3" t="str">
        <f>IF(OR(G39="12R",G39="12L"),_xlfn.XLOOKUP(C39,DB!$A$2:$A$248,DB!$B$2:$B$248,""),IF(OR(G39="30L",G39="30R"),_xlfn.XLOOKUP(C39,DB!$A$2:$A$248,DB!$C$2:$C$248,""),""))</f>
        <v>UDGUV</v>
      </c>
      <c r="S39" s="3">
        <f t="shared" si="0"/>
        <v>14</v>
      </c>
      <c r="T39" s="3" t="str">
        <f>_xlfn.XLOOKUP(C39,DB!$A$2:$A$248,DB!$D$2:$D$248,"")</f>
        <v>Sector 2</v>
      </c>
    </row>
    <row r="40" spans="1:20" x14ac:dyDescent="0.2">
      <c r="A40" s="13" t="s">
        <v>146</v>
      </c>
      <c r="B40" s="13" t="s">
        <v>18</v>
      </c>
      <c r="C40" s="13" t="s">
        <v>33</v>
      </c>
      <c r="D40" s="13" t="s">
        <v>34</v>
      </c>
      <c r="E40" s="13" t="s">
        <v>620</v>
      </c>
      <c r="F40" s="14">
        <v>46298.634155092594</v>
      </c>
      <c r="G40" s="13" t="s">
        <v>22</v>
      </c>
      <c r="H40" s="13" t="s">
        <v>35</v>
      </c>
      <c r="I40" s="15">
        <v>360</v>
      </c>
      <c r="J40" s="13" t="s">
        <v>23</v>
      </c>
      <c r="K40" s="13" t="s">
        <v>24</v>
      </c>
      <c r="L40" s="15">
        <v>878</v>
      </c>
      <c r="M40" s="13" t="s">
        <v>36</v>
      </c>
      <c r="N40" s="14">
        <v>46298.679155092592</v>
      </c>
      <c r="O40" s="15">
        <v>340</v>
      </c>
      <c r="P40" s="13" t="s">
        <v>26</v>
      </c>
      <c r="Q40" s="15">
        <v>190</v>
      </c>
      <c r="R40" s="3" t="str">
        <f>IF(OR(G40="12R",G40="12L"),_xlfn.XLOOKUP(C40,DB!$A$2:$A$248,DB!$B$2:$B$248,""),IF(OR(G40="30L",G40="30R"),_xlfn.XLOOKUP(C40,DB!$A$2:$A$248,DB!$C$2:$C$248,""),""))</f>
        <v>UDGUV</v>
      </c>
      <c r="S40" s="3">
        <f t="shared" si="0"/>
        <v>15</v>
      </c>
      <c r="T40" s="3" t="str">
        <f>_xlfn.XLOOKUP(C40,DB!$A$2:$A$248,DB!$D$2:$D$248,"")</f>
        <v>Sector 2</v>
      </c>
    </row>
    <row r="41" spans="1:20" x14ac:dyDescent="0.2">
      <c r="A41" s="13" t="s">
        <v>1781</v>
      </c>
      <c r="B41" s="13" t="s">
        <v>18</v>
      </c>
      <c r="C41" s="13" t="s">
        <v>480</v>
      </c>
      <c r="D41" s="13" t="s">
        <v>132</v>
      </c>
      <c r="E41" s="13"/>
      <c r="F41" s="14">
        <v>46298.63653935185</v>
      </c>
      <c r="G41" s="13" t="s">
        <v>22</v>
      </c>
      <c r="H41" s="13" t="s">
        <v>1782</v>
      </c>
      <c r="I41" s="15">
        <v>280</v>
      </c>
      <c r="J41" s="13" t="s">
        <v>23</v>
      </c>
      <c r="K41" s="13" t="s">
        <v>51</v>
      </c>
      <c r="L41" s="15">
        <v>873</v>
      </c>
      <c r="M41" s="13" t="s">
        <v>36</v>
      </c>
      <c r="N41" s="14">
        <v>46298.686342592591</v>
      </c>
      <c r="O41" s="15">
        <v>280</v>
      </c>
      <c r="P41" s="13" t="s">
        <v>26</v>
      </c>
      <c r="Q41" s="15">
        <v>30</v>
      </c>
      <c r="R41" s="3" t="str">
        <f>IF(OR(G41="12R",G41="12L"),_xlfn.XLOOKUP(C41,DB!$A$2:$A$248,DB!$B$2:$B$248,""),IF(OR(G41="30L",G41="30R"),_xlfn.XLOOKUP(C41,DB!$A$2:$A$248,DB!$C$2:$C$248,""),""))</f>
        <v>UDGUV</v>
      </c>
      <c r="S41" s="3">
        <f t="shared" si="0"/>
        <v>15</v>
      </c>
      <c r="T41" s="3" t="str">
        <f>_xlfn.XLOOKUP(C41,DB!$A$2:$A$248,DB!$D$2:$D$248,"")</f>
        <v>Sector 2</v>
      </c>
    </row>
    <row r="42" spans="1:20" x14ac:dyDescent="0.2">
      <c r="A42" s="13" t="s">
        <v>154</v>
      </c>
      <c r="B42" s="13" t="s">
        <v>18</v>
      </c>
      <c r="C42" s="13" t="s">
        <v>43</v>
      </c>
      <c r="D42" s="13" t="s">
        <v>20</v>
      </c>
      <c r="E42" s="13" t="s">
        <v>629</v>
      </c>
      <c r="F42" s="14">
        <v>46298.649201388893</v>
      </c>
      <c r="G42" s="13" t="s">
        <v>22</v>
      </c>
      <c r="H42" s="13" t="s">
        <v>1783</v>
      </c>
      <c r="I42" s="15">
        <v>360</v>
      </c>
      <c r="J42" s="13" t="s">
        <v>23</v>
      </c>
      <c r="K42" s="13" t="s">
        <v>24</v>
      </c>
      <c r="L42" s="15">
        <v>864</v>
      </c>
      <c r="M42" s="13" t="s">
        <v>46</v>
      </c>
      <c r="N42" s="14">
        <v>46298.693356481483</v>
      </c>
      <c r="O42" s="15">
        <v>360</v>
      </c>
      <c r="P42" s="13" t="s">
        <v>26</v>
      </c>
      <c r="Q42" s="15">
        <v>190</v>
      </c>
      <c r="R42" s="3" t="str">
        <f>IF(OR(G42="12R",G42="12L"),_xlfn.XLOOKUP(C42,DB!$A$2:$A$248,DB!$B$2:$B$248,""),IF(OR(G42="30L",G42="30R"),_xlfn.XLOOKUP(C42,DB!$A$2:$A$248,DB!$C$2:$C$248,""),""))</f>
        <v>UDGUV</v>
      </c>
      <c r="S42" s="3">
        <f t="shared" si="0"/>
        <v>15</v>
      </c>
      <c r="T42" s="3" t="str">
        <f>_xlfn.XLOOKUP(C42,DB!$A$2:$A$248,DB!$D$2:$D$248,"")</f>
        <v>Sector 2</v>
      </c>
    </row>
    <row r="43" spans="1:20" x14ac:dyDescent="0.2">
      <c r="A43" s="13" t="s">
        <v>158</v>
      </c>
      <c r="B43" s="13" t="s">
        <v>18</v>
      </c>
      <c r="C43" s="13" t="s">
        <v>101</v>
      </c>
      <c r="D43" s="13" t="s">
        <v>34</v>
      </c>
      <c r="E43" s="13" t="s">
        <v>640</v>
      </c>
      <c r="F43" s="14">
        <v>46298.652083333334</v>
      </c>
      <c r="G43" s="13" t="s">
        <v>22</v>
      </c>
      <c r="H43" s="13" t="s">
        <v>1784</v>
      </c>
      <c r="I43" s="15">
        <v>380</v>
      </c>
      <c r="J43" s="13" t="s">
        <v>23</v>
      </c>
      <c r="K43" s="13" t="s">
        <v>24</v>
      </c>
      <c r="L43" s="15">
        <v>867</v>
      </c>
      <c r="M43" s="13" t="s">
        <v>46</v>
      </c>
      <c r="N43" s="14">
        <v>46298.696481481486</v>
      </c>
      <c r="O43" s="15">
        <v>380</v>
      </c>
      <c r="P43" s="13" t="s">
        <v>26</v>
      </c>
      <c r="Q43" s="15">
        <v>190</v>
      </c>
      <c r="R43" s="3" t="str">
        <f>IF(OR(G43="12R",G43="12L"),_xlfn.XLOOKUP(C43,DB!$A$2:$A$248,DB!$B$2:$B$248,""),IF(OR(G43="30L",G43="30R"),_xlfn.XLOOKUP(C43,DB!$A$2:$A$248,DB!$C$2:$C$248,""),""))</f>
        <v>UDGUV</v>
      </c>
      <c r="S43" s="3">
        <f t="shared" si="0"/>
        <v>15</v>
      </c>
      <c r="T43" s="3" t="str">
        <f>_xlfn.XLOOKUP(C43,DB!$A$2:$A$248,DB!$D$2:$D$248,"")</f>
        <v>Sector 2</v>
      </c>
    </row>
    <row r="44" spans="1:20" x14ac:dyDescent="0.2">
      <c r="A44" s="13" t="s">
        <v>150</v>
      </c>
      <c r="B44" s="13" t="s">
        <v>18</v>
      </c>
      <c r="C44" s="13" t="s">
        <v>50</v>
      </c>
      <c r="D44" s="13" t="s">
        <v>34</v>
      </c>
      <c r="E44" s="13" t="s">
        <v>522</v>
      </c>
      <c r="F44" s="14">
        <v>46298.653807870374</v>
      </c>
      <c r="G44" s="13" t="s">
        <v>22</v>
      </c>
      <c r="H44" s="13" t="s">
        <v>1785</v>
      </c>
      <c r="I44" s="15">
        <v>360</v>
      </c>
      <c r="J44" s="13" t="s">
        <v>23</v>
      </c>
      <c r="K44" s="13" t="s">
        <v>152</v>
      </c>
      <c r="L44" s="15">
        <v>866</v>
      </c>
      <c r="M44" s="13" t="s">
        <v>46</v>
      </c>
      <c r="N44" s="14">
        <v>46298.697696759264</v>
      </c>
      <c r="O44" s="15">
        <v>360</v>
      </c>
      <c r="P44" s="13" t="s">
        <v>26</v>
      </c>
      <c r="Q44" s="15">
        <v>190</v>
      </c>
      <c r="R44" s="3" t="str">
        <f>IF(OR(G44="12R",G44="12L"),_xlfn.XLOOKUP(C44,DB!$A$2:$A$248,DB!$B$2:$B$248,""),IF(OR(G44="30L",G44="30R"),_xlfn.XLOOKUP(C44,DB!$A$2:$A$248,DB!$C$2:$C$248,""),""))</f>
        <v>UDGUV</v>
      </c>
      <c r="S44" s="3">
        <f t="shared" si="0"/>
        <v>15</v>
      </c>
      <c r="T44" s="3" t="str">
        <f>_xlfn.XLOOKUP(C44,DB!$A$2:$A$248,DB!$D$2:$D$248,"")</f>
        <v>Sector 2</v>
      </c>
    </row>
    <row r="45" spans="1:20" x14ac:dyDescent="0.2">
      <c r="A45" s="13" t="s">
        <v>157</v>
      </c>
      <c r="B45" s="13" t="s">
        <v>18</v>
      </c>
      <c r="C45" s="13" t="s">
        <v>19</v>
      </c>
      <c r="D45" s="13" t="s">
        <v>34</v>
      </c>
      <c r="E45" s="13" t="s">
        <v>624</v>
      </c>
      <c r="F45" s="14">
        <v>46298.657361111109</v>
      </c>
      <c r="G45" s="13" t="s">
        <v>22</v>
      </c>
      <c r="H45" s="13" t="s">
        <v>1786</v>
      </c>
      <c r="I45" s="15">
        <v>360</v>
      </c>
      <c r="J45" s="13" t="s">
        <v>23</v>
      </c>
      <c r="K45" s="13" t="s">
        <v>24</v>
      </c>
      <c r="L45" s="15">
        <v>869</v>
      </c>
      <c r="M45" s="13" t="s">
        <v>25</v>
      </c>
      <c r="N45" s="14">
        <v>46298.701956018514</v>
      </c>
      <c r="O45" s="15">
        <v>360</v>
      </c>
      <c r="P45" s="13" t="s">
        <v>26</v>
      </c>
      <c r="Q45" s="15">
        <v>190</v>
      </c>
      <c r="R45" s="3" t="str">
        <f>IF(OR(G45="12R",G45="12L"),_xlfn.XLOOKUP(C45,DB!$A$2:$A$248,DB!$B$2:$B$248,""),IF(OR(G45="30L",G45="30R"),_xlfn.XLOOKUP(C45,DB!$A$2:$A$248,DB!$C$2:$C$248,""),""))</f>
        <v>UDGUV</v>
      </c>
      <c r="S45" s="3">
        <f t="shared" si="0"/>
        <v>15</v>
      </c>
      <c r="T45" s="3" t="str">
        <f>_xlfn.XLOOKUP(C45,DB!$A$2:$A$248,DB!$D$2:$D$248,"")</f>
        <v>Sector 2</v>
      </c>
    </row>
    <row r="46" spans="1:20" x14ac:dyDescent="0.2">
      <c r="A46" s="13" t="s">
        <v>163</v>
      </c>
      <c r="B46" s="13" t="s">
        <v>18</v>
      </c>
      <c r="C46" s="13" t="s">
        <v>101</v>
      </c>
      <c r="D46" s="13" t="s">
        <v>129</v>
      </c>
      <c r="E46" s="13" t="s">
        <v>392</v>
      </c>
      <c r="F46" s="14">
        <v>46298.659004629633</v>
      </c>
      <c r="G46" s="13" t="s">
        <v>22</v>
      </c>
      <c r="H46" s="13" t="s">
        <v>1787</v>
      </c>
      <c r="I46" s="15">
        <v>360</v>
      </c>
      <c r="J46" s="13" t="s">
        <v>23</v>
      </c>
      <c r="K46" s="13" t="s">
        <v>24</v>
      </c>
      <c r="L46" s="15">
        <v>872</v>
      </c>
      <c r="M46" s="13" t="s">
        <v>46</v>
      </c>
      <c r="N46" s="14">
        <v>46298.704456018517</v>
      </c>
      <c r="O46" s="15">
        <v>360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492</v>
      </c>
      <c r="B47" s="13" t="s">
        <v>18</v>
      </c>
      <c r="C47" s="13" t="s">
        <v>493</v>
      </c>
      <c r="D47" s="13" t="s">
        <v>29</v>
      </c>
      <c r="E47" s="13" t="s">
        <v>1137</v>
      </c>
      <c r="F47" s="14">
        <v>46298.660138888888</v>
      </c>
      <c r="G47" s="13" t="s">
        <v>22</v>
      </c>
      <c r="H47" s="13" t="s">
        <v>1788</v>
      </c>
      <c r="I47" s="15">
        <v>380</v>
      </c>
      <c r="J47" s="13" t="s">
        <v>23</v>
      </c>
      <c r="K47" s="13" t="s">
        <v>24</v>
      </c>
      <c r="L47" s="15">
        <v>442</v>
      </c>
      <c r="M47" s="13" t="s">
        <v>204</v>
      </c>
      <c r="N47" s="14">
        <v>46298.683287037042</v>
      </c>
      <c r="O47" s="15">
        <v>380</v>
      </c>
      <c r="P47" s="13" t="s">
        <v>26</v>
      </c>
      <c r="Q47" s="15">
        <v>40</v>
      </c>
      <c r="R47" s="3" t="str">
        <f>IF(OR(G47="12R",G47="12L"),_xlfn.XLOOKUP(C47,DB!$A$2:$A$248,DB!$B$2:$B$248,""),IF(OR(G47="30L",G47="30R"),_xlfn.XLOOKUP(C47,DB!$A$2:$A$248,DB!$C$2:$C$248,""),""))</f>
        <v>ENEBA</v>
      </c>
      <c r="S47" s="3">
        <f t="shared" si="0"/>
        <v>15</v>
      </c>
      <c r="T47" s="3" t="str">
        <f>_xlfn.XLOOKUP(C47,DB!$A$2:$A$248,DB!$D$2:$D$248,"")</f>
        <v>Sector 3</v>
      </c>
    </row>
    <row r="48" spans="1:20" x14ac:dyDescent="0.2">
      <c r="A48" s="13" t="s">
        <v>155</v>
      </c>
      <c r="B48" s="13" t="s">
        <v>18</v>
      </c>
      <c r="C48" s="13" t="s">
        <v>33</v>
      </c>
      <c r="D48" s="13" t="s">
        <v>54</v>
      </c>
      <c r="E48" s="13" t="s">
        <v>642</v>
      </c>
      <c r="F48" s="14">
        <v>46298.66133101852</v>
      </c>
      <c r="G48" s="13" t="s">
        <v>22</v>
      </c>
      <c r="H48" s="13" t="s">
        <v>1789</v>
      </c>
      <c r="I48" s="15">
        <v>360</v>
      </c>
      <c r="J48" s="13" t="s">
        <v>23</v>
      </c>
      <c r="K48" s="13" t="s">
        <v>24</v>
      </c>
      <c r="L48" s="15">
        <v>901</v>
      </c>
      <c r="M48" s="13" t="s">
        <v>36</v>
      </c>
      <c r="N48" s="14">
        <v>46298.706180555557</v>
      </c>
      <c r="O48" s="15">
        <v>360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401</v>
      </c>
      <c r="B49" s="13" t="s">
        <v>18</v>
      </c>
      <c r="C49" s="13" t="s">
        <v>927</v>
      </c>
      <c r="D49" s="13" t="s">
        <v>403</v>
      </c>
      <c r="E49" s="13"/>
      <c r="F49" s="14">
        <v>46298.663854166662</v>
      </c>
      <c r="G49" s="13" t="s">
        <v>22</v>
      </c>
      <c r="H49" s="13" t="s">
        <v>167</v>
      </c>
      <c r="I49" s="15">
        <v>65</v>
      </c>
      <c r="J49" s="13" t="s">
        <v>139</v>
      </c>
      <c r="K49" s="13" t="s">
        <v>51</v>
      </c>
      <c r="L49" s="15">
        <v>168</v>
      </c>
      <c r="M49" s="13" t="s">
        <v>927</v>
      </c>
      <c r="N49" s="14">
        <v>46298.691666666666</v>
      </c>
      <c r="O49" s="15">
        <v>0</v>
      </c>
      <c r="P49" s="13" t="s">
        <v>137</v>
      </c>
      <c r="Q49" s="15">
        <v>927</v>
      </c>
      <c r="R49" s="3" t="str">
        <f>IF(OR(G49="12R",G49="12L"),_xlfn.XLOOKUP(C49,DB!$A$2:$A$248,DB!$B$2:$B$248,""),IF(OR(G49="30L",G49="30R"),_xlfn.XLOOKUP(C49,DB!$A$2:$A$248,DB!$C$2:$C$248,""),""))</f>
        <v/>
      </c>
      <c r="S49" s="3">
        <f t="shared" si="0"/>
        <v>15</v>
      </c>
      <c r="T49" s="3" t="str">
        <f>_xlfn.XLOOKUP(C49,DB!$A$2:$A$248,DB!$D$2:$D$248,"")</f>
        <v/>
      </c>
    </row>
    <row r="50" spans="1:20" x14ac:dyDescent="0.2">
      <c r="A50" s="13" t="s">
        <v>729</v>
      </c>
      <c r="B50" s="13" t="s">
        <v>18</v>
      </c>
      <c r="C50" s="13" t="s">
        <v>50</v>
      </c>
      <c r="D50" s="13" t="s">
        <v>730</v>
      </c>
      <c r="E50" s="13" t="s">
        <v>729</v>
      </c>
      <c r="F50" s="14">
        <v>46298.66684027778</v>
      </c>
      <c r="G50" s="13" t="s">
        <v>22</v>
      </c>
      <c r="H50" s="13" t="s">
        <v>1790</v>
      </c>
      <c r="I50" s="15">
        <v>400</v>
      </c>
      <c r="J50" s="13" t="s">
        <v>23</v>
      </c>
      <c r="K50" s="13" t="s">
        <v>51</v>
      </c>
      <c r="L50" s="15">
        <v>859</v>
      </c>
      <c r="M50" s="13" t="s">
        <v>46</v>
      </c>
      <c r="N50" s="14">
        <v>46298.709085648152</v>
      </c>
      <c r="O50" s="15">
        <v>400</v>
      </c>
      <c r="P50" s="13" t="s">
        <v>26</v>
      </c>
      <c r="Q50" s="15">
        <v>30</v>
      </c>
      <c r="R50" s="3" t="str">
        <f>IF(OR(G50="12R",G50="12L"),_xlfn.XLOOKUP(C50,DB!$A$2:$A$248,DB!$B$2:$B$248,""),IF(OR(G50="30L",G50="30R"),_xlfn.XLOOKUP(C50,DB!$A$2:$A$248,DB!$C$2:$C$248,""),""))</f>
        <v>UDGUV</v>
      </c>
      <c r="S50" s="3">
        <f t="shared" si="0"/>
        <v>16</v>
      </c>
      <c r="T50" s="3" t="str">
        <f>_xlfn.XLOOKUP(C50,DB!$A$2:$A$248,DB!$D$2:$D$248,"")</f>
        <v>Sector 2</v>
      </c>
    </row>
    <row r="51" spans="1:20" x14ac:dyDescent="0.2">
      <c r="A51" s="13" t="s">
        <v>160</v>
      </c>
      <c r="B51" s="13" t="s">
        <v>18</v>
      </c>
      <c r="C51" s="13" t="s">
        <v>43</v>
      </c>
      <c r="D51" s="13" t="s">
        <v>61</v>
      </c>
      <c r="E51" s="13" t="s">
        <v>747</v>
      </c>
      <c r="F51" s="14">
        <v>46298.669432870374</v>
      </c>
      <c r="G51" s="13" t="s">
        <v>22</v>
      </c>
      <c r="H51" s="13" t="s">
        <v>1791</v>
      </c>
      <c r="I51" s="15">
        <v>360</v>
      </c>
      <c r="J51" s="13" t="s">
        <v>23</v>
      </c>
      <c r="K51" s="13" t="s">
        <v>24</v>
      </c>
      <c r="L51" s="15">
        <v>877</v>
      </c>
      <c r="M51" s="13" t="s">
        <v>46</v>
      </c>
      <c r="N51" s="14">
        <v>46298.714513888888</v>
      </c>
      <c r="O51" s="15">
        <v>360</v>
      </c>
      <c r="P51" s="13" t="s">
        <v>26</v>
      </c>
      <c r="Q51" s="15">
        <v>190</v>
      </c>
      <c r="R51" s="3" t="str">
        <f>IF(OR(G51="12R",G51="12L"),_xlfn.XLOOKUP(C51,DB!$A$2:$A$248,DB!$B$2:$B$248,""),IF(OR(G51="30L",G51="30R"),_xlfn.XLOOKUP(C51,DB!$A$2:$A$248,DB!$C$2:$C$248,""),""))</f>
        <v>UDGUV</v>
      </c>
      <c r="S51" s="3">
        <f t="shared" si="0"/>
        <v>16</v>
      </c>
      <c r="T51" s="3" t="str">
        <f>_xlfn.XLOOKUP(C51,DB!$A$2:$A$248,DB!$D$2:$D$248,"")</f>
        <v>Sector 2</v>
      </c>
    </row>
    <row r="52" spans="1:20" x14ac:dyDescent="0.2">
      <c r="A52" s="13" t="s">
        <v>182</v>
      </c>
      <c r="B52" s="13" t="s">
        <v>18</v>
      </c>
      <c r="C52" s="13" t="s">
        <v>101</v>
      </c>
      <c r="D52" s="13" t="s">
        <v>54</v>
      </c>
      <c r="E52" s="13" t="s">
        <v>109</v>
      </c>
      <c r="F52" s="14">
        <v>46298.675439814819</v>
      </c>
      <c r="G52" s="13" t="s">
        <v>22</v>
      </c>
      <c r="H52" s="13" t="s">
        <v>1792</v>
      </c>
      <c r="I52" s="15">
        <v>380</v>
      </c>
      <c r="J52" s="13" t="s">
        <v>23</v>
      </c>
      <c r="K52" s="13" t="s">
        <v>24</v>
      </c>
      <c r="L52" s="15">
        <v>888</v>
      </c>
      <c r="M52" s="13" t="s">
        <v>46</v>
      </c>
      <c r="N52" s="14">
        <v>46298.720439814817</v>
      </c>
      <c r="O52" s="15">
        <v>380</v>
      </c>
      <c r="P52" s="13" t="s">
        <v>26</v>
      </c>
      <c r="Q52" s="15">
        <v>190</v>
      </c>
      <c r="R52" s="3" t="str">
        <f>IF(OR(G52="12R",G52="12L"),_xlfn.XLOOKUP(C52,DB!$A$2:$A$248,DB!$B$2:$B$248,""),IF(OR(G52="30L",G52="30R"),_xlfn.XLOOKUP(C52,DB!$A$2:$A$248,DB!$C$2:$C$248,""),""))</f>
        <v>UDGUV</v>
      </c>
      <c r="S52" s="3">
        <f t="shared" si="0"/>
        <v>16</v>
      </c>
      <c r="T52" s="3" t="str">
        <f>_xlfn.XLOOKUP(C52,DB!$A$2:$A$248,DB!$D$2:$D$248,"")</f>
        <v>Sector 2</v>
      </c>
    </row>
    <row r="53" spans="1:20" x14ac:dyDescent="0.2">
      <c r="A53" s="13" t="s">
        <v>636</v>
      </c>
      <c r="B53" s="13" t="s">
        <v>18</v>
      </c>
      <c r="C53" s="13" t="s">
        <v>134</v>
      </c>
      <c r="D53" s="13" t="s">
        <v>123</v>
      </c>
      <c r="E53" s="13" t="s">
        <v>1793</v>
      </c>
      <c r="F53" s="14">
        <v>46298.676550925928</v>
      </c>
      <c r="G53" s="13" t="s">
        <v>22</v>
      </c>
      <c r="H53" s="13" t="s">
        <v>1794</v>
      </c>
      <c r="I53" s="15">
        <v>340</v>
      </c>
      <c r="J53" s="13" t="s">
        <v>23</v>
      </c>
      <c r="K53" s="13" t="s">
        <v>24</v>
      </c>
      <c r="L53" s="15">
        <v>433</v>
      </c>
      <c r="M53" s="13" t="s">
        <v>204</v>
      </c>
      <c r="N53" s="14">
        <v>46298.699525462958</v>
      </c>
      <c r="O53" s="15">
        <v>340</v>
      </c>
      <c r="P53" s="13" t="s">
        <v>26</v>
      </c>
      <c r="Q53" s="15">
        <v>40</v>
      </c>
      <c r="R53" s="3" t="str">
        <f>IF(OR(G53="12R",G53="12L"),_xlfn.XLOOKUP(C53,DB!$A$2:$A$248,DB!$B$2:$B$248,""),IF(OR(G53="30L",G53="30R"),_xlfn.XLOOKUP(C53,DB!$A$2:$A$248,DB!$C$2:$C$248,""),""))</f>
        <v>ENEBA</v>
      </c>
      <c r="S53" s="3">
        <f t="shared" si="0"/>
        <v>16</v>
      </c>
      <c r="T53" s="3" t="str">
        <f>_xlfn.XLOOKUP(C53,DB!$A$2:$A$248,DB!$D$2:$D$248,"")</f>
        <v>Sector 3</v>
      </c>
    </row>
    <row r="54" spans="1:20" x14ac:dyDescent="0.2">
      <c r="A54" s="13" t="s">
        <v>175</v>
      </c>
      <c r="B54" s="13" t="s">
        <v>18</v>
      </c>
      <c r="C54" s="13" t="s">
        <v>28</v>
      </c>
      <c r="D54" s="13" t="s">
        <v>61</v>
      </c>
      <c r="E54" s="13" t="s">
        <v>932</v>
      </c>
      <c r="F54" s="14">
        <v>46298.680578703701</v>
      </c>
      <c r="G54" s="13" t="s">
        <v>22</v>
      </c>
      <c r="H54" s="13" t="s">
        <v>1795</v>
      </c>
      <c r="I54" s="15">
        <v>310</v>
      </c>
      <c r="J54" s="13" t="s">
        <v>23</v>
      </c>
      <c r="K54" s="13" t="s">
        <v>24</v>
      </c>
      <c r="L54" s="15">
        <v>136</v>
      </c>
      <c r="M54" s="13" t="s">
        <v>40</v>
      </c>
      <c r="N54" s="14">
        <v>46298.691458333335</v>
      </c>
      <c r="O54" s="15">
        <v>203</v>
      </c>
      <c r="P54" s="13" t="s">
        <v>26</v>
      </c>
      <c r="Q54" s="15">
        <v>190</v>
      </c>
      <c r="R54" s="3" t="str">
        <f>IF(OR(G54="12R",G54="12L"),_xlfn.XLOOKUP(C54,DB!$A$2:$A$248,DB!$B$2:$B$248,""),IF(OR(G54="30L",G54="30R"),_xlfn.XLOOKUP(C54,DB!$A$2:$A$248,DB!$C$2:$C$248,""),""))</f>
        <v>OMSUK</v>
      </c>
      <c r="S54" s="3">
        <f t="shared" si="0"/>
        <v>16</v>
      </c>
      <c r="T54" s="3" t="str">
        <f>_xlfn.XLOOKUP(C54,DB!$A$2:$A$248,DB!$D$2:$D$248,"")</f>
        <v>Sector 3</v>
      </c>
    </row>
    <row r="55" spans="1:20" x14ac:dyDescent="0.2">
      <c r="A55" s="13" t="s">
        <v>168</v>
      </c>
      <c r="B55" s="13" t="s">
        <v>18</v>
      </c>
      <c r="C55" s="13" t="s">
        <v>115</v>
      </c>
      <c r="D55" s="13" t="s">
        <v>129</v>
      </c>
      <c r="E55" s="13" t="s">
        <v>963</v>
      </c>
      <c r="F55" s="14">
        <v>46298.683576388888</v>
      </c>
      <c r="G55" s="13" t="s">
        <v>22</v>
      </c>
      <c r="H55" s="13" t="s">
        <v>1796</v>
      </c>
      <c r="I55" s="15">
        <v>370</v>
      </c>
      <c r="J55" s="13" t="s">
        <v>23</v>
      </c>
      <c r="K55" s="13" t="s">
        <v>24</v>
      </c>
      <c r="L55" s="15">
        <v>150</v>
      </c>
      <c r="M55" s="13" t="s">
        <v>117</v>
      </c>
      <c r="N55" s="14">
        <v>46298.694120370375</v>
      </c>
      <c r="O55" s="15">
        <v>290</v>
      </c>
      <c r="P55" s="13" t="s">
        <v>26</v>
      </c>
      <c r="Q55" s="15">
        <v>190</v>
      </c>
      <c r="R55" s="3" t="str">
        <f>IF(OR(G55="12R",G55="12L"),_xlfn.XLOOKUP(C55,DB!$A$2:$A$248,DB!$B$2:$B$248,""),IF(OR(G55="30L",G55="30R"),_xlfn.XLOOKUP(C55,DB!$A$2:$A$248,DB!$C$2:$C$248,""),""))</f>
        <v>TAKUX</v>
      </c>
      <c r="S55" s="3">
        <f t="shared" si="0"/>
        <v>16</v>
      </c>
      <c r="T55" s="3" t="str">
        <f>_xlfn.XLOOKUP(C55,DB!$A$2:$A$248,DB!$D$2:$D$248,"")</f>
        <v>Sector 7</v>
      </c>
    </row>
    <row r="56" spans="1:20" x14ac:dyDescent="0.2">
      <c r="A56" s="13" t="s">
        <v>164</v>
      </c>
      <c r="B56" s="13" t="s">
        <v>18</v>
      </c>
      <c r="C56" s="13" t="s">
        <v>165</v>
      </c>
      <c r="D56" s="13" t="s">
        <v>34</v>
      </c>
      <c r="E56" s="13" t="s">
        <v>159</v>
      </c>
      <c r="F56" s="14">
        <v>46298.684699074074</v>
      </c>
      <c r="G56" s="13" t="s">
        <v>22</v>
      </c>
      <c r="H56" s="13" t="s">
        <v>1797</v>
      </c>
      <c r="I56" s="15">
        <v>360</v>
      </c>
      <c r="J56" s="13" t="s">
        <v>23</v>
      </c>
      <c r="K56" s="13" t="s">
        <v>24</v>
      </c>
      <c r="L56" s="15">
        <v>875</v>
      </c>
      <c r="M56" s="13" t="s">
        <v>36</v>
      </c>
      <c r="N56" s="14">
        <v>46298.729004629626</v>
      </c>
      <c r="O56" s="15">
        <v>360</v>
      </c>
      <c r="P56" s="13" t="s">
        <v>26</v>
      </c>
      <c r="Q56" s="15">
        <v>190</v>
      </c>
      <c r="R56" s="3" t="str">
        <f>IF(OR(G56="12R",G56="12L"),_xlfn.XLOOKUP(C56,DB!$A$2:$A$248,DB!$B$2:$B$248,""),IF(OR(G56="30L",G56="30R"),_xlfn.XLOOKUP(C56,DB!$A$2:$A$248,DB!$C$2:$C$248,""),""))</f>
        <v>UDGUV</v>
      </c>
      <c r="S56" s="3">
        <f t="shared" si="0"/>
        <v>16</v>
      </c>
      <c r="T56" s="3" t="str">
        <f>_xlfn.XLOOKUP(C56,DB!$A$2:$A$248,DB!$D$2:$D$248,"")</f>
        <v>Sector 2</v>
      </c>
    </row>
    <row r="57" spans="1:20" x14ac:dyDescent="0.2">
      <c r="A57" s="13" t="s">
        <v>171</v>
      </c>
      <c r="B57" s="13" t="s">
        <v>18</v>
      </c>
      <c r="C57" s="13" t="s">
        <v>172</v>
      </c>
      <c r="D57" s="13" t="s">
        <v>34</v>
      </c>
      <c r="E57" s="13" t="s">
        <v>295</v>
      </c>
      <c r="F57" s="14">
        <v>46298.685937499999</v>
      </c>
      <c r="G57" s="13" t="s">
        <v>22</v>
      </c>
      <c r="H57" s="13" t="s">
        <v>1798</v>
      </c>
      <c r="I57" s="15">
        <v>320</v>
      </c>
      <c r="J57" s="13" t="s">
        <v>23</v>
      </c>
      <c r="K57" s="13" t="s">
        <v>24</v>
      </c>
      <c r="L57" s="15">
        <v>343</v>
      </c>
      <c r="M57" s="13" t="s">
        <v>600</v>
      </c>
      <c r="N57" s="14">
        <v>46298.708692129629</v>
      </c>
      <c r="O57" s="15">
        <v>340</v>
      </c>
      <c r="P57" s="13" t="s">
        <v>26</v>
      </c>
      <c r="Q57" s="15">
        <v>190</v>
      </c>
      <c r="R57" s="3" t="str">
        <f>IF(OR(G57="12R",G57="12L"),_xlfn.XLOOKUP(C57,DB!$A$2:$A$248,DB!$B$2:$B$248,""),IF(OR(G57="30L",G57="30R"),_xlfn.XLOOKUP(C57,DB!$A$2:$A$248,DB!$C$2:$C$248,""),""))</f>
        <v>CZM</v>
      </c>
      <c r="S57" s="3">
        <f t="shared" si="0"/>
        <v>16</v>
      </c>
      <c r="T57" s="3" t="str">
        <f>_xlfn.XLOOKUP(C57,DB!$A$2:$A$248,DB!$D$2:$D$248,"")</f>
        <v>Sector 7</v>
      </c>
    </row>
    <row r="58" spans="1:20" x14ac:dyDescent="0.2">
      <c r="A58" s="13" t="s">
        <v>162</v>
      </c>
      <c r="B58" s="13" t="s">
        <v>18</v>
      </c>
      <c r="C58" s="13" t="s">
        <v>33</v>
      </c>
      <c r="D58" s="13" t="s">
        <v>54</v>
      </c>
      <c r="E58" s="13" t="s">
        <v>512</v>
      </c>
      <c r="F58" s="14">
        <v>46298.687164351853</v>
      </c>
      <c r="G58" s="13" t="s">
        <v>22</v>
      </c>
      <c r="H58" s="13" t="s">
        <v>1799</v>
      </c>
      <c r="I58" s="15">
        <v>340</v>
      </c>
      <c r="J58" s="13" t="s">
        <v>23</v>
      </c>
      <c r="K58" s="13" t="s">
        <v>24</v>
      </c>
      <c r="L58" s="15">
        <v>883</v>
      </c>
      <c r="M58" s="13" t="s">
        <v>36</v>
      </c>
      <c r="N58" s="14">
        <v>46298.730787037042</v>
      </c>
      <c r="O58" s="15">
        <v>340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473</v>
      </c>
      <c r="B59" s="13" t="s">
        <v>18</v>
      </c>
      <c r="C59" s="13" t="s">
        <v>284</v>
      </c>
      <c r="D59" s="13" t="s">
        <v>34</v>
      </c>
      <c r="E59" s="13" t="s">
        <v>335</v>
      </c>
      <c r="F59" s="14">
        <v>46298.688657407409</v>
      </c>
      <c r="G59" s="13" t="s">
        <v>22</v>
      </c>
      <c r="H59" s="13" t="s">
        <v>1800</v>
      </c>
      <c r="I59" s="15">
        <v>380</v>
      </c>
      <c r="J59" s="13" t="s">
        <v>23</v>
      </c>
      <c r="K59" s="13" t="s">
        <v>24</v>
      </c>
      <c r="L59" s="15">
        <v>870</v>
      </c>
      <c r="M59" s="13" t="s">
        <v>181</v>
      </c>
      <c r="N59" s="14">
        <v>46298.732881944445</v>
      </c>
      <c r="O59" s="15">
        <v>380</v>
      </c>
      <c r="P59" s="13" t="s">
        <v>26</v>
      </c>
      <c r="Q59" s="15">
        <v>190</v>
      </c>
      <c r="R59" s="3" t="str">
        <f>IF(OR(G59="12R",G59="12L"),_xlfn.XLOOKUP(C59,DB!$A$2:$A$248,DB!$B$2:$B$248,""),IF(OR(G59="30L",G59="30R"),_xlfn.XLOOKUP(C59,DB!$A$2:$A$248,DB!$C$2:$C$248,""),""))</f>
        <v>UDGUV</v>
      </c>
      <c r="S59" s="3">
        <f t="shared" si="0"/>
        <v>16</v>
      </c>
      <c r="T59" s="3" t="str">
        <f>_xlfn.XLOOKUP(C59,DB!$A$2:$A$248,DB!$D$2:$D$248,"")</f>
        <v>Sector 2</v>
      </c>
    </row>
    <row r="60" spans="1:20" x14ac:dyDescent="0.2">
      <c r="A60" s="13" t="s">
        <v>968</v>
      </c>
      <c r="B60" s="13" t="s">
        <v>18</v>
      </c>
      <c r="C60" s="13" t="s">
        <v>50</v>
      </c>
      <c r="D60" s="13" t="s">
        <v>603</v>
      </c>
      <c r="E60" s="13"/>
      <c r="F60" s="14">
        <v>46298.690312499995</v>
      </c>
      <c r="G60" s="13" t="s">
        <v>22</v>
      </c>
      <c r="H60" s="13" t="s">
        <v>1801</v>
      </c>
      <c r="I60" s="15">
        <v>430</v>
      </c>
      <c r="J60" s="13" t="s">
        <v>23</v>
      </c>
      <c r="K60" s="13" t="s">
        <v>51</v>
      </c>
      <c r="L60" s="15">
        <v>859</v>
      </c>
      <c r="M60" s="13" t="s">
        <v>46</v>
      </c>
      <c r="N60" s="14">
        <v>46298.73841435185</v>
      </c>
      <c r="O60" s="15">
        <v>430</v>
      </c>
      <c r="P60" s="13" t="s">
        <v>26</v>
      </c>
      <c r="Q60" s="15">
        <v>30</v>
      </c>
      <c r="R60" s="3" t="str">
        <f>IF(OR(G60="12R",G60="12L"),_xlfn.XLOOKUP(C60,DB!$A$2:$A$248,DB!$B$2:$B$248,""),IF(OR(G60="30L",G60="30R"),_xlfn.XLOOKUP(C60,DB!$A$2:$A$248,DB!$C$2:$C$248,""),""))</f>
        <v>UDGUV</v>
      </c>
      <c r="S60" s="3">
        <f t="shared" si="0"/>
        <v>16</v>
      </c>
      <c r="T60" s="3" t="str">
        <f>_xlfn.XLOOKUP(C60,DB!$A$2:$A$248,DB!$D$2:$D$248,"")</f>
        <v>Sector 2</v>
      </c>
    </row>
    <row r="61" spans="1:20" x14ac:dyDescent="0.2">
      <c r="A61" s="13" t="s">
        <v>177</v>
      </c>
      <c r="B61" s="13" t="s">
        <v>18</v>
      </c>
      <c r="C61" s="13" t="s">
        <v>178</v>
      </c>
      <c r="D61" s="13" t="s">
        <v>44</v>
      </c>
      <c r="E61" s="13" t="s">
        <v>1802</v>
      </c>
      <c r="F61" s="14">
        <v>46298.691412037035</v>
      </c>
      <c r="G61" s="13" t="s">
        <v>22</v>
      </c>
      <c r="H61" s="13" t="s">
        <v>1803</v>
      </c>
      <c r="I61" s="15">
        <v>310</v>
      </c>
      <c r="J61" s="13" t="s">
        <v>23</v>
      </c>
      <c r="K61" s="13" t="s">
        <v>24</v>
      </c>
      <c r="L61" s="15">
        <v>219</v>
      </c>
      <c r="M61" s="13" t="s">
        <v>383</v>
      </c>
      <c r="N61" s="14">
        <v>46298.704710648148</v>
      </c>
      <c r="O61" s="15">
        <v>261</v>
      </c>
      <c r="P61" s="13" t="s">
        <v>26</v>
      </c>
      <c r="Q61" s="15">
        <v>40</v>
      </c>
      <c r="R61" s="3" t="str">
        <f>IF(OR(G61="12R",G61="12L"),_xlfn.XLOOKUP(C61,DB!$A$2:$A$248,DB!$B$2:$B$248,""),IF(OR(G61="30L",G61="30R"),_xlfn.XLOOKUP(C61,DB!$A$2:$A$248,DB!$C$2:$C$248,""),""))</f>
        <v>OMSUK</v>
      </c>
      <c r="S61" s="3">
        <f t="shared" si="0"/>
        <v>16</v>
      </c>
      <c r="T61" s="3" t="str">
        <f>_xlfn.XLOOKUP(C61,DB!$A$2:$A$248,DB!$D$2:$D$248,"")</f>
        <v>Sector 3</v>
      </c>
    </row>
    <row r="62" spans="1:20" x14ac:dyDescent="0.2">
      <c r="A62" s="13" t="s">
        <v>475</v>
      </c>
      <c r="B62" s="13" t="s">
        <v>18</v>
      </c>
      <c r="C62" s="13" t="s">
        <v>249</v>
      </c>
      <c r="D62" s="13" t="s">
        <v>129</v>
      </c>
      <c r="E62" s="13" t="s">
        <v>1804</v>
      </c>
      <c r="F62" s="14">
        <v>46298.692928240736</v>
      </c>
      <c r="G62" s="13" t="s">
        <v>22</v>
      </c>
      <c r="H62" s="13" t="s">
        <v>1805</v>
      </c>
      <c r="I62" s="15">
        <v>380</v>
      </c>
      <c r="J62" s="13" t="s">
        <v>23</v>
      </c>
      <c r="K62" s="13" t="s">
        <v>24</v>
      </c>
      <c r="L62" s="15">
        <v>410</v>
      </c>
      <c r="M62" s="13" t="s">
        <v>772</v>
      </c>
      <c r="N62" s="14">
        <v>46298.714270833334</v>
      </c>
      <c r="O62" s="15">
        <v>380</v>
      </c>
      <c r="P62" s="13" t="s">
        <v>26</v>
      </c>
      <c r="Q62" s="15">
        <v>40</v>
      </c>
      <c r="R62" s="3" t="str">
        <f>IF(OR(G62="12R",G62="12L"),_xlfn.XLOOKUP(C62,DB!$A$2:$A$248,DB!$B$2:$B$248,""),IF(OR(G62="30L",G62="30R"),_xlfn.XLOOKUP(C62,DB!$A$2:$A$248,DB!$C$2:$C$248,""),""))</f>
        <v>UDGUV</v>
      </c>
      <c r="S62" s="3">
        <f t="shared" si="0"/>
        <v>16</v>
      </c>
      <c r="T62" s="3" t="str">
        <f>_xlfn.XLOOKUP(C62,DB!$A$2:$A$248,DB!$D$2:$D$248,"")</f>
        <v>Sector 2</v>
      </c>
    </row>
    <row r="63" spans="1:20" x14ac:dyDescent="0.2">
      <c r="A63" s="13" t="s">
        <v>214</v>
      </c>
      <c r="B63" s="13" t="s">
        <v>18</v>
      </c>
      <c r="C63" s="13" t="s">
        <v>215</v>
      </c>
      <c r="D63" s="13" t="s">
        <v>29</v>
      </c>
      <c r="E63" s="13" t="s">
        <v>1461</v>
      </c>
      <c r="F63" s="14">
        <v>46298.69530092593</v>
      </c>
      <c r="G63" s="13" t="s">
        <v>22</v>
      </c>
      <c r="H63" s="13" t="s">
        <v>1806</v>
      </c>
      <c r="I63" s="15">
        <v>360</v>
      </c>
      <c r="J63" s="13" t="s">
        <v>23</v>
      </c>
      <c r="K63" s="13" t="s">
        <v>24</v>
      </c>
      <c r="L63" s="15">
        <v>446</v>
      </c>
      <c r="M63" s="13" t="s">
        <v>204</v>
      </c>
      <c r="N63" s="14">
        <v>46298.71947916667</v>
      </c>
      <c r="O63" s="15">
        <v>360</v>
      </c>
      <c r="P63" s="13" t="s">
        <v>26</v>
      </c>
      <c r="Q63" s="15">
        <v>40</v>
      </c>
      <c r="R63" s="3" t="str">
        <f>IF(OR(G63="12R",G63="12L"),_xlfn.XLOOKUP(C63,DB!$A$2:$A$248,DB!$B$2:$B$248,""),IF(OR(G63="30L",G63="30R"),_xlfn.XLOOKUP(C63,DB!$A$2:$A$248,DB!$C$2:$C$248,""),""))</f>
        <v>OMSUK</v>
      </c>
      <c r="S63" s="3">
        <f t="shared" si="0"/>
        <v>16</v>
      </c>
      <c r="T63" s="3" t="str">
        <f>_xlfn.XLOOKUP(C63,DB!$A$2:$A$248,DB!$D$2:$D$248,"")</f>
        <v>Sector 3</v>
      </c>
    </row>
    <row r="64" spans="1:20" x14ac:dyDescent="0.2">
      <c r="A64" s="13" t="s">
        <v>583</v>
      </c>
      <c r="B64" s="13" t="s">
        <v>18</v>
      </c>
      <c r="C64" s="13" t="s">
        <v>115</v>
      </c>
      <c r="D64" s="13" t="s">
        <v>29</v>
      </c>
      <c r="E64" s="13" t="s">
        <v>909</v>
      </c>
      <c r="F64" s="14">
        <v>46298.696724537032</v>
      </c>
      <c r="G64" s="13" t="s">
        <v>22</v>
      </c>
      <c r="H64" s="13" t="s">
        <v>1807</v>
      </c>
      <c r="I64" s="15">
        <v>370</v>
      </c>
      <c r="J64" s="13" t="s">
        <v>23</v>
      </c>
      <c r="K64" s="13" t="s">
        <v>24</v>
      </c>
      <c r="L64" s="15">
        <v>150</v>
      </c>
      <c r="M64" s="13" t="s">
        <v>117</v>
      </c>
      <c r="N64" s="14">
        <v>46298.707523148143</v>
      </c>
      <c r="O64" s="15">
        <v>290</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196</v>
      </c>
      <c r="B65" s="13" t="s">
        <v>18</v>
      </c>
      <c r="C65" s="13" t="s">
        <v>43</v>
      </c>
      <c r="D65" s="13" t="s">
        <v>29</v>
      </c>
      <c r="E65" s="13" t="s">
        <v>1214</v>
      </c>
      <c r="F65" s="14">
        <v>46298.697766203702</v>
      </c>
      <c r="G65" s="13" t="s">
        <v>22</v>
      </c>
      <c r="H65" s="13" t="s">
        <v>1186</v>
      </c>
      <c r="I65" s="15">
        <v>380</v>
      </c>
      <c r="J65" s="13" t="s">
        <v>23</v>
      </c>
      <c r="K65" s="13" t="s">
        <v>24</v>
      </c>
      <c r="L65" s="15">
        <v>859</v>
      </c>
      <c r="M65" s="13" t="s">
        <v>46</v>
      </c>
      <c r="N65" s="14">
        <v>46298.742094907408</v>
      </c>
      <c r="O65" s="15">
        <v>380</v>
      </c>
      <c r="P65" s="13" t="s">
        <v>26</v>
      </c>
      <c r="Q65" s="15">
        <v>190</v>
      </c>
      <c r="R65" s="3" t="str">
        <f>IF(OR(G65="12R",G65="12L"),_xlfn.XLOOKUP(C65,DB!$A$2:$A$248,DB!$B$2:$B$248,""),IF(OR(G65="30L",G65="30R"),_xlfn.XLOOKUP(C65,DB!$A$2:$A$248,DB!$C$2:$C$248,""),""))</f>
        <v>UDGUV</v>
      </c>
      <c r="S65" s="3">
        <f t="shared" si="0"/>
        <v>16</v>
      </c>
      <c r="T65" s="3" t="str">
        <f>_xlfn.XLOOKUP(C65,DB!$A$2:$A$248,DB!$D$2:$D$248,"")</f>
        <v>Sector 2</v>
      </c>
    </row>
    <row r="66" spans="1:20" x14ac:dyDescent="0.2">
      <c r="A66" s="13" t="s">
        <v>395</v>
      </c>
      <c r="B66" s="13" t="s">
        <v>18</v>
      </c>
      <c r="C66" s="13" t="s">
        <v>28</v>
      </c>
      <c r="D66" s="13" t="s">
        <v>29</v>
      </c>
      <c r="E66" s="13" t="s">
        <v>888</v>
      </c>
      <c r="F66" s="14">
        <v>46298.698946759258</v>
      </c>
      <c r="G66" s="13" t="s">
        <v>22</v>
      </c>
      <c r="H66" s="13" t="s">
        <v>1808</v>
      </c>
      <c r="I66" s="15">
        <v>330</v>
      </c>
      <c r="J66" s="13" t="s">
        <v>23</v>
      </c>
      <c r="K66" s="13" t="s">
        <v>24</v>
      </c>
      <c r="L66" s="15">
        <v>225</v>
      </c>
      <c r="M66" s="13" t="s">
        <v>383</v>
      </c>
      <c r="N66" s="14">
        <v>46298.712430555555</v>
      </c>
      <c r="O66" s="15">
        <v>260</v>
      </c>
      <c r="P66" s="13" t="s">
        <v>26</v>
      </c>
      <c r="Q66" s="15">
        <v>40</v>
      </c>
      <c r="R66" s="3" t="str">
        <f>IF(OR(G66="12R",G66="12L"),_xlfn.XLOOKUP(C66,DB!$A$2:$A$248,DB!$B$2:$B$248,""),IF(OR(G66="30L",G66="30R"),_xlfn.XLOOKUP(C66,DB!$A$2:$A$248,DB!$C$2:$C$248,""),""))</f>
        <v>OMSUK</v>
      </c>
      <c r="S66" s="3">
        <f t="shared" si="0"/>
        <v>16</v>
      </c>
      <c r="T66" s="3" t="str">
        <f>_xlfn.XLOOKUP(C66,DB!$A$2:$A$248,DB!$D$2:$D$248,"")</f>
        <v>Sector 3</v>
      </c>
    </row>
    <row r="67" spans="1:20" x14ac:dyDescent="0.2">
      <c r="A67" s="13" t="s">
        <v>191</v>
      </c>
      <c r="B67" s="13" t="s">
        <v>18</v>
      </c>
      <c r="C67" s="13" t="s">
        <v>115</v>
      </c>
      <c r="D67" s="13" t="s">
        <v>129</v>
      </c>
      <c r="E67" s="13" t="s">
        <v>767</v>
      </c>
      <c r="F67" s="14">
        <v>46298.702164351853</v>
      </c>
      <c r="G67" s="13" t="s">
        <v>22</v>
      </c>
      <c r="H67" s="13" t="s">
        <v>1809</v>
      </c>
      <c r="I67" s="15">
        <v>350</v>
      </c>
      <c r="J67" s="13" t="s">
        <v>23</v>
      </c>
      <c r="K67" s="13" t="s">
        <v>24</v>
      </c>
      <c r="L67" s="15">
        <v>149</v>
      </c>
      <c r="M67" s="13" t="s">
        <v>117</v>
      </c>
      <c r="N67" s="14">
        <v>46298.712418981479</v>
      </c>
      <c r="O67" s="15">
        <v>282</v>
      </c>
      <c r="P67" s="13" t="s">
        <v>26</v>
      </c>
      <c r="Q67" s="15">
        <v>190</v>
      </c>
      <c r="R67" s="3" t="str">
        <f>IF(OR(G67="12R",G67="12L"),_xlfn.XLOOKUP(C67,DB!$A$2:$A$248,DB!$B$2:$B$248,""),IF(OR(G67="30L",G67="30R"),_xlfn.XLOOKUP(C67,DB!$A$2:$A$248,DB!$C$2:$C$248,""),""))</f>
        <v>TAKUX</v>
      </c>
      <c r="S67" s="3">
        <f t="shared" ref="S67:S130" si="1">HOUR(F67)</f>
        <v>16</v>
      </c>
      <c r="T67" s="3" t="str">
        <f>_xlfn.XLOOKUP(C67,DB!$A$2:$A$248,DB!$D$2:$D$248,"")</f>
        <v>Sector 7</v>
      </c>
    </row>
    <row r="68" spans="1:20" x14ac:dyDescent="0.2">
      <c r="A68" s="13" t="s">
        <v>190</v>
      </c>
      <c r="B68" s="13" t="s">
        <v>18</v>
      </c>
      <c r="C68" s="13" t="s">
        <v>19</v>
      </c>
      <c r="D68" s="13" t="s">
        <v>54</v>
      </c>
      <c r="E68" s="13" t="s">
        <v>1810</v>
      </c>
      <c r="F68" s="14">
        <v>46298.703217592592</v>
      </c>
      <c r="G68" s="13" t="s">
        <v>22</v>
      </c>
      <c r="H68" s="13" t="s">
        <v>1811</v>
      </c>
      <c r="I68" s="15">
        <v>360</v>
      </c>
      <c r="J68" s="13" t="s">
        <v>23</v>
      </c>
      <c r="K68" s="13" t="s">
        <v>24</v>
      </c>
      <c r="L68" s="15">
        <v>869</v>
      </c>
      <c r="M68" s="13" t="s">
        <v>181</v>
      </c>
      <c r="N68" s="14">
        <v>46298.747060185182</v>
      </c>
      <c r="O68" s="15">
        <v>360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525</v>
      </c>
      <c r="B69" s="13" t="s">
        <v>18</v>
      </c>
      <c r="C69" s="13" t="s">
        <v>317</v>
      </c>
      <c r="D69" s="13" t="s">
        <v>29</v>
      </c>
      <c r="E69" s="13" t="s">
        <v>1370</v>
      </c>
      <c r="F69" s="14">
        <v>46298.706504629634</v>
      </c>
      <c r="G69" s="13" t="s">
        <v>22</v>
      </c>
      <c r="H69" s="13" t="s">
        <v>1812</v>
      </c>
      <c r="I69" s="15">
        <v>380</v>
      </c>
      <c r="J69" s="13" t="s">
        <v>23</v>
      </c>
      <c r="K69" s="13" t="s">
        <v>24</v>
      </c>
      <c r="L69" s="15">
        <v>531</v>
      </c>
      <c r="M69" s="13" t="s">
        <v>1813</v>
      </c>
      <c r="N69" s="14">
        <v>46298.733229166668</v>
      </c>
      <c r="O69" s="15">
        <v>380</v>
      </c>
      <c r="P69" s="13" t="s">
        <v>26</v>
      </c>
      <c r="Q69" s="15">
        <v>40</v>
      </c>
      <c r="R69" s="3" t="str">
        <f>IF(OR(G69="12R",G69="12L"),_xlfn.XLOOKUP(C69,DB!$A$2:$A$248,DB!$B$2:$B$248,""),IF(OR(G69="30L",G69="30R"),_xlfn.XLOOKUP(C69,DB!$A$2:$A$248,DB!$C$2:$C$248,""),""))</f>
        <v>UDGUV</v>
      </c>
      <c r="S69" s="3">
        <f t="shared" si="1"/>
        <v>16</v>
      </c>
      <c r="T69" s="3" t="str">
        <f>_xlfn.XLOOKUP(C69,DB!$A$2:$A$248,DB!$D$2:$D$248,"")</f>
        <v>Sector 2</v>
      </c>
    </row>
    <row r="70" spans="1:20" x14ac:dyDescent="0.2">
      <c r="A70" s="13" t="s">
        <v>194</v>
      </c>
      <c r="B70" s="13" t="s">
        <v>18</v>
      </c>
      <c r="C70" s="13" t="s">
        <v>144</v>
      </c>
      <c r="D70" s="13" t="s">
        <v>61</v>
      </c>
      <c r="E70" s="13" t="s">
        <v>176</v>
      </c>
      <c r="F70" s="14">
        <v>46298.707789351851</v>
      </c>
      <c r="G70" s="13" t="s">
        <v>22</v>
      </c>
      <c r="H70" s="13" t="s">
        <v>1814</v>
      </c>
      <c r="I70" s="15">
        <v>330</v>
      </c>
      <c r="J70" s="13" t="s">
        <v>23</v>
      </c>
      <c r="K70" s="13" t="s">
        <v>24</v>
      </c>
      <c r="L70" s="15">
        <v>137</v>
      </c>
      <c r="M70" s="13" t="s">
        <v>755</v>
      </c>
      <c r="N70" s="14">
        <v>46298.718229166669</v>
      </c>
      <c r="O70" s="15">
        <v>215</v>
      </c>
      <c r="P70" s="13" t="s">
        <v>26</v>
      </c>
      <c r="Q70" s="15">
        <v>190</v>
      </c>
      <c r="R70" s="3" t="str">
        <f>IF(OR(G70="12R",G70="12L"),_xlfn.XLOOKUP(C70,DB!$A$2:$A$248,DB!$B$2:$B$248,""),IF(OR(G70="30L",G70="30R"),_xlfn.XLOOKUP(C70,DB!$A$2:$A$248,DB!$C$2:$C$248,""),""))</f>
        <v>OMSUK</v>
      </c>
      <c r="S70" s="3">
        <f t="shared" si="1"/>
        <v>16</v>
      </c>
      <c r="T70" s="3" t="str">
        <f>_xlfn.XLOOKUP(C70,DB!$A$2:$A$248,DB!$D$2:$D$248,"")</f>
        <v>Sector 3</v>
      </c>
    </row>
    <row r="71" spans="1:20" x14ac:dyDescent="0.2">
      <c r="A71" s="13" t="s">
        <v>410</v>
      </c>
      <c r="B71" s="13" t="s">
        <v>18</v>
      </c>
      <c r="C71" s="13" t="s">
        <v>63</v>
      </c>
      <c r="D71" s="13" t="s">
        <v>54</v>
      </c>
      <c r="E71" s="13" t="s">
        <v>890</v>
      </c>
      <c r="F71" s="14">
        <v>46298.713090277779</v>
      </c>
      <c r="G71" s="13" t="s">
        <v>22</v>
      </c>
      <c r="H71" s="13" t="s">
        <v>1815</v>
      </c>
      <c r="I71" s="15">
        <v>360</v>
      </c>
      <c r="J71" s="13" t="s">
        <v>23</v>
      </c>
      <c r="K71" s="13" t="s">
        <v>24</v>
      </c>
      <c r="L71" s="15">
        <v>871</v>
      </c>
      <c r="M71" s="13" t="s">
        <v>1282</v>
      </c>
      <c r="N71" s="14">
        <v>46298.759606481486</v>
      </c>
      <c r="O71" s="15">
        <v>360</v>
      </c>
      <c r="P71" s="13" t="s">
        <v>26</v>
      </c>
      <c r="Q71" s="15">
        <v>190</v>
      </c>
      <c r="R71" s="3" t="str">
        <f>IF(OR(G71="12R",G71="12L"),_xlfn.XLOOKUP(C71,DB!$A$2:$A$248,DB!$B$2:$B$248,""),IF(OR(G71="30L",G71="30R"),_xlfn.XLOOKUP(C71,DB!$A$2:$A$248,DB!$C$2:$C$248,""),""))</f>
        <v>UDGUV</v>
      </c>
      <c r="S71" s="3">
        <f t="shared" si="1"/>
        <v>17</v>
      </c>
      <c r="T71" s="3" t="str">
        <f>_xlfn.XLOOKUP(C71,DB!$A$2:$A$248,DB!$D$2:$D$248,"")</f>
        <v>Sector 2</v>
      </c>
    </row>
    <row r="72" spans="1:20" x14ac:dyDescent="0.2">
      <c r="A72" s="13" t="s">
        <v>223</v>
      </c>
      <c r="B72" s="13" t="s">
        <v>18</v>
      </c>
      <c r="C72" s="13" t="s">
        <v>224</v>
      </c>
      <c r="D72" s="13" t="s">
        <v>116</v>
      </c>
      <c r="E72" s="13" t="s">
        <v>425</v>
      </c>
      <c r="F72" s="14">
        <v>46298.716157407413</v>
      </c>
      <c r="G72" s="13" t="s">
        <v>22</v>
      </c>
      <c r="H72" s="13" t="s">
        <v>1816</v>
      </c>
      <c r="I72" s="15">
        <v>400</v>
      </c>
      <c r="J72" s="13" t="s">
        <v>23</v>
      </c>
      <c r="K72" s="13" t="s">
        <v>24</v>
      </c>
      <c r="L72" s="15">
        <v>540</v>
      </c>
      <c r="M72" s="13" t="s">
        <v>1817</v>
      </c>
      <c r="N72" s="14">
        <v>46298.742719907408</v>
      </c>
      <c r="O72" s="15">
        <v>380</v>
      </c>
      <c r="P72" s="13" t="s">
        <v>26</v>
      </c>
      <c r="Q72" s="15">
        <v>40</v>
      </c>
      <c r="R72" s="3" t="str">
        <f>IF(OR(G72="12R",G72="12L"),_xlfn.XLOOKUP(C72,DB!$A$2:$A$248,DB!$B$2:$B$248,""),IF(OR(G72="30L",G72="30R"),_xlfn.XLOOKUP(C72,DB!$A$2:$A$248,DB!$C$2:$C$248,""),""))</f>
        <v>ENEBA</v>
      </c>
      <c r="S72" s="3">
        <f t="shared" si="1"/>
        <v>17</v>
      </c>
      <c r="T72" s="3" t="str">
        <f>_xlfn.XLOOKUP(C72,DB!$A$2:$A$248,DB!$D$2:$D$248,"")</f>
        <v>Sector 3</v>
      </c>
    </row>
    <row r="73" spans="1:20" x14ac:dyDescent="0.2">
      <c r="A73" s="13" t="s">
        <v>202</v>
      </c>
      <c r="B73" s="13" t="s">
        <v>18</v>
      </c>
      <c r="C73" s="13" t="s">
        <v>203</v>
      </c>
      <c r="D73" s="13" t="s">
        <v>123</v>
      </c>
      <c r="E73" s="13" t="s">
        <v>958</v>
      </c>
      <c r="F73" s="14">
        <v>46298.719189814816</v>
      </c>
      <c r="G73" s="13" t="s">
        <v>22</v>
      </c>
      <c r="H73" s="13" t="s">
        <v>1818</v>
      </c>
      <c r="I73" s="15">
        <v>300</v>
      </c>
      <c r="J73" s="13" t="s">
        <v>23</v>
      </c>
      <c r="K73" s="13" t="s">
        <v>24</v>
      </c>
      <c r="L73" s="15">
        <v>499</v>
      </c>
      <c r="M73" s="13" t="s">
        <v>799</v>
      </c>
      <c r="N73" s="14">
        <v>46298.743425925924</v>
      </c>
      <c r="O73" s="15">
        <v>300</v>
      </c>
      <c r="P73" s="13" t="s">
        <v>26</v>
      </c>
      <c r="Q73" s="15">
        <v>40</v>
      </c>
      <c r="R73" s="3" t="str">
        <f>IF(OR(G73="12R",G73="12L"),_xlfn.XLOOKUP(C73,DB!$A$2:$A$248,DB!$B$2:$B$248,""),IF(OR(G73="30L",G73="30R"),_xlfn.XLOOKUP(C73,DB!$A$2:$A$248,DB!$C$2:$C$248,""),""))</f>
        <v>ENEBA</v>
      </c>
      <c r="S73" s="3">
        <f t="shared" si="1"/>
        <v>17</v>
      </c>
      <c r="T73" s="3" t="str">
        <f>_xlfn.XLOOKUP(C73,DB!$A$2:$A$248,DB!$D$2:$D$248,"")</f>
        <v>Sector 3</v>
      </c>
    </row>
    <row r="74" spans="1:20" x14ac:dyDescent="0.2">
      <c r="A74" s="13" t="s">
        <v>198</v>
      </c>
      <c r="B74" s="13" t="s">
        <v>18</v>
      </c>
      <c r="C74" s="13" t="s">
        <v>199</v>
      </c>
      <c r="D74" s="13" t="s">
        <v>61</v>
      </c>
      <c r="E74" s="13" t="s">
        <v>1246</v>
      </c>
      <c r="F74" s="14">
        <v>46298.7265625</v>
      </c>
      <c r="G74" s="13" t="s">
        <v>22</v>
      </c>
      <c r="H74" s="13" t="s">
        <v>1819</v>
      </c>
      <c r="I74" s="15">
        <v>330</v>
      </c>
      <c r="J74" s="13" t="s">
        <v>23</v>
      </c>
      <c r="K74" s="13" t="s">
        <v>24</v>
      </c>
      <c r="L74" s="15">
        <v>136</v>
      </c>
      <c r="M74" s="13" t="s">
        <v>682</v>
      </c>
      <c r="N74" s="14">
        <v>46298.736620370371</v>
      </c>
      <c r="O74" s="15">
        <v>237</v>
      </c>
      <c r="P74" s="13" t="s">
        <v>26</v>
      </c>
      <c r="Q74" s="15">
        <v>190</v>
      </c>
      <c r="R74" s="3" t="str">
        <f>IF(OR(G74="12R",G74="12L"),_xlfn.XLOOKUP(C74,DB!$A$2:$A$248,DB!$B$2:$B$248,""),IF(OR(G74="30L",G74="30R"),_xlfn.XLOOKUP(C74,DB!$A$2:$A$248,DB!$C$2:$C$248,""),""))</f>
        <v>OMSUK</v>
      </c>
      <c r="S74" s="3">
        <f t="shared" si="1"/>
        <v>17</v>
      </c>
      <c r="T74" s="3" t="str">
        <f>_xlfn.XLOOKUP(C74,DB!$A$2:$A$248,DB!$D$2:$D$248,"")</f>
        <v>Sector 3</v>
      </c>
    </row>
    <row r="75" spans="1:20" x14ac:dyDescent="0.2">
      <c r="A75" s="13" t="s">
        <v>192</v>
      </c>
      <c r="B75" s="13" t="s">
        <v>18</v>
      </c>
      <c r="C75" s="13" t="s">
        <v>193</v>
      </c>
      <c r="D75" s="13" t="s">
        <v>54</v>
      </c>
      <c r="E75" s="13" t="s">
        <v>112</v>
      </c>
      <c r="F75" s="14">
        <v>46298.728819444441</v>
      </c>
      <c r="G75" s="13" t="s">
        <v>22</v>
      </c>
      <c r="H75" s="13" t="s">
        <v>1820</v>
      </c>
      <c r="I75" s="15">
        <v>380</v>
      </c>
      <c r="J75" s="13" t="s">
        <v>23</v>
      </c>
      <c r="K75" s="13" t="s">
        <v>24</v>
      </c>
      <c r="L75" s="15">
        <v>831</v>
      </c>
      <c r="M75" s="13" t="s">
        <v>193</v>
      </c>
      <c r="N75" s="14">
        <v>46298.775763888887</v>
      </c>
      <c r="O75" s="15">
        <v>15</v>
      </c>
      <c r="P75" s="13" t="s">
        <v>26</v>
      </c>
      <c r="Q75" s="15">
        <v>190</v>
      </c>
      <c r="R75" s="3" t="str">
        <f>IF(OR(G75="12R",G75="12L"),_xlfn.XLOOKUP(C75,DB!$A$2:$A$248,DB!$B$2:$B$248,""),IF(OR(G75="30L",G75="30R"),_xlfn.XLOOKUP(C75,DB!$A$2:$A$248,DB!$C$2:$C$248,""),""))</f>
        <v>UDGUV</v>
      </c>
      <c r="S75" s="3">
        <f t="shared" si="1"/>
        <v>17</v>
      </c>
      <c r="T75" s="3" t="str">
        <f>_xlfn.XLOOKUP(C75,DB!$A$2:$A$248,DB!$D$2:$D$248,"")</f>
        <v>Sector 2</v>
      </c>
    </row>
    <row r="76" spans="1:20" x14ac:dyDescent="0.2">
      <c r="A76" s="13" t="s">
        <v>412</v>
      </c>
      <c r="B76" s="13" t="s">
        <v>18</v>
      </c>
      <c r="C76" s="13" t="s">
        <v>144</v>
      </c>
      <c r="D76" s="13" t="s">
        <v>29</v>
      </c>
      <c r="E76" s="13" t="s">
        <v>496</v>
      </c>
      <c r="F76" s="14">
        <v>46298.729953703703</v>
      </c>
      <c r="G76" s="13" t="s">
        <v>22</v>
      </c>
      <c r="H76" s="13" t="s">
        <v>1821</v>
      </c>
      <c r="I76" s="15">
        <v>370</v>
      </c>
      <c r="J76" s="13" t="s">
        <v>23</v>
      </c>
      <c r="K76" s="13" t="s">
        <v>24</v>
      </c>
      <c r="L76" s="15">
        <v>234</v>
      </c>
      <c r="M76" s="13" t="s">
        <v>383</v>
      </c>
      <c r="N76" s="14">
        <v>46298.745347222226</v>
      </c>
      <c r="O76" s="15">
        <v>291</v>
      </c>
      <c r="P76" s="13" t="s">
        <v>26</v>
      </c>
      <c r="Q76" s="15">
        <v>40</v>
      </c>
      <c r="R76" s="3" t="str">
        <f>IF(OR(G76="12R",G76="12L"),_xlfn.XLOOKUP(C76,DB!$A$2:$A$248,DB!$B$2:$B$248,""),IF(OR(G76="30L",G76="30R"),_xlfn.XLOOKUP(C76,DB!$A$2:$A$248,DB!$C$2:$C$248,""),""))</f>
        <v>OMSUK</v>
      </c>
      <c r="S76" s="3">
        <f t="shared" si="1"/>
        <v>17</v>
      </c>
      <c r="T76" s="3" t="str">
        <f>_xlfn.XLOOKUP(C76,DB!$A$2:$A$248,DB!$D$2:$D$248,"")</f>
        <v>Sector 3</v>
      </c>
    </row>
    <row r="77" spans="1:20" x14ac:dyDescent="0.2">
      <c r="A77" s="13" t="s">
        <v>305</v>
      </c>
      <c r="B77" s="13" t="s">
        <v>18</v>
      </c>
      <c r="C77" s="13" t="s">
        <v>148</v>
      </c>
      <c r="D77" s="13" t="s">
        <v>61</v>
      </c>
      <c r="E77" s="13" t="s">
        <v>1124</v>
      </c>
      <c r="F77" s="14">
        <v>46298.73332175926</v>
      </c>
      <c r="G77" s="13" t="s">
        <v>22</v>
      </c>
      <c r="H77" s="13" t="s">
        <v>1212</v>
      </c>
      <c r="I77" s="15">
        <v>370</v>
      </c>
      <c r="J77" s="13" t="s">
        <v>23</v>
      </c>
      <c r="K77" s="13" t="s">
        <v>24</v>
      </c>
      <c r="L77" s="15">
        <v>136</v>
      </c>
      <c r="M77" s="13" t="s">
        <v>40</v>
      </c>
      <c r="N77" s="14">
        <v>46298.742939814816</v>
      </c>
      <c r="O77" s="15">
        <v>248</v>
      </c>
      <c r="P77" s="13" t="s">
        <v>26</v>
      </c>
      <c r="Q77" s="15">
        <v>190</v>
      </c>
      <c r="R77" s="3" t="str">
        <f>IF(OR(G77="12R",G77="12L"),_xlfn.XLOOKUP(C77,DB!$A$2:$A$248,DB!$B$2:$B$248,""),IF(OR(G77="30L",G77="30R"),_xlfn.XLOOKUP(C77,DB!$A$2:$A$248,DB!$C$2:$C$248,""),""))</f>
        <v>NUDAL</v>
      </c>
      <c r="S77" s="3">
        <f t="shared" si="1"/>
        <v>17</v>
      </c>
      <c r="T77" s="3" t="str">
        <f>_xlfn.XLOOKUP(C77,DB!$A$2:$A$248,DB!$D$2:$D$248,"")</f>
        <v>Sector 3</v>
      </c>
    </row>
    <row r="78" spans="1:20" x14ac:dyDescent="0.2">
      <c r="A78" s="13" t="s">
        <v>217</v>
      </c>
      <c r="B78" s="13" t="s">
        <v>18</v>
      </c>
      <c r="C78" s="13" t="s">
        <v>33</v>
      </c>
      <c r="D78" s="13" t="s">
        <v>54</v>
      </c>
      <c r="E78" s="13" t="s">
        <v>394</v>
      </c>
      <c r="F78" s="14">
        <v>46298.734513888892</v>
      </c>
      <c r="G78" s="13" t="s">
        <v>22</v>
      </c>
      <c r="H78" s="13" t="s">
        <v>1822</v>
      </c>
      <c r="I78" s="15">
        <v>360</v>
      </c>
      <c r="J78" s="13" t="s">
        <v>23</v>
      </c>
      <c r="K78" s="13" t="s">
        <v>24</v>
      </c>
      <c r="L78" s="15">
        <v>861</v>
      </c>
      <c r="M78" s="13" t="s">
        <v>36</v>
      </c>
      <c r="N78" s="14">
        <v>46298.778194444443</v>
      </c>
      <c r="O78" s="15">
        <v>360</v>
      </c>
      <c r="P78" s="13" t="s">
        <v>26</v>
      </c>
      <c r="Q78" s="15">
        <v>190</v>
      </c>
      <c r="R78" s="3" t="str">
        <f>IF(OR(G78="12R",G78="12L"),_xlfn.XLOOKUP(C78,DB!$A$2:$A$248,DB!$B$2:$B$248,""),IF(OR(G78="30L",G78="30R"),_xlfn.XLOOKUP(C78,DB!$A$2:$A$248,DB!$C$2:$C$248,""),""))</f>
        <v>UDGUV</v>
      </c>
      <c r="S78" s="3">
        <f t="shared" si="1"/>
        <v>17</v>
      </c>
      <c r="T78" s="3" t="str">
        <f>_xlfn.XLOOKUP(C78,DB!$A$2:$A$248,DB!$D$2:$D$248,"")</f>
        <v>Sector 2</v>
      </c>
    </row>
    <row r="79" spans="1:20" x14ac:dyDescent="0.2">
      <c r="A79" s="13" t="s">
        <v>201</v>
      </c>
      <c r="B79" s="13" t="s">
        <v>18</v>
      </c>
      <c r="C79" s="13" t="s">
        <v>128</v>
      </c>
      <c r="D79" s="13" t="s">
        <v>61</v>
      </c>
      <c r="E79" s="13" t="s">
        <v>1271</v>
      </c>
      <c r="F79" s="14">
        <v>46298.735474537039</v>
      </c>
      <c r="G79" s="13" t="s">
        <v>22</v>
      </c>
      <c r="H79" s="13" t="s">
        <v>1823</v>
      </c>
      <c r="I79" s="15">
        <v>340</v>
      </c>
      <c r="J79" s="13" t="s">
        <v>23</v>
      </c>
      <c r="K79" s="13" t="s">
        <v>24</v>
      </c>
      <c r="L79" s="15">
        <v>466</v>
      </c>
      <c r="M79" s="13" t="s">
        <v>1824</v>
      </c>
      <c r="N79" s="14">
        <v>46298.760879629626</v>
      </c>
      <c r="O79" s="15">
        <v>340</v>
      </c>
      <c r="P79" s="13" t="s">
        <v>26</v>
      </c>
      <c r="Q79" s="15">
        <v>40</v>
      </c>
      <c r="R79" s="3" t="str">
        <f>IF(OR(G79="12R",G79="12L"),_xlfn.XLOOKUP(C79,DB!$A$2:$A$248,DB!$B$2:$B$248,""),IF(OR(G79="30L",G79="30R"),_xlfn.XLOOKUP(C79,DB!$A$2:$A$248,DB!$C$2:$C$248,""),""))</f>
        <v>ENEBA</v>
      </c>
      <c r="S79" s="3">
        <f t="shared" si="1"/>
        <v>17</v>
      </c>
      <c r="T79" s="3" t="str">
        <f>_xlfn.XLOOKUP(C79,DB!$A$2:$A$248,DB!$D$2:$D$248,"")</f>
        <v>Sector 3</v>
      </c>
    </row>
    <row r="80" spans="1:20" x14ac:dyDescent="0.2">
      <c r="A80" s="13" t="s">
        <v>1825</v>
      </c>
      <c r="B80" s="13" t="s">
        <v>18</v>
      </c>
      <c r="C80" s="13" t="s">
        <v>212</v>
      </c>
      <c r="D80" s="13" t="s">
        <v>469</v>
      </c>
      <c r="E80" s="13" t="s">
        <v>1825</v>
      </c>
      <c r="F80" s="14">
        <v>46298.73646990741</v>
      </c>
      <c r="G80" s="13" t="s">
        <v>22</v>
      </c>
      <c r="H80" s="13" t="s">
        <v>1826</v>
      </c>
      <c r="I80" s="15">
        <v>380</v>
      </c>
      <c r="J80" s="13" t="s">
        <v>23</v>
      </c>
      <c r="K80" s="13" t="s">
        <v>51</v>
      </c>
      <c r="L80" s="15">
        <v>870</v>
      </c>
      <c r="M80" s="13" t="s">
        <v>36</v>
      </c>
      <c r="N80" s="14">
        <v>46298.780428240745</v>
      </c>
      <c r="O80" s="15">
        <v>380</v>
      </c>
      <c r="P80" s="13" t="s">
        <v>26</v>
      </c>
      <c r="Q80" s="15">
        <v>190</v>
      </c>
      <c r="R80" s="3" t="str">
        <f>IF(OR(G80="12R",G80="12L"),_xlfn.XLOOKUP(C80,DB!$A$2:$A$248,DB!$B$2:$B$248,""),IF(OR(G80="30L",G80="30R"),_xlfn.XLOOKUP(C80,DB!$A$2:$A$248,DB!$C$2:$C$248,""),""))</f>
        <v>UDGUV</v>
      </c>
      <c r="S80" s="3">
        <f t="shared" si="1"/>
        <v>17</v>
      </c>
      <c r="T80" s="3" t="str">
        <f>_xlfn.XLOOKUP(C80,DB!$A$2:$A$248,DB!$D$2:$D$248,"")</f>
        <v>Sector 2</v>
      </c>
    </row>
    <row r="81" spans="1:20" x14ac:dyDescent="0.2">
      <c r="A81" s="13" t="s">
        <v>262</v>
      </c>
      <c r="B81" s="13" t="s">
        <v>18</v>
      </c>
      <c r="C81" s="13" t="s">
        <v>134</v>
      </c>
      <c r="D81" s="13" t="s">
        <v>61</v>
      </c>
      <c r="E81" s="13" t="s">
        <v>647</v>
      </c>
      <c r="F81" s="14">
        <v>46298.737476851849</v>
      </c>
      <c r="G81" s="13" t="s">
        <v>22</v>
      </c>
      <c r="H81" s="13" t="s">
        <v>1827</v>
      </c>
      <c r="I81" s="15">
        <v>350</v>
      </c>
      <c r="J81" s="13" t="s">
        <v>23</v>
      </c>
      <c r="K81" s="13" t="s">
        <v>24</v>
      </c>
      <c r="L81" s="15">
        <v>136</v>
      </c>
      <c r="M81" s="13" t="s">
        <v>40</v>
      </c>
      <c r="N81" s="14">
        <v>46298.747673611113</v>
      </c>
      <c r="O81" s="15">
        <v>200</v>
      </c>
      <c r="P81" s="13" t="s">
        <v>26</v>
      </c>
      <c r="Q81" s="15">
        <v>190</v>
      </c>
      <c r="R81" s="3" t="str">
        <f>IF(OR(G81="12R",G81="12L"),_xlfn.XLOOKUP(C81,DB!$A$2:$A$248,DB!$B$2:$B$248,""),IF(OR(G81="30L",G81="30R"),_xlfn.XLOOKUP(C81,DB!$A$2:$A$248,DB!$C$2:$C$248,""),""))</f>
        <v>ENEBA</v>
      </c>
      <c r="S81" s="3">
        <f t="shared" si="1"/>
        <v>17</v>
      </c>
      <c r="T81" s="3" t="str">
        <f>_xlfn.XLOOKUP(C81,DB!$A$2:$A$248,DB!$D$2:$D$248,"")</f>
        <v>Sector 3</v>
      </c>
    </row>
    <row r="82" spans="1:20" x14ac:dyDescent="0.2">
      <c r="A82" s="13" t="s">
        <v>1828</v>
      </c>
      <c r="B82" s="13" t="s">
        <v>18</v>
      </c>
      <c r="C82" s="13" t="s">
        <v>493</v>
      </c>
      <c r="D82" s="13" t="s">
        <v>116</v>
      </c>
      <c r="E82" s="13" t="s">
        <v>727</v>
      </c>
      <c r="F82" s="14">
        <v>46298.739270833335</v>
      </c>
      <c r="G82" s="13" t="s">
        <v>22</v>
      </c>
      <c r="H82" s="13" t="s">
        <v>1829</v>
      </c>
      <c r="I82" s="15">
        <v>400</v>
      </c>
      <c r="J82" s="13" t="s">
        <v>23</v>
      </c>
      <c r="K82" s="13" t="s">
        <v>24</v>
      </c>
      <c r="L82" s="15">
        <v>446</v>
      </c>
      <c r="M82" s="13" t="s">
        <v>204</v>
      </c>
      <c r="N82" s="14">
        <v>46298.762962962966</v>
      </c>
      <c r="O82" s="15">
        <v>400</v>
      </c>
      <c r="P82" s="13" t="s">
        <v>26</v>
      </c>
      <c r="Q82" s="15">
        <v>40</v>
      </c>
      <c r="R82" s="3" t="str">
        <f>IF(OR(G82="12R",G82="12L"),_xlfn.XLOOKUP(C82,DB!$A$2:$A$248,DB!$B$2:$B$248,""),IF(OR(G82="30L",G82="30R"),_xlfn.XLOOKUP(C82,DB!$A$2:$A$248,DB!$C$2:$C$248,""),""))</f>
        <v>ENEBA</v>
      </c>
      <c r="S82" s="3">
        <f t="shared" si="1"/>
        <v>17</v>
      </c>
      <c r="T82" s="3" t="str">
        <f>_xlfn.XLOOKUP(C82,DB!$A$2:$A$248,DB!$D$2:$D$248,"")</f>
        <v>Sector 3</v>
      </c>
    </row>
    <row r="83" spans="1:20" x14ac:dyDescent="0.2">
      <c r="A83" s="13" t="s">
        <v>483</v>
      </c>
      <c r="B83" s="13" t="s">
        <v>18</v>
      </c>
      <c r="C83" s="13" t="s">
        <v>484</v>
      </c>
      <c r="D83" s="13" t="s">
        <v>54</v>
      </c>
      <c r="E83" s="13" t="s">
        <v>751</v>
      </c>
      <c r="F83" s="14">
        <v>46298.742326388892</v>
      </c>
      <c r="G83" s="13" t="s">
        <v>22</v>
      </c>
      <c r="H83" s="13" t="s">
        <v>1830</v>
      </c>
      <c r="I83" s="15">
        <v>240</v>
      </c>
      <c r="J83" s="13" t="s">
        <v>23</v>
      </c>
      <c r="K83" s="13" t="s">
        <v>24</v>
      </c>
      <c r="L83" s="15">
        <v>1039</v>
      </c>
      <c r="M83" s="13" t="s">
        <v>486</v>
      </c>
      <c r="N83" s="14">
        <v>46298.797916666663</v>
      </c>
      <c r="O83" s="15">
        <v>228</v>
      </c>
      <c r="P83" s="13" t="s">
        <v>26</v>
      </c>
      <c r="Q83" s="15">
        <v>190</v>
      </c>
      <c r="R83" s="3" t="str">
        <f>IF(OR(G83="12R",G83="12L"),_xlfn.XLOOKUP(C83,DB!$A$2:$A$248,DB!$B$2:$B$248,""),IF(OR(G83="30L",G83="30R"),_xlfn.XLOOKUP(C83,DB!$A$2:$A$248,DB!$C$2:$C$248,""),""))</f>
        <v>UDGUV</v>
      </c>
      <c r="S83" s="3">
        <f t="shared" si="1"/>
        <v>17</v>
      </c>
      <c r="T83" s="3" t="str">
        <f>_xlfn.XLOOKUP(C83,DB!$A$2:$A$248,DB!$D$2:$D$248,"")</f>
        <v>Sector 2</v>
      </c>
    </row>
    <row r="84" spans="1:20" x14ac:dyDescent="0.2">
      <c r="A84" s="13" t="s">
        <v>209</v>
      </c>
      <c r="B84" s="13" t="s">
        <v>18</v>
      </c>
      <c r="C84" s="13" t="s">
        <v>210</v>
      </c>
      <c r="D84" s="13" t="s">
        <v>29</v>
      </c>
      <c r="E84" s="13" t="s">
        <v>211</v>
      </c>
      <c r="F84" s="14">
        <v>46298.743761574078</v>
      </c>
      <c r="G84" s="13" t="s">
        <v>22</v>
      </c>
      <c r="H84" s="13" t="s">
        <v>1831</v>
      </c>
      <c r="I84" s="15">
        <v>390</v>
      </c>
      <c r="J84" s="13" t="s">
        <v>23</v>
      </c>
      <c r="K84" s="13" t="s">
        <v>24</v>
      </c>
      <c r="L84" s="15">
        <v>188</v>
      </c>
      <c r="M84" s="13" t="s">
        <v>1224</v>
      </c>
      <c r="N84" s="14">
        <v>46298.75645833333</v>
      </c>
      <c r="O84" s="15">
        <v>297</v>
      </c>
      <c r="P84" s="13" t="s">
        <v>26</v>
      </c>
      <c r="Q84" s="15">
        <v>190</v>
      </c>
      <c r="R84" s="3" t="str">
        <f>IF(OR(G84="12R",G84="12L"),_xlfn.XLOOKUP(C84,DB!$A$2:$A$248,DB!$B$2:$B$248,""),IF(OR(G84="30L",G84="30R"),_xlfn.XLOOKUP(C84,DB!$A$2:$A$248,DB!$C$2:$C$248,""),""))</f>
        <v>TAKUX</v>
      </c>
      <c r="S84" s="3">
        <f t="shared" si="1"/>
        <v>17</v>
      </c>
      <c r="T84" s="3" t="str">
        <f>_xlfn.XLOOKUP(C84,DB!$A$2:$A$248,DB!$D$2:$D$248,"")</f>
        <v>Sector 7</v>
      </c>
    </row>
    <row r="85" spans="1:20" x14ac:dyDescent="0.2">
      <c r="A85" s="13" t="s">
        <v>236</v>
      </c>
      <c r="B85" s="13" t="s">
        <v>18</v>
      </c>
      <c r="C85" s="13" t="s">
        <v>43</v>
      </c>
      <c r="D85" s="13" t="s">
        <v>129</v>
      </c>
      <c r="E85" s="13" t="s">
        <v>1226</v>
      </c>
      <c r="F85" s="14">
        <v>46298.745601851857</v>
      </c>
      <c r="G85" s="13" t="s">
        <v>22</v>
      </c>
      <c r="H85" s="13" t="s">
        <v>1832</v>
      </c>
      <c r="I85" s="15">
        <v>380</v>
      </c>
      <c r="J85" s="13" t="s">
        <v>23</v>
      </c>
      <c r="K85" s="13" t="s">
        <v>24</v>
      </c>
      <c r="L85" s="15">
        <v>861</v>
      </c>
      <c r="M85" s="13" t="s">
        <v>46</v>
      </c>
      <c r="N85" s="14">
        <v>46298.790347222224</v>
      </c>
      <c r="O85" s="15">
        <v>380</v>
      </c>
      <c r="P85" s="13" t="s">
        <v>26</v>
      </c>
      <c r="Q85" s="15">
        <v>190</v>
      </c>
      <c r="R85" s="3" t="str">
        <f>IF(OR(G85="12R",G85="12L"),_xlfn.XLOOKUP(C85,DB!$A$2:$A$248,DB!$B$2:$B$248,""),IF(OR(G85="30L",G85="30R"),_xlfn.XLOOKUP(C85,DB!$A$2:$A$248,DB!$C$2:$C$248,""),""))</f>
        <v>UDGUV</v>
      </c>
      <c r="S85" s="3">
        <f t="shared" si="1"/>
        <v>17</v>
      </c>
      <c r="T85" s="3" t="str">
        <f>_xlfn.XLOOKUP(C85,DB!$A$2:$A$248,DB!$D$2:$D$248,"")</f>
        <v>Sector 2</v>
      </c>
    </row>
    <row r="86" spans="1:20" x14ac:dyDescent="0.2">
      <c r="A86" s="13" t="s">
        <v>229</v>
      </c>
      <c r="B86" s="13" t="s">
        <v>18</v>
      </c>
      <c r="C86" s="13" t="s">
        <v>230</v>
      </c>
      <c r="D86" s="13" t="s">
        <v>61</v>
      </c>
      <c r="E86" s="13" t="s">
        <v>1833</v>
      </c>
      <c r="F86" s="14">
        <v>46298.74690972222</v>
      </c>
      <c r="G86" s="13" t="s">
        <v>22</v>
      </c>
      <c r="H86" s="13" t="s">
        <v>1834</v>
      </c>
      <c r="I86" s="15">
        <v>330</v>
      </c>
      <c r="J86" s="13" t="s">
        <v>23</v>
      </c>
      <c r="K86" s="13" t="s">
        <v>24</v>
      </c>
      <c r="L86" s="15">
        <v>235</v>
      </c>
      <c r="M86" s="13" t="s">
        <v>383</v>
      </c>
      <c r="N86" s="14">
        <v>46298.760937500003</v>
      </c>
      <c r="O86" s="15">
        <v>249</v>
      </c>
      <c r="P86" s="13" t="s">
        <v>26</v>
      </c>
      <c r="Q86" s="15">
        <v>40</v>
      </c>
      <c r="R86" s="3" t="str">
        <f>IF(OR(G86="12R",G86="12L"),_xlfn.XLOOKUP(C86,DB!$A$2:$A$248,DB!$B$2:$B$248,""),IF(OR(G86="30L",G86="30R"),_xlfn.XLOOKUP(C86,DB!$A$2:$A$248,DB!$C$2:$C$248,""),""))</f>
        <v>OMSUK</v>
      </c>
      <c r="S86" s="3">
        <f t="shared" si="1"/>
        <v>17</v>
      </c>
      <c r="T86" s="3" t="str">
        <f>_xlfn.XLOOKUP(C86,DB!$A$2:$A$248,DB!$D$2:$D$248,"")</f>
        <v>Sector 3</v>
      </c>
    </row>
    <row r="87" spans="1:20" x14ac:dyDescent="0.2">
      <c r="A87" s="13" t="s">
        <v>471</v>
      </c>
      <c r="B87" s="13" t="s">
        <v>18</v>
      </c>
      <c r="C87" s="13" t="s">
        <v>128</v>
      </c>
      <c r="D87" s="13" t="s">
        <v>129</v>
      </c>
      <c r="E87" s="13" t="s">
        <v>1835</v>
      </c>
      <c r="F87" s="14">
        <v>46298.74827546296</v>
      </c>
      <c r="G87" s="13" t="s">
        <v>22</v>
      </c>
      <c r="H87" s="13" t="s">
        <v>1836</v>
      </c>
      <c r="I87" s="15">
        <v>360</v>
      </c>
      <c r="J87" s="13" t="s">
        <v>23</v>
      </c>
      <c r="K87" s="13" t="s">
        <v>24</v>
      </c>
      <c r="L87" s="15">
        <v>708</v>
      </c>
      <c r="M87" s="13" t="s">
        <v>1837</v>
      </c>
      <c r="N87" s="14">
        <v>46298.784363425926</v>
      </c>
      <c r="O87" s="15">
        <v>360</v>
      </c>
      <c r="P87" s="13" t="s">
        <v>26</v>
      </c>
      <c r="Q87" s="15">
        <v>40</v>
      </c>
      <c r="R87" s="3" t="str">
        <f>IF(OR(G87="12R",G87="12L"),_xlfn.XLOOKUP(C87,DB!$A$2:$A$248,DB!$B$2:$B$248,""),IF(OR(G87="30L",G87="30R"),_xlfn.XLOOKUP(C87,DB!$A$2:$A$248,DB!$C$2:$C$248,""),""))</f>
        <v>ENEBA</v>
      </c>
      <c r="S87" s="3">
        <f t="shared" si="1"/>
        <v>17</v>
      </c>
      <c r="T87" s="3" t="str">
        <f>_xlfn.XLOOKUP(C87,DB!$A$2:$A$248,DB!$D$2:$D$248,"")</f>
        <v>Sector 3</v>
      </c>
    </row>
    <row r="88" spans="1:20" x14ac:dyDescent="0.2">
      <c r="A88" s="13" t="s">
        <v>649</v>
      </c>
      <c r="B88" s="13" t="s">
        <v>18</v>
      </c>
      <c r="C88" s="13" t="s">
        <v>650</v>
      </c>
      <c r="D88" s="13" t="s">
        <v>123</v>
      </c>
      <c r="E88" s="13" t="s">
        <v>850</v>
      </c>
      <c r="F88" s="14">
        <v>46298.749525462961</v>
      </c>
      <c r="G88" s="13" t="s">
        <v>22</v>
      </c>
      <c r="H88" s="13" t="s">
        <v>1838</v>
      </c>
      <c r="I88" s="15">
        <v>310</v>
      </c>
      <c r="J88" s="13" t="s">
        <v>23</v>
      </c>
      <c r="K88" s="13" t="s">
        <v>24</v>
      </c>
      <c r="L88" s="15">
        <v>235</v>
      </c>
      <c r="M88" s="13" t="s">
        <v>383</v>
      </c>
      <c r="N88" s="14">
        <v>46298.763043981482</v>
      </c>
      <c r="O88" s="15">
        <v>293</v>
      </c>
      <c r="P88" s="13" t="s">
        <v>26</v>
      </c>
      <c r="Q88" s="15">
        <v>40</v>
      </c>
      <c r="R88" s="3" t="str">
        <f>IF(OR(G88="12R",G88="12L"),_xlfn.XLOOKUP(C88,DB!$A$2:$A$248,DB!$B$2:$B$248,""),IF(OR(G88="30L",G88="30R"),_xlfn.XLOOKUP(C88,DB!$A$2:$A$248,DB!$C$2:$C$248,""),""))</f>
        <v>ENEBA</v>
      </c>
      <c r="S88" s="3">
        <f t="shared" si="1"/>
        <v>17</v>
      </c>
      <c r="T88" s="3" t="str">
        <f>_xlfn.XLOOKUP(C88,DB!$A$2:$A$248,DB!$D$2:$D$248,"")</f>
        <v>Sector 3</v>
      </c>
    </row>
    <row r="89" spans="1:20" x14ac:dyDescent="0.2">
      <c r="A89" s="13" t="s">
        <v>218</v>
      </c>
      <c r="B89" s="13" t="s">
        <v>18</v>
      </c>
      <c r="C89" s="13" t="s">
        <v>219</v>
      </c>
      <c r="D89" s="13" t="s">
        <v>54</v>
      </c>
      <c r="E89" s="13" t="s">
        <v>454</v>
      </c>
      <c r="F89" s="14">
        <v>46298.750856481478</v>
      </c>
      <c r="G89" s="13" t="s">
        <v>22</v>
      </c>
      <c r="H89" s="13" t="s">
        <v>1839</v>
      </c>
      <c r="I89" s="15">
        <v>390</v>
      </c>
      <c r="J89" s="13" t="s">
        <v>23</v>
      </c>
      <c r="K89" s="13" t="s">
        <v>24</v>
      </c>
      <c r="L89" s="15">
        <v>151</v>
      </c>
      <c r="M89" s="13" t="s">
        <v>117</v>
      </c>
      <c r="N89" s="14">
        <v>46298.761006944449</v>
      </c>
      <c r="O89" s="15">
        <v>287</v>
      </c>
      <c r="P89" s="13" t="s">
        <v>26</v>
      </c>
      <c r="Q89" s="15">
        <v>190</v>
      </c>
      <c r="R89" s="3" t="str">
        <f>IF(OR(G89="12R",G89="12L"),_xlfn.XLOOKUP(C89,DB!$A$2:$A$248,DB!$B$2:$B$248,""),IF(OR(G89="30L",G89="30R"),_xlfn.XLOOKUP(C89,DB!$A$2:$A$248,DB!$C$2:$C$248,""),""))</f>
        <v>TAKUX</v>
      </c>
      <c r="S89" s="3">
        <f t="shared" si="1"/>
        <v>18</v>
      </c>
      <c r="T89" s="3" t="str">
        <f>_xlfn.XLOOKUP(C89,DB!$A$2:$A$248,DB!$D$2:$D$248,"")</f>
        <v>Sector 7</v>
      </c>
    </row>
    <row r="90" spans="1:20" x14ac:dyDescent="0.2">
      <c r="A90" s="13" t="s">
        <v>226</v>
      </c>
      <c r="B90" s="13" t="s">
        <v>18</v>
      </c>
      <c r="C90" s="13" t="s">
        <v>227</v>
      </c>
      <c r="D90" s="13" t="s">
        <v>54</v>
      </c>
      <c r="E90" s="13" t="s">
        <v>1840</v>
      </c>
      <c r="F90" s="14">
        <v>46298.75472222222</v>
      </c>
      <c r="G90" s="13" t="s">
        <v>22</v>
      </c>
      <c r="H90" s="13" t="s">
        <v>1841</v>
      </c>
      <c r="I90" s="15">
        <v>370</v>
      </c>
      <c r="J90" s="13" t="s">
        <v>23</v>
      </c>
      <c r="K90" s="13" t="s">
        <v>24</v>
      </c>
      <c r="L90" s="15">
        <v>151</v>
      </c>
      <c r="M90" s="13" t="s">
        <v>117</v>
      </c>
      <c r="N90" s="14">
        <v>46298.76489583333</v>
      </c>
      <c r="O90" s="15">
        <v>297</v>
      </c>
      <c r="P90" s="13" t="s">
        <v>26</v>
      </c>
      <c r="Q90" s="15">
        <v>190</v>
      </c>
      <c r="R90" s="3" t="str">
        <f>IF(OR(G90="12R",G90="12L"),_xlfn.XLOOKUP(C90,DB!$A$2:$A$248,DB!$B$2:$B$248,""),IF(OR(G90="30L",G90="30R"),_xlfn.XLOOKUP(C90,DB!$A$2:$A$248,DB!$C$2:$C$248,""),""))</f>
        <v>TAKUX</v>
      </c>
      <c r="S90" s="3">
        <f t="shared" si="1"/>
        <v>18</v>
      </c>
      <c r="T90" s="3" t="str">
        <f>_xlfn.XLOOKUP(C90,DB!$A$2:$A$248,DB!$D$2:$D$248,"")</f>
        <v>Sector 7</v>
      </c>
    </row>
    <row r="91" spans="1:20" x14ac:dyDescent="0.2">
      <c r="A91" s="13" t="s">
        <v>237</v>
      </c>
      <c r="B91" s="13" t="s">
        <v>18</v>
      </c>
      <c r="C91" s="13" t="s">
        <v>238</v>
      </c>
      <c r="D91" s="13" t="s">
        <v>29</v>
      </c>
      <c r="E91" s="13" t="s">
        <v>1842</v>
      </c>
      <c r="F91" s="14">
        <v>46298.756030092598</v>
      </c>
      <c r="G91" s="13" t="s">
        <v>22</v>
      </c>
      <c r="H91" s="13" t="s">
        <v>1843</v>
      </c>
      <c r="I91" s="15">
        <v>370</v>
      </c>
      <c r="J91" s="13" t="s">
        <v>23</v>
      </c>
      <c r="K91" s="13" t="s">
        <v>24</v>
      </c>
      <c r="L91" s="15">
        <v>131</v>
      </c>
      <c r="M91" s="13" t="s">
        <v>40</v>
      </c>
      <c r="N91" s="14">
        <v>46298.765104166669</v>
      </c>
      <c r="O91" s="15">
        <v>258</v>
      </c>
      <c r="P91" s="13" t="s">
        <v>26</v>
      </c>
      <c r="Q91" s="15">
        <v>190</v>
      </c>
      <c r="R91" s="3" t="str">
        <f>IF(OR(G91="12R",G91="12L"),_xlfn.XLOOKUP(C91,DB!$A$2:$A$248,DB!$B$2:$B$248,""),IF(OR(G91="30L",G91="30R"),_xlfn.XLOOKUP(C91,DB!$A$2:$A$248,DB!$C$2:$C$248,""),""))</f>
        <v>OMSUK</v>
      </c>
      <c r="S91" s="3">
        <f t="shared" si="1"/>
        <v>18</v>
      </c>
      <c r="T91" s="3" t="str">
        <f>_xlfn.XLOOKUP(C91,DB!$A$2:$A$248,DB!$D$2:$D$248,"")</f>
        <v>Sector 3</v>
      </c>
    </row>
    <row r="92" spans="1:20" x14ac:dyDescent="0.2">
      <c r="A92" s="13" t="s">
        <v>233</v>
      </c>
      <c r="B92" s="13" t="s">
        <v>18</v>
      </c>
      <c r="C92" s="13" t="s">
        <v>234</v>
      </c>
      <c r="D92" s="13" t="s">
        <v>44</v>
      </c>
      <c r="E92" s="13" t="s">
        <v>1844</v>
      </c>
      <c r="F92" s="14">
        <v>46298.757106481484</v>
      </c>
      <c r="G92" s="13" t="s">
        <v>22</v>
      </c>
      <c r="H92" s="13" t="s">
        <v>1845</v>
      </c>
      <c r="I92" s="15">
        <v>320</v>
      </c>
      <c r="J92" s="13" t="s">
        <v>23</v>
      </c>
      <c r="K92" s="13" t="s">
        <v>24</v>
      </c>
      <c r="L92" s="15">
        <v>864</v>
      </c>
      <c r="M92" s="13" t="s">
        <v>36</v>
      </c>
      <c r="N92" s="14">
        <v>46298.801469907412</v>
      </c>
      <c r="O92" s="15">
        <v>320</v>
      </c>
      <c r="P92" s="13" t="s">
        <v>26</v>
      </c>
      <c r="Q92" s="15">
        <v>190</v>
      </c>
      <c r="R92" s="3" t="str">
        <f>IF(OR(G92="12R",G92="12L"),_xlfn.XLOOKUP(C92,DB!$A$2:$A$248,DB!$B$2:$B$248,""),IF(OR(G92="30L",G92="30R"),_xlfn.XLOOKUP(C92,DB!$A$2:$A$248,DB!$C$2:$C$248,""),""))</f>
        <v>UDGUV</v>
      </c>
      <c r="S92" s="3">
        <f t="shared" si="1"/>
        <v>18</v>
      </c>
      <c r="T92" s="3" t="str">
        <f>_xlfn.XLOOKUP(C92,DB!$A$2:$A$248,DB!$D$2:$D$248,"")</f>
        <v>Sector 2</v>
      </c>
    </row>
    <row r="93" spans="1:20" x14ac:dyDescent="0.2">
      <c r="A93" s="13" t="s">
        <v>389</v>
      </c>
      <c r="B93" s="13" t="s">
        <v>18</v>
      </c>
      <c r="C93" s="13" t="s">
        <v>390</v>
      </c>
      <c r="D93" s="13" t="s">
        <v>34</v>
      </c>
      <c r="E93" s="13" t="s">
        <v>1846</v>
      </c>
      <c r="F93" s="14">
        <v>46298.758356481485</v>
      </c>
      <c r="G93" s="13" t="s">
        <v>22</v>
      </c>
      <c r="H93" s="13" t="s">
        <v>1847</v>
      </c>
      <c r="I93" s="15">
        <v>350</v>
      </c>
      <c r="J93" s="13" t="s">
        <v>23</v>
      </c>
      <c r="K93" s="13" t="s">
        <v>24</v>
      </c>
      <c r="L93" s="15">
        <v>219</v>
      </c>
      <c r="M93" s="13" t="s">
        <v>383</v>
      </c>
      <c r="N93" s="14">
        <v>46298.771828703699</v>
      </c>
      <c r="O93" s="15">
        <v>310</v>
      </c>
      <c r="P93" s="13" t="s">
        <v>26</v>
      </c>
      <c r="Q93" s="15">
        <v>40</v>
      </c>
      <c r="R93" s="3" t="str">
        <f>IF(OR(G93="12R",G93="12L"),_xlfn.XLOOKUP(C93,DB!$A$2:$A$248,DB!$B$2:$B$248,""),IF(OR(G93="30L",G93="30R"),_xlfn.XLOOKUP(C93,DB!$A$2:$A$248,DB!$C$2:$C$248,""),""))</f>
        <v>OMSUK</v>
      </c>
      <c r="S93" s="3">
        <f t="shared" si="1"/>
        <v>18</v>
      </c>
      <c r="T93" s="3" t="str">
        <f>_xlfn.XLOOKUP(C93,DB!$A$2:$A$248,DB!$D$2:$D$248,"")</f>
        <v>Sector 3</v>
      </c>
    </row>
    <row r="94" spans="1:20" x14ac:dyDescent="0.2">
      <c r="A94" s="13" t="s">
        <v>1848</v>
      </c>
      <c r="B94" s="13" t="s">
        <v>18</v>
      </c>
      <c r="C94" s="13" t="s">
        <v>282</v>
      </c>
      <c r="D94" s="13" t="s">
        <v>129</v>
      </c>
      <c r="E94" s="13" t="s">
        <v>1849</v>
      </c>
      <c r="F94" s="14">
        <v>46298.759722222225</v>
      </c>
      <c r="G94" s="13" t="s">
        <v>22</v>
      </c>
      <c r="H94" s="13" t="s">
        <v>1850</v>
      </c>
      <c r="I94" s="15">
        <v>410</v>
      </c>
      <c r="J94" s="13" t="s">
        <v>23</v>
      </c>
      <c r="K94" s="13" t="s">
        <v>152</v>
      </c>
      <c r="L94" s="15">
        <v>384</v>
      </c>
      <c r="M94" s="13" t="s">
        <v>269</v>
      </c>
      <c r="N94" s="14">
        <v>46298.779780092591</v>
      </c>
      <c r="O94" s="15">
        <v>390</v>
      </c>
      <c r="P94" s="13" t="s">
        <v>26</v>
      </c>
      <c r="Q94" s="15">
        <v>40</v>
      </c>
      <c r="R94" s="3" t="str">
        <f>IF(OR(G94="12R",G94="12L"),_xlfn.XLOOKUP(C94,DB!$A$2:$A$248,DB!$B$2:$B$248,""),IF(OR(G94="30L",G94="30R"),_xlfn.XLOOKUP(C94,DB!$A$2:$A$248,DB!$C$2:$C$248,""),""))</f>
        <v>OMSUK</v>
      </c>
      <c r="S94" s="3">
        <f t="shared" si="1"/>
        <v>18</v>
      </c>
      <c r="T94" s="3" t="str">
        <f>_xlfn.XLOOKUP(C94,DB!$A$2:$A$248,DB!$D$2:$D$248,"")</f>
        <v>Sector 3</v>
      </c>
    </row>
    <row r="95" spans="1:20" x14ac:dyDescent="0.2">
      <c r="A95" s="13" t="s">
        <v>179</v>
      </c>
      <c r="B95" s="13" t="s">
        <v>18</v>
      </c>
      <c r="C95" s="13" t="s">
        <v>180</v>
      </c>
      <c r="D95" s="13" t="s">
        <v>20</v>
      </c>
      <c r="E95" s="13" t="s">
        <v>534</v>
      </c>
      <c r="F95" s="14">
        <v>46298.760648148149</v>
      </c>
      <c r="G95" s="13" t="s">
        <v>22</v>
      </c>
      <c r="H95" s="13" t="s">
        <v>1851</v>
      </c>
      <c r="I95" s="15">
        <v>360</v>
      </c>
      <c r="J95" s="13" t="s">
        <v>23</v>
      </c>
      <c r="K95" s="13" t="s">
        <v>24</v>
      </c>
      <c r="L95" s="15">
        <v>863</v>
      </c>
      <c r="M95" s="13" t="s">
        <v>181</v>
      </c>
      <c r="N95" s="14">
        <v>46298.803668981476</v>
      </c>
      <c r="O95" s="15">
        <v>360</v>
      </c>
      <c r="P95" s="13" t="s">
        <v>26</v>
      </c>
      <c r="Q95" s="15">
        <v>190</v>
      </c>
      <c r="R95" s="3" t="str">
        <f>IF(OR(G95="12R",G95="12L"),_xlfn.XLOOKUP(C95,DB!$A$2:$A$248,DB!$B$2:$B$248,""),IF(OR(G95="30L",G95="30R"),_xlfn.XLOOKUP(C95,DB!$A$2:$A$248,DB!$C$2:$C$248,""),""))</f>
        <v>UDGUV</v>
      </c>
      <c r="S95" s="3">
        <f t="shared" si="1"/>
        <v>18</v>
      </c>
      <c r="T95" s="3" t="str">
        <f>_xlfn.XLOOKUP(C95,DB!$A$2:$A$248,DB!$D$2:$D$248,"")</f>
        <v>Sector 2</v>
      </c>
    </row>
    <row r="96" spans="1:20" x14ac:dyDescent="0.2">
      <c r="A96" s="13" t="s">
        <v>232</v>
      </c>
      <c r="B96" s="13" t="s">
        <v>18</v>
      </c>
      <c r="C96" s="13" t="s">
        <v>170</v>
      </c>
      <c r="D96" s="13" t="s">
        <v>20</v>
      </c>
      <c r="E96" s="13" t="s">
        <v>654</v>
      </c>
      <c r="F96" s="14">
        <v>46298.761666666665</v>
      </c>
      <c r="G96" s="13" t="s">
        <v>22</v>
      </c>
      <c r="H96" s="13" t="s">
        <v>1852</v>
      </c>
      <c r="I96" s="15">
        <v>330</v>
      </c>
      <c r="J96" s="13" t="s">
        <v>23</v>
      </c>
      <c r="K96" s="13" t="s">
        <v>24</v>
      </c>
      <c r="L96" s="15">
        <v>136</v>
      </c>
      <c r="M96" s="13" t="s">
        <v>40</v>
      </c>
      <c r="N96" s="14">
        <v>46298.770983796298</v>
      </c>
      <c r="O96" s="15">
        <v>228</v>
      </c>
      <c r="P96" s="13" t="s">
        <v>26</v>
      </c>
      <c r="Q96" s="15">
        <v>190</v>
      </c>
      <c r="R96" s="3" t="str">
        <f>IF(OR(G96="12R",G96="12L"),_xlfn.XLOOKUP(C96,DB!$A$2:$A$248,DB!$B$2:$B$248,""),IF(OR(G96="30L",G96="30R"),_xlfn.XLOOKUP(C96,DB!$A$2:$A$248,DB!$C$2:$C$248,""),""))</f>
        <v>OMSUK</v>
      </c>
      <c r="S96" s="3">
        <f t="shared" si="1"/>
        <v>18</v>
      </c>
      <c r="T96" s="3" t="str">
        <f>_xlfn.XLOOKUP(C96,DB!$A$2:$A$248,DB!$D$2:$D$248,"")</f>
        <v>Sector 3</v>
      </c>
    </row>
    <row r="97" spans="1:20" x14ac:dyDescent="0.2">
      <c r="A97" s="13" t="s">
        <v>228</v>
      </c>
      <c r="B97" s="13" t="s">
        <v>18</v>
      </c>
      <c r="C97" s="13" t="s">
        <v>19</v>
      </c>
      <c r="D97" s="13" t="s">
        <v>34</v>
      </c>
      <c r="E97" s="13" t="s">
        <v>541</v>
      </c>
      <c r="F97" s="14">
        <v>46298.764004629629</v>
      </c>
      <c r="G97" s="13" t="s">
        <v>22</v>
      </c>
      <c r="H97" s="13" t="s">
        <v>1853</v>
      </c>
      <c r="I97" s="15">
        <v>360</v>
      </c>
      <c r="J97" s="13" t="s">
        <v>23</v>
      </c>
      <c r="K97" s="13" t="s">
        <v>24</v>
      </c>
      <c r="L97" s="15">
        <v>864</v>
      </c>
      <c r="M97" s="13" t="s">
        <v>25</v>
      </c>
      <c r="N97" s="14">
        <v>46298.808379629627</v>
      </c>
      <c r="O97" s="15">
        <v>360</v>
      </c>
      <c r="P97" s="13" t="s">
        <v>26</v>
      </c>
      <c r="Q97" s="15">
        <v>190</v>
      </c>
      <c r="R97" s="3" t="str">
        <f>IF(OR(G97="12R",G97="12L"),_xlfn.XLOOKUP(C97,DB!$A$2:$A$248,DB!$B$2:$B$248,""),IF(OR(G97="30L",G97="30R"),_xlfn.XLOOKUP(C97,DB!$A$2:$A$248,DB!$C$2:$C$248,""),""))</f>
        <v>UDGUV</v>
      </c>
      <c r="S97" s="3">
        <f t="shared" si="1"/>
        <v>18</v>
      </c>
      <c r="T97" s="3" t="str">
        <f>_xlfn.XLOOKUP(C97,DB!$A$2:$A$248,DB!$D$2:$D$248,"")</f>
        <v>Sector 2</v>
      </c>
    </row>
    <row r="98" spans="1:20" x14ac:dyDescent="0.2">
      <c r="A98" s="13" t="s">
        <v>1481</v>
      </c>
      <c r="B98" s="13" t="s">
        <v>18</v>
      </c>
      <c r="C98" s="13" t="s">
        <v>854</v>
      </c>
      <c r="D98" s="13" t="s">
        <v>116</v>
      </c>
      <c r="E98" s="13" t="s">
        <v>738</v>
      </c>
      <c r="F98" s="14">
        <v>46298.765416666662</v>
      </c>
      <c r="G98" s="13" t="s">
        <v>22</v>
      </c>
      <c r="H98" s="13" t="s">
        <v>1854</v>
      </c>
      <c r="I98" s="15">
        <v>400</v>
      </c>
      <c r="J98" s="13" t="s">
        <v>23</v>
      </c>
      <c r="K98" s="13" t="s">
        <v>24</v>
      </c>
      <c r="L98" s="15">
        <v>581</v>
      </c>
      <c r="M98" s="13" t="s">
        <v>1855</v>
      </c>
      <c r="N98" s="14">
        <v>46298.795624999999</v>
      </c>
      <c r="O98" s="15">
        <v>400</v>
      </c>
      <c r="P98" s="13" t="s">
        <v>26</v>
      </c>
      <c r="Q98" s="15">
        <v>40</v>
      </c>
      <c r="R98" s="3" t="str">
        <f>IF(OR(G98="12R",G98="12L"),_xlfn.XLOOKUP(C98,DB!$A$2:$A$248,DB!$B$2:$B$248,""),IF(OR(G98="30L",G98="30R"),_xlfn.XLOOKUP(C98,DB!$A$2:$A$248,DB!$C$2:$C$248,""),""))</f>
        <v>UDGUV</v>
      </c>
      <c r="S98" s="3">
        <f t="shared" si="1"/>
        <v>18</v>
      </c>
      <c r="T98" s="3" t="str">
        <f>_xlfn.XLOOKUP(C98,DB!$A$2:$A$248,DB!$D$2:$D$248,"")</f>
        <v>Sector 2</v>
      </c>
    </row>
    <row r="99" spans="1:20" x14ac:dyDescent="0.2">
      <c r="A99" s="13" t="s">
        <v>231</v>
      </c>
      <c r="B99" s="13" t="s">
        <v>18</v>
      </c>
      <c r="C99" s="13" t="s">
        <v>33</v>
      </c>
      <c r="D99" s="13" t="s">
        <v>20</v>
      </c>
      <c r="E99" s="13" t="s">
        <v>58</v>
      </c>
      <c r="F99" s="14">
        <v>46298.768726851849</v>
      </c>
      <c r="G99" s="13" t="s">
        <v>22</v>
      </c>
      <c r="H99" s="13" t="s">
        <v>1856</v>
      </c>
      <c r="I99" s="15">
        <v>360</v>
      </c>
      <c r="J99" s="13" t="s">
        <v>23</v>
      </c>
      <c r="K99" s="13" t="s">
        <v>24</v>
      </c>
      <c r="L99" s="15">
        <v>870</v>
      </c>
      <c r="M99" s="13" t="s">
        <v>36</v>
      </c>
      <c r="N99" s="14">
        <v>46298.812986111108</v>
      </c>
      <c r="O99" s="15">
        <v>360</v>
      </c>
      <c r="P99" s="13" t="s">
        <v>26</v>
      </c>
      <c r="Q99" s="15">
        <v>190</v>
      </c>
      <c r="R99" s="3" t="str">
        <f>IF(OR(G99="12R",G99="12L"),_xlfn.XLOOKUP(C99,DB!$A$2:$A$248,DB!$B$2:$B$248,""),IF(OR(G99="30L",G99="30R"),_xlfn.XLOOKUP(C99,DB!$A$2:$A$248,DB!$C$2:$C$248,""),""))</f>
        <v>UDGUV</v>
      </c>
      <c r="S99" s="3">
        <f t="shared" si="1"/>
        <v>18</v>
      </c>
      <c r="T99" s="3" t="str">
        <f>_xlfn.XLOOKUP(C99,DB!$A$2:$A$248,DB!$D$2:$D$248,"")</f>
        <v>Sector 2</v>
      </c>
    </row>
    <row r="100" spans="1:20" x14ac:dyDescent="0.2">
      <c r="A100" s="13" t="s">
        <v>220</v>
      </c>
      <c r="B100" s="13" t="s">
        <v>18</v>
      </c>
      <c r="C100" s="13" t="s">
        <v>221</v>
      </c>
      <c r="D100" s="13" t="s">
        <v>20</v>
      </c>
      <c r="E100" s="13" t="s">
        <v>183</v>
      </c>
      <c r="F100" s="14">
        <v>46298.770138888889</v>
      </c>
      <c r="G100" s="13" t="s">
        <v>22</v>
      </c>
      <c r="H100" s="13" t="s">
        <v>1857</v>
      </c>
      <c r="I100" s="15">
        <v>360</v>
      </c>
      <c r="J100" s="13" t="s">
        <v>23</v>
      </c>
      <c r="K100" s="13" t="s">
        <v>24</v>
      </c>
      <c r="L100" s="15">
        <v>858</v>
      </c>
      <c r="M100" s="13" t="s">
        <v>46</v>
      </c>
      <c r="N100" s="14">
        <v>46298.814942129626</v>
      </c>
      <c r="O100" s="15">
        <v>360</v>
      </c>
      <c r="P100" s="13" t="s">
        <v>26</v>
      </c>
      <c r="Q100" s="15">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s="13" t="s">
        <v>207</v>
      </c>
      <c r="B101" s="13" t="s">
        <v>18</v>
      </c>
      <c r="C101" s="13" t="s">
        <v>208</v>
      </c>
      <c r="D101" s="13" t="s">
        <v>61</v>
      </c>
      <c r="E101" s="13" t="s">
        <v>1858</v>
      </c>
      <c r="F101" s="14">
        <v>46298.770902777775</v>
      </c>
      <c r="G101" s="13" t="s">
        <v>22</v>
      </c>
      <c r="H101" s="13" t="s">
        <v>1859</v>
      </c>
      <c r="I101" s="15">
        <v>330</v>
      </c>
      <c r="J101" s="13" t="s">
        <v>23</v>
      </c>
      <c r="K101" s="13" t="s">
        <v>24</v>
      </c>
      <c r="L101" s="15">
        <v>136</v>
      </c>
      <c r="M101" s="13" t="s">
        <v>40</v>
      </c>
      <c r="N101" s="14">
        <v>46298.780914351853</v>
      </c>
      <c r="O101" s="15">
        <v>205</v>
      </c>
      <c r="P101" s="13" t="s">
        <v>26</v>
      </c>
      <c r="Q101" s="15">
        <v>190</v>
      </c>
      <c r="R101" s="3" t="str">
        <f>IF(OR(G101="12R",G101="12L"),_xlfn.XLOOKUP(C101,DB!$A$2:$A$248,DB!$B$2:$B$248,""),IF(OR(G101="30L",G101="30R"),_xlfn.XLOOKUP(C101,DB!$A$2:$A$248,DB!$C$2:$C$248,""),""))</f>
        <v>ENEBA</v>
      </c>
      <c r="S101" s="3">
        <f t="shared" si="1"/>
        <v>18</v>
      </c>
      <c r="T101" s="3" t="str">
        <f>_xlfn.XLOOKUP(C101,DB!$A$2:$A$248,DB!$D$2:$D$248,"")</f>
        <v>Sector 3</v>
      </c>
    </row>
    <row r="102" spans="1:20" x14ac:dyDescent="0.2">
      <c r="A102" s="13" t="s">
        <v>243</v>
      </c>
      <c r="B102" s="13" t="s">
        <v>18</v>
      </c>
      <c r="C102" s="13" t="s">
        <v>144</v>
      </c>
      <c r="D102" s="13" t="s">
        <v>61</v>
      </c>
      <c r="E102" s="13" t="s">
        <v>634</v>
      </c>
      <c r="F102" s="14">
        <v>46298.774305555555</v>
      </c>
      <c r="G102" s="13" t="s">
        <v>22</v>
      </c>
      <c r="H102" s="13" t="s">
        <v>1860</v>
      </c>
      <c r="I102" s="15">
        <v>310</v>
      </c>
      <c r="J102" s="13" t="s">
        <v>23</v>
      </c>
      <c r="K102" s="13" t="s">
        <v>24</v>
      </c>
      <c r="L102" s="15">
        <v>222</v>
      </c>
      <c r="M102" s="13" t="s">
        <v>383</v>
      </c>
      <c r="N102" s="14">
        <v>46298.788391203707</v>
      </c>
      <c r="O102" s="15">
        <v>221</v>
      </c>
      <c r="P102" s="13" t="s">
        <v>26</v>
      </c>
      <c r="Q102" s="15">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3" t="s">
        <v>253</v>
      </c>
      <c r="B103" s="13" t="s">
        <v>18</v>
      </c>
      <c r="C103" s="13" t="s">
        <v>122</v>
      </c>
      <c r="D103" s="13" t="s">
        <v>44</v>
      </c>
      <c r="E103" s="13" t="s">
        <v>612</v>
      </c>
      <c r="F103" s="14">
        <v>46298.775925925926</v>
      </c>
      <c r="G103" s="13" t="s">
        <v>22</v>
      </c>
      <c r="H103" s="13" t="s">
        <v>1861</v>
      </c>
      <c r="I103" s="15">
        <v>340</v>
      </c>
      <c r="J103" s="13" t="s">
        <v>23</v>
      </c>
      <c r="K103" s="13" t="s">
        <v>24</v>
      </c>
      <c r="L103" s="15">
        <v>715</v>
      </c>
      <c r="M103" s="13" t="s">
        <v>124</v>
      </c>
      <c r="N103" s="14">
        <v>46298.813564814816</v>
      </c>
      <c r="O103" s="15">
        <v>340</v>
      </c>
      <c r="P103" s="13" t="s">
        <v>26</v>
      </c>
      <c r="Q103" s="15">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13" t="s">
        <v>244</v>
      </c>
      <c r="B104" s="13" t="s">
        <v>18</v>
      </c>
      <c r="C104" s="13" t="s">
        <v>28</v>
      </c>
      <c r="D104" s="13" t="s">
        <v>29</v>
      </c>
      <c r="E104" s="13" t="s">
        <v>30</v>
      </c>
      <c r="F104" s="14">
        <v>46298.777291666665</v>
      </c>
      <c r="G104" s="13" t="s">
        <v>22</v>
      </c>
      <c r="H104" s="13" t="s">
        <v>1862</v>
      </c>
      <c r="I104" s="15">
        <v>370</v>
      </c>
      <c r="J104" s="13" t="s">
        <v>23</v>
      </c>
      <c r="K104" s="13" t="s">
        <v>24</v>
      </c>
      <c r="L104" s="15">
        <v>219</v>
      </c>
      <c r="M104" s="13" t="s">
        <v>383</v>
      </c>
      <c r="N104" s="14">
        <v>46298.791458333333</v>
      </c>
      <c r="O104" s="15">
        <v>279</v>
      </c>
      <c r="P104" s="13" t="s">
        <v>26</v>
      </c>
      <c r="Q104" s="15">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13" t="s">
        <v>255</v>
      </c>
      <c r="B105" s="13" t="s">
        <v>18</v>
      </c>
      <c r="C105" s="13" t="s">
        <v>256</v>
      </c>
      <c r="D105" s="13" t="s">
        <v>20</v>
      </c>
      <c r="E105" s="13" t="s">
        <v>808</v>
      </c>
      <c r="F105" s="14">
        <v>46298.778634259259</v>
      </c>
      <c r="G105" s="13" t="s">
        <v>22</v>
      </c>
      <c r="H105" s="13" t="s">
        <v>1863</v>
      </c>
      <c r="I105" s="15">
        <v>360</v>
      </c>
      <c r="J105" s="13" t="s">
        <v>23</v>
      </c>
      <c r="K105" s="13" t="s">
        <v>24</v>
      </c>
      <c r="L105" s="15">
        <v>855</v>
      </c>
      <c r="M105" s="13" t="s">
        <v>36</v>
      </c>
      <c r="N105" s="14">
        <v>46298.82240740741</v>
      </c>
      <c r="O105" s="15">
        <v>360</v>
      </c>
      <c r="P105" s="13" t="s">
        <v>26</v>
      </c>
      <c r="Q105" s="1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13" t="s">
        <v>1864</v>
      </c>
      <c r="B106" s="13" t="s">
        <v>18</v>
      </c>
      <c r="C106" s="13" t="s">
        <v>215</v>
      </c>
      <c r="D106" s="13" t="s">
        <v>116</v>
      </c>
      <c r="E106" s="13" t="s">
        <v>633</v>
      </c>
      <c r="F106" s="14">
        <v>46298.78225694444</v>
      </c>
      <c r="G106" s="13" t="s">
        <v>22</v>
      </c>
      <c r="H106" s="13" t="s">
        <v>1865</v>
      </c>
      <c r="I106" s="15">
        <v>380</v>
      </c>
      <c r="J106" s="13" t="s">
        <v>23</v>
      </c>
      <c r="K106" s="13" t="s">
        <v>24</v>
      </c>
      <c r="L106" s="15">
        <v>433</v>
      </c>
      <c r="M106" s="13" t="s">
        <v>204</v>
      </c>
      <c r="N106" s="14">
        <v>46298.805069444439</v>
      </c>
      <c r="O106" s="15">
        <v>360</v>
      </c>
      <c r="P106" s="13" t="s">
        <v>26</v>
      </c>
      <c r="Q106" s="15">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3" t="s">
        <v>264</v>
      </c>
      <c r="B107" s="13" t="s">
        <v>18</v>
      </c>
      <c r="C107" s="13" t="s">
        <v>224</v>
      </c>
      <c r="D107" s="13" t="s">
        <v>116</v>
      </c>
      <c r="E107" s="13" t="s">
        <v>239</v>
      </c>
      <c r="F107" s="14">
        <v>46298.785625000004</v>
      </c>
      <c r="G107" s="13" t="s">
        <v>22</v>
      </c>
      <c r="H107" s="13" t="s">
        <v>1866</v>
      </c>
      <c r="I107" s="15">
        <v>400</v>
      </c>
      <c r="J107" s="13" t="s">
        <v>23</v>
      </c>
      <c r="K107" s="13" t="s">
        <v>24</v>
      </c>
      <c r="L107" s="15">
        <v>634</v>
      </c>
      <c r="M107" s="13" t="s">
        <v>1867</v>
      </c>
      <c r="N107" s="14">
        <v>46298.817442129628</v>
      </c>
      <c r="O107" s="15">
        <v>400</v>
      </c>
      <c r="P107" s="13" t="s">
        <v>26</v>
      </c>
      <c r="Q107" s="15">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13" t="s">
        <v>251</v>
      </c>
      <c r="B108" s="13" t="s">
        <v>18</v>
      </c>
      <c r="C108" s="13" t="s">
        <v>63</v>
      </c>
      <c r="D108" s="13" t="s">
        <v>34</v>
      </c>
      <c r="E108" s="13" t="s">
        <v>593</v>
      </c>
      <c r="F108" s="14">
        <v>46298.788113425922</v>
      </c>
      <c r="G108" s="13" t="s">
        <v>22</v>
      </c>
      <c r="H108" s="13" t="s">
        <v>1868</v>
      </c>
      <c r="I108" s="15">
        <v>360</v>
      </c>
      <c r="J108" s="13" t="s">
        <v>23</v>
      </c>
      <c r="K108" s="13" t="s">
        <v>24</v>
      </c>
      <c r="L108" s="15">
        <v>866</v>
      </c>
      <c r="M108" s="13" t="s">
        <v>181</v>
      </c>
      <c r="N108" s="14">
        <v>46298.832465277781</v>
      </c>
      <c r="O108" s="15">
        <v>360</v>
      </c>
      <c r="P108" s="13" t="s">
        <v>26</v>
      </c>
      <c r="Q108" s="15">
        <v>190</v>
      </c>
      <c r="R108" s="3" t="str">
        <f>IF(OR(G108="12R",G108="12L"),_xlfn.XLOOKUP(C108,DB!$A$2:$A$248,DB!$B$2:$B$248,""),IF(OR(G108="30L",G108="30R"),_xlfn.XLOOKUP(C108,DB!$A$2:$A$248,DB!$C$2:$C$248,""),""))</f>
        <v>UDGUV</v>
      </c>
      <c r="S108" s="3">
        <f t="shared" si="1"/>
        <v>18</v>
      </c>
      <c r="T108" s="3" t="str">
        <f>_xlfn.XLOOKUP(C108,DB!$A$2:$A$248,DB!$D$2:$D$248,"")</f>
        <v>Sector 2</v>
      </c>
    </row>
    <row r="109" spans="1:20" x14ac:dyDescent="0.2">
      <c r="A109" s="13" t="s">
        <v>1869</v>
      </c>
      <c r="B109" s="13" t="s">
        <v>18</v>
      </c>
      <c r="C109" s="13" t="s">
        <v>101</v>
      </c>
      <c r="D109" s="13" t="s">
        <v>54</v>
      </c>
      <c r="E109" s="13" t="s">
        <v>428</v>
      </c>
      <c r="F109" s="14">
        <v>46298.790555555555</v>
      </c>
      <c r="G109" s="13" t="s">
        <v>22</v>
      </c>
      <c r="H109" s="13" t="s">
        <v>1870</v>
      </c>
      <c r="I109" s="15">
        <v>380</v>
      </c>
      <c r="J109" s="13" t="s">
        <v>23</v>
      </c>
      <c r="K109" s="13" t="s">
        <v>24</v>
      </c>
      <c r="L109" s="15">
        <v>856</v>
      </c>
      <c r="M109" s="13" t="s">
        <v>46</v>
      </c>
      <c r="N109" s="14">
        <v>46298.834120370375</v>
      </c>
      <c r="O109" s="15">
        <v>380</v>
      </c>
      <c r="P109" s="13" t="s">
        <v>26</v>
      </c>
      <c r="Q109" s="15">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13" t="s">
        <v>509</v>
      </c>
      <c r="B110" s="13" t="s">
        <v>18</v>
      </c>
      <c r="C110" s="13" t="s">
        <v>134</v>
      </c>
      <c r="D110" s="13" t="s">
        <v>20</v>
      </c>
      <c r="E110" s="13" t="s">
        <v>1631</v>
      </c>
      <c r="F110" s="14">
        <v>46298.79184027778</v>
      </c>
      <c r="G110" s="13" t="s">
        <v>22</v>
      </c>
      <c r="H110" s="13" t="s">
        <v>1871</v>
      </c>
      <c r="I110" s="15">
        <v>360</v>
      </c>
      <c r="J110" s="13" t="s">
        <v>23</v>
      </c>
      <c r="K110" s="13" t="s">
        <v>24</v>
      </c>
      <c r="L110" s="15">
        <v>437</v>
      </c>
      <c r="M110" s="13" t="s">
        <v>204</v>
      </c>
      <c r="N110" s="14">
        <v>46298.814780092594</v>
      </c>
      <c r="O110" s="15">
        <v>360</v>
      </c>
      <c r="P110" s="13" t="s">
        <v>26</v>
      </c>
      <c r="Q110" s="15">
        <v>40</v>
      </c>
      <c r="R110" s="3" t="str">
        <f>IF(OR(G110="12R",G110="12L"),_xlfn.XLOOKUP(C110,DB!$A$2:$A$248,DB!$B$2:$B$248,""),IF(OR(G110="30L",G110="30R"),_xlfn.XLOOKUP(C110,DB!$A$2:$A$248,DB!$C$2:$C$248,""),""))</f>
        <v>ENEBA</v>
      </c>
      <c r="S110" s="3">
        <f t="shared" si="1"/>
        <v>19</v>
      </c>
      <c r="T110" s="3" t="str">
        <f>_xlfn.XLOOKUP(C110,DB!$A$2:$A$248,DB!$D$2:$D$248,"")</f>
        <v>Sector 3</v>
      </c>
    </row>
    <row r="111" spans="1:20" x14ac:dyDescent="0.2">
      <c r="A111" s="13" t="s">
        <v>494</v>
      </c>
      <c r="B111" s="13" t="s">
        <v>18</v>
      </c>
      <c r="C111" s="13" t="s">
        <v>282</v>
      </c>
      <c r="D111" s="13" t="s">
        <v>116</v>
      </c>
      <c r="E111" s="13" t="s">
        <v>216</v>
      </c>
      <c r="F111" s="14">
        <v>46298.795104166667</v>
      </c>
      <c r="G111" s="13" t="s">
        <v>22</v>
      </c>
      <c r="H111" s="13" t="s">
        <v>956</v>
      </c>
      <c r="I111" s="15">
        <v>350</v>
      </c>
      <c r="J111" s="13" t="s">
        <v>23</v>
      </c>
      <c r="K111" s="13" t="s">
        <v>24</v>
      </c>
      <c r="L111" s="15">
        <v>134</v>
      </c>
      <c r="M111" s="13" t="s">
        <v>40</v>
      </c>
      <c r="N111" s="14">
        <v>46298.803842592592</v>
      </c>
      <c r="O111" s="15">
        <v>269</v>
      </c>
      <c r="P111" s="13" t="s">
        <v>26</v>
      </c>
      <c r="Q111" s="15">
        <v>190</v>
      </c>
      <c r="R111" s="3" t="str">
        <f>IF(OR(G111="12R",G111="12L"),_xlfn.XLOOKUP(C111,DB!$A$2:$A$248,DB!$B$2:$B$248,""),IF(OR(G111="30L",G111="30R"),_xlfn.XLOOKUP(C111,DB!$A$2:$A$248,DB!$C$2:$C$248,""),""))</f>
        <v>OMSUK</v>
      </c>
      <c r="S111" s="3">
        <f t="shared" si="1"/>
        <v>19</v>
      </c>
      <c r="T111" s="3" t="str">
        <f>_xlfn.XLOOKUP(C111,DB!$A$2:$A$248,DB!$D$2:$D$248,"")</f>
        <v>Sector 3</v>
      </c>
    </row>
    <row r="112" spans="1:20" x14ac:dyDescent="0.2">
      <c r="A112" s="13" t="s">
        <v>263</v>
      </c>
      <c r="B112" s="13" t="s">
        <v>18</v>
      </c>
      <c r="C112" s="13" t="s">
        <v>115</v>
      </c>
      <c r="D112" s="13" t="s">
        <v>44</v>
      </c>
      <c r="E112" s="13" t="s">
        <v>1872</v>
      </c>
      <c r="F112" s="14">
        <v>46298.797025462962</v>
      </c>
      <c r="G112" s="13" t="s">
        <v>22</v>
      </c>
      <c r="H112" s="13" t="s">
        <v>1873</v>
      </c>
      <c r="I112" s="15">
        <v>350</v>
      </c>
      <c r="J112" s="13" t="s">
        <v>23</v>
      </c>
      <c r="K112" s="13" t="s">
        <v>24</v>
      </c>
      <c r="L112" s="15">
        <v>149</v>
      </c>
      <c r="M112" s="13" t="s">
        <v>117</v>
      </c>
      <c r="N112" s="14">
        <v>46298.807743055557</v>
      </c>
      <c r="O112" s="15">
        <v>275</v>
      </c>
      <c r="P112" s="13" t="s">
        <v>26</v>
      </c>
      <c r="Q112" s="15">
        <v>190</v>
      </c>
      <c r="R112" s="3" t="str">
        <f>IF(OR(G112="12R",G112="12L"),_xlfn.XLOOKUP(C112,DB!$A$2:$A$248,DB!$B$2:$B$248,""),IF(OR(G112="30L",G112="30R"),_xlfn.XLOOKUP(C112,DB!$A$2:$A$248,DB!$C$2:$C$248,""),""))</f>
        <v>TAKUX</v>
      </c>
      <c r="S112" s="3">
        <f t="shared" si="1"/>
        <v>19</v>
      </c>
      <c r="T112" s="3" t="str">
        <f>_xlfn.XLOOKUP(C112,DB!$A$2:$A$248,DB!$D$2:$D$248,"")</f>
        <v>Sector 7</v>
      </c>
    </row>
    <row r="113" spans="1:20" x14ac:dyDescent="0.2">
      <c r="A113" s="13" t="s">
        <v>663</v>
      </c>
      <c r="B113" s="13" t="s">
        <v>18</v>
      </c>
      <c r="C113" s="13" t="s">
        <v>664</v>
      </c>
      <c r="D113" s="13" t="s">
        <v>129</v>
      </c>
      <c r="E113" s="13" t="s">
        <v>733</v>
      </c>
      <c r="F113" s="14">
        <v>46298.798287037032</v>
      </c>
      <c r="G113" s="13" t="s">
        <v>22</v>
      </c>
      <c r="H113" s="13" t="s">
        <v>1874</v>
      </c>
      <c r="I113" s="15">
        <v>360</v>
      </c>
      <c r="J113" s="13" t="s">
        <v>23</v>
      </c>
      <c r="K113" s="13" t="s">
        <v>24</v>
      </c>
      <c r="L113" s="15">
        <v>436</v>
      </c>
      <c r="M113" s="13" t="s">
        <v>204</v>
      </c>
      <c r="N113" s="14">
        <v>46298.821655092594</v>
      </c>
      <c r="O113" s="15">
        <v>360</v>
      </c>
      <c r="P113" s="13" t="s">
        <v>26</v>
      </c>
      <c r="Q113" s="15">
        <v>40</v>
      </c>
      <c r="R113" s="3" t="str">
        <f>IF(OR(G113="12R",G113="12L"),_xlfn.XLOOKUP(C113,DB!$A$2:$A$248,DB!$B$2:$B$248,""),IF(OR(G113="30L",G113="30R"),_xlfn.XLOOKUP(C113,DB!$A$2:$A$248,DB!$C$2:$C$248,""),""))</f>
        <v>OMSUK</v>
      </c>
      <c r="S113" s="3">
        <f t="shared" si="1"/>
        <v>19</v>
      </c>
      <c r="T113" s="3" t="str">
        <f>_xlfn.XLOOKUP(C113,DB!$A$2:$A$248,DB!$D$2:$D$248,"")</f>
        <v>Sector 3</v>
      </c>
    </row>
    <row r="114" spans="1:20" x14ac:dyDescent="0.2">
      <c r="A114" s="13" t="s">
        <v>267</v>
      </c>
      <c r="B114" s="13" t="s">
        <v>18</v>
      </c>
      <c r="C114" s="13" t="s">
        <v>230</v>
      </c>
      <c r="D114" s="13" t="s">
        <v>123</v>
      </c>
      <c r="E114" s="13" t="s">
        <v>1272</v>
      </c>
      <c r="F114" s="14">
        <v>46298.799664351856</v>
      </c>
      <c r="G114" s="13" t="s">
        <v>22</v>
      </c>
      <c r="H114" s="13" t="s">
        <v>1875</v>
      </c>
      <c r="I114" s="15">
        <v>320</v>
      </c>
      <c r="J114" s="13" t="s">
        <v>23</v>
      </c>
      <c r="K114" s="13" t="s">
        <v>24</v>
      </c>
      <c r="L114" s="15">
        <v>371</v>
      </c>
      <c r="M114" s="13" t="s">
        <v>652</v>
      </c>
      <c r="N114" s="14">
        <v>46298.819571759261</v>
      </c>
      <c r="O114" s="15">
        <v>330</v>
      </c>
      <c r="P114" s="13" t="s">
        <v>26</v>
      </c>
      <c r="Q114" s="15">
        <v>40</v>
      </c>
      <c r="R114" s="3" t="str">
        <f>IF(OR(G114="12R",G114="12L"),_xlfn.XLOOKUP(C114,DB!$A$2:$A$248,DB!$B$2:$B$248,""),IF(OR(G114="30L",G114="30R"),_xlfn.XLOOKUP(C114,DB!$A$2:$A$248,DB!$C$2:$C$248,""),""))</f>
        <v>OMSUK</v>
      </c>
      <c r="S114" s="3">
        <f t="shared" si="1"/>
        <v>19</v>
      </c>
      <c r="T114" s="3" t="str">
        <f>_xlfn.XLOOKUP(C114,DB!$A$2:$A$248,DB!$D$2:$D$248,"")</f>
        <v>Sector 3</v>
      </c>
    </row>
    <row r="115" spans="1:20" x14ac:dyDescent="0.2">
      <c r="A115" s="13" t="s">
        <v>245</v>
      </c>
      <c r="B115" s="13" t="s">
        <v>18</v>
      </c>
      <c r="C115" s="13" t="s">
        <v>246</v>
      </c>
      <c r="D115" s="13" t="s">
        <v>247</v>
      </c>
      <c r="E115" s="13" t="s">
        <v>658</v>
      </c>
      <c r="F115" s="14">
        <v>46298.801446759258</v>
      </c>
      <c r="G115" s="13" t="s">
        <v>22</v>
      </c>
      <c r="H115" s="13" t="s">
        <v>1876</v>
      </c>
      <c r="I115" s="15">
        <v>100</v>
      </c>
      <c r="J115" s="13" t="s">
        <v>23</v>
      </c>
      <c r="K115" s="13" t="s">
        <v>24</v>
      </c>
      <c r="L115" s="15">
        <v>345</v>
      </c>
      <c r="M115" s="13" t="s">
        <v>246</v>
      </c>
      <c r="N115" s="14">
        <v>46298.872523148151</v>
      </c>
      <c r="O115" s="15">
        <v>0</v>
      </c>
      <c r="P115" s="13" t="s">
        <v>137</v>
      </c>
      <c r="Q115" s="15">
        <v>40</v>
      </c>
      <c r="R115" s="3" t="str">
        <f>IF(OR(G115="12R",G115="12L"),_xlfn.XLOOKUP(C115,DB!$A$2:$A$248,DB!$B$2:$B$248,""),IF(OR(G115="30L",G115="30R"),_xlfn.XLOOKUP(C115,DB!$A$2:$A$248,DB!$C$2:$C$248,""),""))</f>
        <v>CZM</v>
      </c>
      <c r="S115" s="3">
        <f t="shared" si="1"/>
        <v>19</v>
      </c>
      <c r="T115" s="3" t="str">
        <f>_xlfn.XLOOKUP(C115,DB!$A$2:$A$248,DB!$D$2:$D$248,"")</f>
        <v>Sector 7</v>
      </c>
    </row>
    <row r="116" spans="1:20" x14ac:dyDescent="0.2">
      <c r="A116" s="13" t="s">
        <v>422</v>
      </c>
      <c r="B116" s="13" t="s">
        <v>18</v>
      </c>
      <c r="C116" s="13" t="s">
        <v>423</v>
      </c>
      <c r="D116" s="13" t="s">
        <v>61</v>
      </c>
      <c r="E116" s="13" t="s">
        <v>1165</v>
      </c>
      <c r="F116" s="14">
        <v>46298.803530092591</v>
      </c>
      <c r="G116" s="13" t="s">
        <v>22</v>
      </c>
      <c r="H116" s="13" t="s">
        <v>1877</v>
      </c>
      <c r="I116" s="15">
        <v>340</v>
      </c>
      <c r="J116" s="13" t="s">
        <v>23</v>
      </c>
      <c r="K116" s="13" t="s">
        <v>24</v>
      </c>
      <c r="L116" s="15">
        <v>546</v>
      </c>
      <c r="M116" s="13" t="s">
        <v>1878</v>
      </c>
      <c r="N116" s="14">
        <v>46298.832557870366</v>
      </c>
      <c r="O116" s="15">
        <v>320</v>
      </c>
      <c r="P116" s="13" t="s">
        <v>26</v>
      </c>
      <c r="Q116" s="15">
        <v>40</v>
      </c>
      <c r="R116" s="3" t="str">
        <f>IF(OR(G116="12R",G116="12L"),_xlfn.XLOOKUP(C116,DB!$A$2:$A$248,DB!$B$2:$B$248,""),IF(OR(G116="30L",G116="30R"),_xlfn.XLOOKUP(C116,DB!$A$2:$A$248,DB!$C$2:$C$248,""),""))</f>
        <v>ENEBA</v>
      </c>
      <c r="S116" s="3">
        <f t="shared" si="1"/>
        <v>19</v>
      </c>
      <c r="T116" s="3" t="str">
        <f>_xlfn.XLOOKUP(C116,DB!$A$2:$A$248,DB!$D$2:$D$248,"")</f>
        <v>Sector 3</v>
      </c>
    </row>
    <row r="117" spans="1:20" x14ac:dyDescent="0.2">
      <c r="A117" s="13" t="s">
        <v>265</v>
      </c>
      <c r="B117" s="13" t="s">
        <v>18</v>
      </c>
      <c r="C117" s="13" t="s">
        <v>148</v>
      </c>
      <c r="D117" s="13" t="s">
        <v>20</v>
      </c>
      <c r="E117" s="13" t="s">
        <v>941</v>
      </c>
      <c r="F117" s="14">
        <v>46298.80431712963</v>
      </c>
      <c r="G117" s="13" t="s">
        <v>22</v>
      </c>
      <c r="H117" s="13" t="s">
        <v>1879</v>
      </c>
      <c r="I117" s="15">
        <v>370</v>
      </c>
      <c r="J117" s="13" t="s">
        <v>23</v>
      </c>
      <c r="K117" s="13" t="s">
        <v>24</v>
      </c>
      <c r="L117" s="15">
        <v>135</v>
      </c>
      <c r="M117" s="13" t="s">
        <v>40</v>
      </c>
      <c r="N117" s="14">
        <v>46298.813761574071</v>
      </c>
      <c r="O117" s="15">
        <v>278</v>
      </c>
      <c r="P117" s="13" t="s">
        <v>26</v>
      </c>
      <c r="Q117" s="15">
        <v>190</v>
      </c>
      <c r="R117" s="3" t="str">
        <f>IF(OR(G117="12R",G117="12L"),_xlfn.XLOOKUP(C117,DB!$A$2:$A$248,DB!$B$2:$B$248,""),IF(OR(G117="30L",G117="30R"),_xlfn.XLOOKUP(C117,DB!$A$2:$A$248,DB!$C$2:$C$248,""),""))</f>
        <v>NUDAL</v>
      </c>
      <c r="S117" s="3">
        <f t="shared" si="1"/>
        <v>19</v>
      </c>
      <c r="T117" s="3" t="str">
        <f>_xlfn.XLOOKUP(C117,DB!$A$2:$A$248,DB!$D$2:$D$248,"")</f>
        <v>Sector 3</v>
      </c>
    </row>
    <row r="118" spans="1:20" x14ac:dyDescent="0.2">
      <c r="A118" s="13" t="s">
        <v>669</v>
      </c>
      <c r="B118" s="13" t="s">
        <v>18</v>
      </c>
      <c r="C118" s="13" t="s">
        <v>317</v>
      </c>
      <c r="D118" s="13" t="s">
        <v>20</v>
      </c>
      <c r="E118" s="13" t="s">
        <v>1880</v>
      </c>
      <c r="F118" s="14">
        <v>46298.805497685185</v>
      </c>
      <c r="G118" s="13" t="s">
        <v>22</v>
      </c>
      <c r="H118" s="13" t="s">
        <v>1881</v>
      </c>
      <c r="I118" s="15">
        <v>320</v>
      </c>
      <c r="J118" s="13" t="s">
        <v>23</v>
      </c>
      <c r="K118" s="13" t="s">
        <v>24</v>
      </c>
      <c r="L118" s="15">
        <v>878</v>
      </c>
      <c r="M118" s="13" t="s">
        <v>181</v>
      </c>
      <c r="N118" s="14">
        <v>46298.850046296298</v>
      </c>
      <c r="O118" s="15">
        <v>320</v>
      </c>
      <c r="P118" s="13" t="s">
        <v>26</v>
      </c>
      <c r="Q118" s="15">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s="13" t="s">
        <v>503</v>
      </c>
      <c r="B119" s="13" t="s">
        <v>18</v>
      </c>
      <c r="C119" s="13" t="s">
        <v>260</v>
      </c>
      <c r="D119" s="13" t="s">
        <v>261</v>
      </c>
      <c r="E119" s="13" t="s">
        <v>1179</v>
      </c>
      <c r="F119" s="14">
        <v>46298.806354166663</v>
      </c>
      <c r="G119" s="13" t="s">
        <v>22</v>
      </c>
      <c r="H119" s="13" t="s">
        <v>1882</v>
      </c>
      <c r="I119" s="15">
        <v>350</v>
      </c>
      <c r="J119" s="13" t="s">
        <v>23</v>
      </c>
      <c r="K119" s="13" t="s">
        <v>24</v>
      </c>
      <c r="L119" s="15">
        <v>383</v>
      </c>
      <c r="M119" s="13" t="s">
        <v>269</v>
      </c>
      <c r="N119" s="14">
        <v>46298.826597222222</v>
      </c>
      <c r="O119" s="15">
        <v>350</v>
      </c>
      <c r="P119" s="13" t="s">
        <v>41</v>
      </c>
      <c r="Q119" s="15">
        <v>40</v>
      </c>
      <c r="R119" s="3" t="str">
        <f>IF(OR(G119="12R",G119="12L"),_xlfn.XLOOKUP(C119,DB!$A$2:$A$248,DB!$B$2:$B$248,""),IF(OR(G119="30L",G119="30R"),_xlfn.XLOOKUP(C119,DB!$A$2:$A$248,DB!$C$2:$C$248,""),""))</f>
        <v>NUDAL</v>
      </c>
      <c r="S119" s="3">
        <f t="shared" si="1"/>
        <v>19</v>
      </c>
      <c r="T119" s="3" t="str">
        <f>_xlfn.XLOOKUP(C119,DB!$A$2:$A$248,DB!$D$2:$D$248,"")</f>
        <v>Sector 3</v>
      </c>
    </row>
    <row r="120" spans="1:20" x14ac:dyDescent="0.2">
      <c r="A120" s="13" t="s">
        <v>240</v>
      </c>
      <c r="B120" s="13" t="s">
        <v>18</v>
      </c>
      <c r="C120" s="13" t="s">
        <v>28</v>
      </c>
      <c r="D120" s="13" t="s">
        <v>241</v>
      </c>
      <c r="E120" s="13" t="s">
        <v>1883</v>
      </c>
      <c r="F120" s="14">
        <v>46298.808252314819</v>
      </c>
      <c r="G120" s="13" t="s">
        <v>22</v>
      </c>
      <c r="H120" s="13" t="s">
        <v>1884</v>
      </c>
      <c r="I120" s="15">
        <v>320</v>
      </c>
      <c r="J120" s="13" t="s">
        <v>23</v>
      </c>
      <c r="K120" s="13" t="s">
        <v>24</v>
      </c>
      <c r="L120" s="15">
        <v>438</v>
      </c>
      <c r="M120" s="13" t="s">
        <v>204</v>
      </c>
      <c r="N120" s="14">
        <v>46298.832673611112</v>
      </c>
      <c r="O120" s="15">
        <v>360</v>
      </c>
      <c r="P120" s="13" t="s">
        <v>26</v>
      </c>
      <c r="Q120" s="15">
        <v>40</v>
      </c>
      <c r="R120" s="3" t="str">
        <f>IF(OR(G120="12R",G120="12L"),_xlfn.XLOOKUP(C120,DB!$A$2:$A$248,DB!$B$2:$B$248,""),IF(OR(G120="30L",G120="30R"),_xlfn.XLOOKUP(C120,DB!$A$2:$A$248,DB!$C$2:$C$248,""),""))</f>
        <v>OMSUK</v>
      </c>
      <c r="S120" s="3">
        <f t="shared" si="1"/>
        <v>19</v>
      </c>
      <c r="T120" s="3" t="str">
        <f>_xlfn.XLOOKUP(C120,DB!$A$2:$A$248,DB!$D$2:$D$248,"")</f>
        <v>Sector 3</v>
      </c>
    </row>
    <row r="121" spans="1:20" x14ac:dyDescent="0.2">
      <c r="A121" s="13" t="s">
        <v>1885</v>
      </c>
      <c r="B121" s="13" t="s">
        <v>18</v>
      </c>
      <c r="C121" s="13" t="s">
        <v>528</v>
      </c>
      <c r="D121" s="13" t="s">
        <v>29</v>
      </c>
      <c r="E121" s="13" t="s">
        <v>591</v>
      </c>
      <c r="F121" s="14">
        <v>46298.809108796297</v>
      </c>
      <c r="G121" s="13" t="s">
        <v>22</v>
      </c>
      <c r="H121" s="13" t="s">
        <v>1886</v>
      </c>
      <c r="I121" s="15">
        <v>380</v>
      </c>
      <c r="J121" s="13" t="s">
        <v>23</v>
      </c>
      <c r="K121" s="13" t="s">
        <v>24</v>
      </c>
      <c r="L121" s="15">
        <v>879</v>
      </c>
      <c r="M121" s="13" t="s">
        <v>36</v>
      </c>
      <c r="N121" s="14">
        <v>46298.85324074074</v>
      </c>
      <c r="O121" s="15">
        <v>390</v>
      </c>
      <c r="P121" s="13" t="s">
        <v>26</v>
      </c>
      <c r="Q121" s="15">
        <v>190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258</v>
      </c>
      <c r="B122" s="13" t="s">
        <v>18</v>
      </c>
      <c r="C122" s="13" t="s">
        <v>128</v>
      </c>
      <c r="D122" s="13" t="s">
        <v>61</v>
      </c>
      <c r="E122" s="13" t="s">
        <v>825</v>
      </c>
      <c r="F122" s="14">
        <v>46298.809895833328</v>
      </c>
      <c r="G122" s="13" t="s">
        <v>22</v>
      </c>
      <c r="H122" s="13" t="s">
        <v>1887</v>
      </c>
      <c r="I122" s="15">
        <v>360</v>
      </c>
      <c r="J122" s="13" t="s">
        <v>23</v>
      </c>
      <c r="K122" s="13" t="s">
        <v>24</v>
      </c>
      <c r="L122" s="15">
        <v>592</v>
      </c>
      <c r="M122" s="13" t="s">
        <v>1888</v>
      </c>
      <c r="N122" s="14">
        <v>46298.840590277774</v>
      </c>
      <c r="O122" s="15">
        <v>320</v>
      </c>
      <c r="P122" s="13" t="s">
        <v>26</v>
      </c>
      <c r="Q122" s="15">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13" t="s">
        <v>1241</v>
      </c>
      <c r="B123" s="13" t="s">
        <v>18</v>
      </c>
      <c r="C123" s="13" t="s">
        <v>66</v>
      </c>
      <c r="D123" s="13" t="s">
        <v>132</v>
      </c>
      <c r="E123" s="13"/>
      <c r="F123" s="14">
        <v>46298.810601851852</v>
      </c>
      <c r="G123" s="13" t="s">
        <v>22</v>
      </c>
      <c r="H123" s="13" t="s">
        <v>1189</v>
      </c>
      <c r="I123" s="15">
        <v>220</v>
      </c>
      <c r="J123" s="13" t="s">
        <v>23</v>
      </c>
      <c r="K123" s="13" t="s">
        <v>51</v>
      </c>
      <c r="L123" s="15">
        <v>358</v>
      </c>
      <c r="M123" s="13" t="s">
        <v>66</v>
      </c>
      <c r="N123" s="14">
        <v>46298.837268518517</v>
      </c>
      <c r="O123" s="15">
        <v>0</v>
      </c>
      <c r="P123" s="13" t="s">
        <v>26</v>
      </c>
      <c r="Q123" s="15">
        <v>30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248</v>
      </c>
      <c r="B124" s="13" t="s">
        <v>18</v>
      </c>
      <c r="C124" s="13" t="s">
        <v>249</v>
      </c>
      <c r="D124" s="13" t="s">
        <v>116</v>
      </c>
      <c r="E124" s="13" t="s">
        <v>824</v>
      </c>
      <c r="F124" s="14">
        <v>46298.81181712963</v>
      </c>
      <c r="G124" s="13" t="s">
        <v>22</v>
      </c>
      <c r="H124" s="13" t="s">
        <v>1889</v>
      </c>
      <c r="I124" s="15">
        <v>400</v>
      </c>
      <c r="J124" s="13" t="s">
        <v>23</v>
      </c>
      <c r="K124" s="13" t="s">
        <v>24</v>
      </c>
      <c r="L124" s="15">
        <v>601</v>
      </c>
      <c r="M124" s="13" t="s">
        <v>1890</v>
      </c>
      <c r="N124" s="14">
        <v>46298.842280092591</v>
      </c>
      <c r="O124" s="15">
        <v>400</v>
      </c>
      <c r="P124" s="13" t="s">
        <v>26</v>
      </c>
      <c r="Q124" s="15">
        <v>40</v>
      </c>
      <c r="R124" s="3" t="str">
        <f>IF(OR(G124="12R",G124="12L"),_xlfn.XLOOKUP(C124,DB!$A$2:$A$248,DB!$B$2:$B$248,""),IF(OR(G124="30L",G124="30R"),_xlfn.XLOOKUP(C124,DB!$A$2:$A$248,DB!$C$2:$C$248,""),""))</f>
        <v>UDGUV</v>
      </c>
      <c r="S124" s="3">
        <f t="shared" si="1"/>
        <v>19</v>
      </c>
      <c r="T124" s="3" t="str">
        <f>_xlfn.XLOOKUP(C124,DB!$A$2:$A$248,DB!$D$2:$D$248,"")</f>
        <v>Sector 2</v>
      </c>
    </row>
    <row r="125" spans="1:20" x14ac:dyDescent="0.2">
      <c r="A125" s="13" t="s">
        <v>280</v>
      </c>
      <c r="B125" s="13" t="s">
        <v>18</v>
      </c>
      <c r="C125" s="13" t="s">
        <v>170</v>
      </c>
      <c r="D125" s="13" t="s">
        <v>34</v>
      </c>
      <c r="E125" s="13" t="s">
        <v>810</v>
      </c>
      <c r="F125" s="14">
        <v>46298.812939814816</v>
      </c>
      <c r="G125" s="13" t="s">
        <v>22</v>
      </c>
      <c r="H125" s="13" t="s">
        <v>1891</v>
      </c>
      <c r="I125" s="15">
        <v>330</v>
      </c>
      <c r="J125" s="13" t="s">
        <v>23</v>
      </c>
      <c r="K125" s="13" t="s">
        <v>24</v>
      </c>
      <c r="L125" s="15">
        <v>136</v>
      </c>
      <c r="M125" s="13" t="s">
        <v>40</v>
      </c>
      <c r="N125" s="14">
        <v>46298.822245370371</v>
      </c>
      <c r="O125" s="15">
        <v>216</v>
      </c>
      <c r="P125" s="13" t="s">
        <v>26</v>
      </c>
      <c r="Q125" s="15">
        <v>190</v>
      </c>
      <c r="R125" s="3" t="str">
        <f>IF(OR(G125="12R",G125="12L"),_xlfn.XLOOKUP(C125,DB!$A$2:$A$248,DB!$B$2:$B$248,""),IF(OR(G125="30L",G125="30R"),_xlfn.XLOOKUP(C125,DB!$A$2:$A$248,DB!$C$2:$C$248,""),""))</f>
        <v>OMSUK</v>
      </c>
      <c r="S125" s="3">
        <f t="shared" si="1"/>
        <v>19</v>
      </c>
      <c r="T125" s="3" t="str">
        <f>_xlfn.XLOOKUP(C125,DB!$A$2:$A$248,DB!$D$2:$D$248,"")</f>
        <v>Sector 3</v>
      </c>
    </row>
    <row r="126" spans="1:20" x14ac:dyDescent="0.2">
      <c r="A126" s="13" t="s">
        <v>278</v>
      </c>
      <c r="B126" s="13" t="s">
        <v>18</v>
      </c>
      <c r="C126" s="13" t="s">
        <v>33</v>
      </c>
      <c r="D126" s="13" t="s">
        <v>54</v>
      </c>
      <c r="E126" s="13" t="s">
        <v>1193</v>
      </c>
      <c r="F126" s="14">
        <v>46298.813703703709</v>
      </c>
      <c r="G126" s="13" t="s">
        <v>22</v>
      </c>
      <c r="H126" s="13" t="s">
        <v>1892</v>
      </c>
      <c r="I126" s="15">
        <v>360</v>
      </c>
      <c r="J126" s="13" t="s">
        <v>23</v>
      </c>
      <c r="K126" s="13" t="s">
        <v>24</v>
      </c>
      <c r="L126" s="15">
        <v>882</v>
      </c>
      <c r="M126" s="13" t="s">
        <v>36</v>
      </c>
      <c r="N126" s="14">
        <v>46298.859212962961</v>
      </c>
      <c r="O126" s="15">
        <v>360</v>
      </c>
      <c r="P126" s="13" t="s">
        <v>26</v>
      </c>
      <c r="Q126" s="15">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3" t="s">
        <v>665</v>
      </c>
      <c r="B127" s="13" t="s">
        <v>18</v>
      </c>
      <c r="C127" s="13" t="s">
        <v>666</v>
      </c>
      <c r="D127" s="13" t="s">
        <v>29</v>
      </c>
      <c r="E127" s="13" t="s">
        <v>1893</v>
      </c>
      <c r="F127" s="14">
        <v>46298.814571759256</v>
      </c>
      <c r="G127" s="13" t="s">
        <v>22</v>
      </c>
      <c r="H127" s="13" t="s">
        <v>1894</v>
      </c>
      <c r="I127" s="15">
        <v>380</v>
      </c>
      <c r="J127" s="13" t="s">
        <v>23</v>
      </c>
      <c r="K127" s="13" t="s">
        <v>24</v>
      </c>
      <c r="L127" s="15">
        <v>436</v>
      </c>
      <c r="M127" s="13" t="s">
        <v>204</v>
      </c>
      <c r="N127" s="14">
        <v>46298.837916666671</v>
      </c>
      <c r="O127" s="15">
        <v>380</v>
      </c>
      <c r="P127" s="13" t="s">
        <v>26</v>
      </c>
      <c r="Q127" s="15">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13" t="s">
        <v>272</v>
      </c>
      <c r="B128" s="13" t="s">
        <v>18</v>
      </c>
      <c r="C128" s="13" t="s">
        <v>273</v>
      </c>
      <c r="D128" s="13" t="s">
        <v>20</v>
      </c>
      <c r="E128" s="13" t="s">
        <v>161</v>
      </c>
      <c r="F128" s="14">
        <v>46298.815868055557</v>
      </c>
      <c r="G128" s="13" t="s">
        <v>22</v>
      </c>
      <c r="H128" s="13" t="s">
        <v>1895</v>
      </c>
      <c r="I128" s="15">
        <v>340</v>
      </c>
      <c r="J128" s="13" t="s">
        <v>23</v>
      </c>
      <c r="K128" s="13" t="s">
        <v>24</v>
      </c>
      <c r="L128" s="15">
        <v>873</v>
      </c>
      <c r="M128" s="13" t="s">
        <v>36</v>
      </c>
      <c r="N128" s="14">
        <v>46298.860972222217</v>
      </c>
      <c r="O128" s="15">
        <v>340</v>
      </c>
      <c r="P128" s="13" t="s">
        <v>26</v>
      </c>
      <c r="Q128" s="15">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3" t="s">
        <v>329</v>
      </c>
      <c r="B129" s="13" t="s">
        <v>18</v>
      </c>
      <c r="C129" s="13" t="s">
        <v>330</v>
      </c>
      <c r="D129" s="13" t="s">
        <v>34</v>
      </c>
      <c r="E129" s="13" t="s">
        <v>814</v>
      </c>
      <c r="F129" s="14">
        <v>46298.817557870367</v>
      </c>
      <c r="G129" s="13" t="s">
        <v>22</v>
      </c>
      <c r="H129" s="13" t="s">
        <v>1896</v>
      </c>
      <c r="I129" s="15">
        <v>330</v>
      </c>
      <c r="J129" s="13" t="s">
        <v>23</v>
      </c>
      <c r="K129" s="13" t="s">
        <v>24</v>
      </c>
      <c r="L129" s="15">
        <v>139</v>
      </c>
      <c r="M129" s="13" t="s">
        <v>40</v>
      </c>
      <c r="N129" s="14">
        <v>46298.826979166668</v>
      </c>
      <c r="O129" s="15">
        <v>221</v>
      </c>
      <c r="P129" s="13" t="s">
        <v>26</v>
      </c>
      <c r="Q129" s="15">
        <v>190</v>
      </c>
      <c r="R129" s="3" t="str">
        <f>IF(OR(G129="12R",G129="12L"),_xlfn.XLOOKUP(C129,DB!$A$2:$A$248,DB!$B$2:$B$248,""),IF(OR(G129="30L",G129="30R"),_xlfn.XLOOKUP(C129,DB!$A$2:$A$248,DB!$C$2:$C$248,""),""))</f>
        <v>OMSUK</v>
      </c>
      <c r="S129" s="3">
        <f t="shared" si="1"/>
        <v>19</v>
      </c>
      <c r="T129" s="3" t="str">
        <f>_xlfn.XLOOKUP(C129,DB!$A$2:$A$248,DB!$D$2:$D$248,"")</f>
        <v>Sector 3</v>
      </c>
    </row>
    <row r="130" spans="1:20" x14ac:dyDescent="0.2">
      <c r="A130" s="13" t="s">
        <v>287</v>
      </c>
      <c r="B130" s="13" t="s">
        <v>18</v>
      </c>
      <c r="C130" s="13" t="s">
        <v>43</v>
      </c>
      <c r="D130" s="13" t="s">
        <v>44</v>
      </c>
      <c r="E130" s="13" t="s">
        <v>712</v>
      </c>
      <c r="F130" s="14">
        <v>46298.819247685184</v>
      </c>
      <c r="G130" s="13" t="s">
        <v>22</v>
      </c>
      <c r="H130" s="13" t="s">
        <v>1897</v>
      </c>
      <c r="I130" s="15">
        <v>360</v>
      </c>
      <c r="J130" s="13" t="s">
        <v>23</v>
      </c>
      <c r="K130" s="13" t="s">
        <v>24</v>
      </c>
      <c r="L130" s="15">
        <v>864</v>
      </c>
      <c r="M130" s="13" t="s">
        <v>46</v>
      </c>
      <c r="N130" s="14">
        <v>46298.863425925927</v>
      </c>
      <c r="O130" s="15">
        <v>360</v>
      </c>
      <c r="P130" s="13" t="s">
        <v>26</v>
      </c>
      <c r="Q130" s="15">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13" t="s">
        <v>285</v>
      </c>
      <c r="B131" s="13" t="s">
        <v>18</v>
      </c>
      <c r="C131" s="13" t="s">
        <v>199</v>
      </c>
      <c r="D131" s="13" t="s">
        <v>20</v>
      </c>
      <c r="E131" s="13" t="s">
        <v>435</v>
      </c>
      <c r="F131" s="14">
        <v>46298.821134259255</v>
      </c>
      <c r="G131" s="13" t="s">
        <v>22</v>
      </c>
      <c r="H131" s="13" t="s">
        <v>1898</v>
      </c>
      <c r="I131" s="15">
        <v>350</v>
      </c>
      <c r="J131" s="13" t="s">
        <v>23</v>
      </c>
      <c r="K131" s="13" t="s">
        <v>24</v>
      </c>
      <c r="L131" s="15">
        <v>322</v>
      </c>
      <c r="M131" s="13" t="s">
        <v>1116</v>
      </c>
      <c r="N131" s="14">
        <v>46298.837997685187</v>
      </c>
      <c r="O131" s="15">
        <v>314</v>
      </c>
      <c r="P131" s="13" t="s">
        <v>26</v>
      </c>
      <c r="Q131" s="15">
        <v>40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13" t="s">
        <v>257</v>
      </c>
      <c r="B132" s="13" t="s">
        <v>18</v>
      </c>
      <c r="C132" s="13" t="s">
        <v>122</v>
      </c>
      <c r="D132" s="13" t="s">
        <v>44</v>
      </c>
      <c r="E132" s="13" t="s">
        <v>1131</v>
      </c>
      <c r="F132" s="14">
        <v>46298.827627314815</v>
      </c>
      <c r="G132" s="13" t="s">
        <v>22</v>
      </c>
      <c r="H132" s="13" t="s">
        <v>1899</v>
      </c>
      <c r="I132" s="15">
        <v>340</v>
      </c>
      <c r="J132" s="13" t="s">
        <v>23</v>
      </c>
      <c r="K132" s="13" t="s">
        <v>24</v>
      </c>
      <c r="L132" s="15">
        <v>876</v>
      </c>
      <c r="M132" s="13" t="s">
        <v>36</v>
      </c>
      <c r="N132" s="14">
        <v>46298.870428240742</v>
      </c>
      <c r="O132" s="15">
        <v>340</v>
      </c>
      <c r="P132" s="13" t="s">
        <v>26</v>
      </c>
      <c r="Q132" s="15">
        <v>190</v>
      </c>
      <c r="R132" s="3" t="str">
        <f>IF(OR(G132="12R",G132="12L"),_xlfn.XLOOKUP(C132,DB!$A$2:$A$248,DB!$B$2:$B$248,""),IF(OR(G132="30L",G132="30R"),_xlfn.XLOOKUP(C132,DB!$A$2:$A$248,DB!$C$2:$C$248,""),""))</f>
        <v>ENEBA</v>
      </c>
      <c r="S132" s="3">
        <f t="shared" si="2"/>
        <v>19</v>
      </c>
      <c r="T132" s="3" t="str">
        <f>_xlfn.XLOOKUP(C132,DB!$A$2:$A$248,DB!$D$2:$D$248,"")</f>
        <v>Sector 3</v>
      </c>
    </row>
    <row r="133" spans="1:20" x14ac:dyDescent="0.2">
      <c r="A133" s="13" t="s">
        <v>292</v>
      </c>
      <c r="B133" s="13" t="s">
        <v>18</v>
      </c>
      <c r="C133" s="13" t="s">
        <v>43</v>
      </c>
      <c r="D133" s="13" t="s">
        <v>34</v>
      </c>
      <c r="E133" s="13" t="s">
        <v>710</v>
      </c>
      <c r="F133" s="14">
        <v>46298.830335648148</v>
      </c>
      <c r="G133" s="13" t="s">
        <v>22</v>
      </c>
      <c r="H133" s="13" t="s">
        <v>1900</v>
      </c>
      <c r="I133" s="15">
        <v>360</v>
      </c>
      <c r="J133" s="13" t="s">
        <v>23</v>
      </c>
      <c r="K133" s="13" t="s">
        <v>24</v>
      </c>
      <c r="L133" s="15">
        <v>868</v>
      </c>
      <c r="M133" s="13" t="s">
        <v>462</v>
      </c>
      <c r="N133" s="14">
        <v>46298.874409722222</v>
      </c>
      <c r="O133" s="15">
        <v>360</v>
      </c>
      <c r="P133" s="13" t="s">
        <v>26</v>
      </c>
      <c r="Q133" s="15">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13" t="s">
        <v>270</v>
      </c>
      <c r="B134" s="13" t="s">
        <v>18</v>
      </c>
      <c r="C134" s="13" t="s">
        <v>134</v>
      </c>
      <c r="D134" s="13" t="s">
        <v>61</v>
      </c>
      <c r="E134" s="13" t="s">
        <v>1901</v>
      </c>
      <c r="F134" s="14">
        <v>46298.831087962964</v>
      </c>
      <c r="G134" s="13" t="s">
        <v>22</v>
      </c>
      <c r="H134" s="13" t="s">
        <v>1902</v>
      </c>
      <c r="I134" s="15">
        <v>350</v>
      </c>
      <c r="J134" s="13" t="s">
        <v>23</v>
      </c>
      <c r="K134" s="13" t="s">
        <v>24</v>
      </c>
      <c r="L134" s="15">
        <v>135</v>
      </c>
      <c r="M134" s="13" t="s">
        <v>40</v>
      </c>
      <c r="N134" s="14">
        <v>46298.840462962966</v>
      </c>
      <c r="O134" s="15">
        <v>219</v>
      </c>
      <c r="P134" s="13" t="s">
        <v>26</v>
      </c>
      <c r="Q134" s="15">
        <v>190</v>
      </c>
      <c r="R134" s="3" t="str">
        <f>IF(OR(G134="12R",G134="12L"),_xlfn.XLOOKUP(C134,DB!$A$2:$A$248,DB!$B$2:$B$248,""),IF(OR(G134="30L",G134="30R"),_xlfn.XLOOKUP(C134,DB!$A$2:$A$248,DB!$C$2:$C$248,""),""))</f>
        <v>ENEBA</v>
      </c>
      <c r="S134" s="3">
        <f t="shared" si="2"/>
        <v>19</v>
      </c>
      <c r="T134" s="3" t="str">
        <f>_xlfn.XLOOKUP(C134,DB!$A$2:$A$248,DB!$D$2:$D$248,"")</f>
        <v>Sector 3</v>
      </c>
    </row>
    <row r="135" spans="1:20" x14ac:dyDescent="0.2">
      <c r="A135" s="13" t="s">
        <v>1903</v>
      </c>
      <c r="B135" s="13" t="s">
        <v>18</v>
      </c>
      <c r="C135" s="13" t="s">
        <v>317</v>
      </c>
      <c r="D135" s="13" t="s">
        <v>129</v>
      </c>
      <c r="E135" s="13" t="s">
        <v>1142</v>
      </c>
      <c r="F135" s="14">
        <v>46298.832384259258</v>
      </c>
      <c r="G135" s="13" t="s">
        <v>22</v>
      </c>
      <c r="H135" s="13" t="s">
        <v>1904</v>
      </c>
      <c r="I135" s="15">
        <v>380</v>
      </c>
      <c r="J135" s="13" t="s">
        <v>23</v>
      </c>
      <c r="K135" s="13" t="s">
        <v>24</v>
      </c>
      <c r="L135" s="15">
        <v>663</v>
      </c>
      <c r="M135" s="13" t="s">
        <v>124</v>
      </c>
      <c r="N135" s="14">
        <v>46298.865937499999</v>
      </c>
      <c r="O135" s="15">
        <v>360</v>
      </c>
      <c r="P135" s="13" t="s">
        <v>26</v>
      </c>
      <c r="Q135" s="15">
        <v>40</v>
      </c>
      <c r="R135" s="3" t="str">
        <f>IF(OR(G135="12R",G135="12L"),_xlfn.XLOOKUP(C135,DB!$A$2:$A$248,DB!$B$2:$B$248,""),IF(OR(G135="30L",G135="30R"),_xlfn.XLOOKUP(C135,DB!$A$2:$A$248,DB!$C$2:$C$248,""),""))</f>
        <v>UDGUV</v>
      </c>
      <c r="S135" s="3">
        <f t="shared" si="2"/>
        <v>19</v>
      </c>
      <c r="T135" s="3" t="str">
        <f>_xlfn.XLOOKUP(C135,DB!$A$2:$A$248,DB!$D$2:$D$248,"")</f>
        <v>Sector 2</v>
      </c>
    </row>
    <row r="136" spans="1:20" x14ac:dyDescent="0.2">
      <c r="A136" s="13" t="s">
        <v>291</v>
      </c>
      <c r="B136" s="13" t="s">
        <v>18</v>
      </c>
      <c r="C136" s="13" t="s">
        <v>122</v>
      </c>
      <c r="D136" s="13" t="s">
        <v>123</v>
      </c>
      <c r="E136" s="13" t="s">
        <v>1905</v>
      </c>
      <c r="F136" s="14">
        <v>46298.833668981482</v>
      </c>
      <c r="G136" s="13" t="s">
        <v>22</v>
      </c>
      <c r="H136" s="13" t="s">
        <v>1906</v>
      </c>
      <c r="I136" s="15">
        <v>300</v>
      </c>
      <c r="J136" s="13" t="s">
        <v>23</v>
      </c>
      <c r="K136" s="13" t="s">
        <v>24</v>
      </c>
      <c r="L136" s="15">
        <v>802</v>
      </c>
      <c r="M136" s="13" t="s">
        <v>225</v>
      </c>
      <c r="N136" s="14">
        <v>46298.872361111113</v>
      </c>
      <c r="O136" s="15">
        <v>320</v>
      </c>
      <c r="P136" s="13" t="s">
        <v>26</v>
      </c>
      <c r="Q136" s="15">
        <v>190</v>
      </c>
      <c r="R136" s="3" t="str">
        <f>IF(OR(G136="12R",G136="12L"),_xlfn.XLOOKUP(C136,DB!$A$2:$A$248,DB!$B$2:$B$248,""),IF(OR(G136="30L",G136="30R"),_xlfn.XLOOKUP(C136,DB!$A$2:$A$248,DB!$C$2:$C$248,""),""))</f>
        <v>ENEBA</v>
      </c>
      <c r="S136" s="3">
        <f t="shared" si="2"/>
        <v>20</v>
      </c>
      <c r="T136" s="3" t="str">
        <f>_xlfn.XLOOKUP(C136,DB!$A$2:$A$248,DB!$D$2:$D$248,"")</f>
        <v>Sector 3</v>
      </c>
    </row>
    <row r="137" spans="1:20" x14ac:dyDescent="0.2">
      <c r="A137" s="13" t="s">
        <v>294</v>
      </c>
      <c r="B137" s="13" t="s">
        <v>18</v>
      </c>
      <c r="C137" s="13" t="s">
        <v>101</v>
      </c>
      <c r="D137" s="13" t="s">
        <v>54</v>
      </c>
      <c r="E137" s="13" t="s">
        <v>844</v>
      </c>
      <c r="F137" s="14">
        <v>46298.839768518519</v>
      </c>
      <c r="G137" s="13" t="s">
        <v>22</v>
      </c>
      <c r="H137" s="13" t="s">
        <v>1907</v>
      </c>
      <c r="I137" s="15">
        <v>380</v>
      </c>
      <c r="J137" s="13" t="s">
        <v>23</v>
      </c>
      <c r="K137" s="13" t="s">
        <v>24</v>
      </c>
      <c r="L137" s="15">
        <v>872</v>
      </c>
      <c r="M137" s="13" t="s">
        <v>46</v>
      </c>
      <c r="N137" s="14">
        <v>46298.883831018524</v>
      </c>
      <c r="O137" s="15">
        <v>380</v>
      </c>
      <c r="P137" s="13" t="s">
        <v>26</v>
      </c>
      <c r="Q137" s="15">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673</v>
      </c>
      <c r="B138" s="13" t="s">
        <v>18</v>
      </c>
      <c r="C138" s="13" t="s">
        <v>440</v>
      </c>
      <c r="D138" s="13" t="s">
        <v>366</v>
      </c>
      <c r="E138" s="13" t="s">
        <v>441</v>
      </c>
      <c r="F138" s="14">
        <v>46298.840787037036</v>
      </c>
      <c r="G138" s="13" t="s">
        <v>22</v>
      </c>
      <c r="H138" s="13" t="s">
        <v>1908</v>
      </c>
      <c r="I138" s="15">
        <v>390</v>
      </c>
      <c r="J138" s="13" t="s">
        <v>23</v>
      </c>
      <c r="K138" s="13" t="s">
        <v>24</v>
      </c>
      <c r="L138" s="15">
        <v>350</v>
      </c>
      <c r="M138" s="13" t="s">
        <v>400</v>
      </c>
      <c r="N138" s="14">
        <v>46298.859247685185</v>
      </c>
      <c r="O138" s="15">
        <v>390</v>
      </c>
      <c r="P138" s="13" t="s">
        <v>41</v>
      </c>
      <c r="Q138" s="15">
        <v>40</v>
      </c>
      <c r="R138" s="3" t="str">
        <f>IF(OR(G138="12R",G138="12L"),_xlfn.XLOOKUP(C138,DB!$A$2:$A$248,DB!$B$2:$B$248,""),IF(OR(G138="30L",G138="30R"),_xlfn.XLOOKUP(C138,DB!$A$2:$A$248,DB!$C$2:$C$248,""),""))</f>
        <v>NUDAL</v>
      </c>
      <c r="S138" s="3">
        <f t="shared" si="2"/>
        <v>20</v>
      </c>
      <c r="T138" s="3" t="str">
        <f>_xlfn.XLOOKUP(C138,DB!$A$2:$A$248,DB!$D$2:$D$248,"")</f>
        <v>Sector 3</v>
      </c>
    </row>
    <row r="139" spans="1:20" x14ac:dyDescent="0.2">
      <c r="A139" s="13" t="s">
        <v>856</v>
      </c>
      <c r="B139" s="13" t="s">
        <v>18</v>
      </c>
      <c r="C139" s="13" t="s">
        <v>203</v>
      </c>
      <c r="D139" s="13" t="s">
        <v>129</v>
      </c>
      <c r="E139" s="13" t="s">
        <v>905</v>
      </c>
      <c r="F139" s="14">
        <v>46298.842662037037</v>
      </c>
      <c r="G139" s="13" t="s">
        <v>22</v>
      </c>
      <c r="H139" s="13" t="s">
        <v>1909</v>
      </c>
      <c r="I139" s="15">
        <v>360</v>
      </c>
      <c r="J139" s="13" t="s">
        <v>23</v>
      </c>
      <c r="K139" s="13" t="s">
        <v>24</v>
      </c>
      <c r="L139" s="15">
        <v>429</v>
      </c>
      <c r="M139" s="13" t="s">
        <v>204</v>
      </c>
      <c r="N139" s="14">
        <v>46298.865381944444</v>
      </c>
      <c r="O139" s="15">
        <v>360</v>
      </c>
      <c r="P139" s="13" t="s">
        <v>26</v>
      </c>
      <c r="Q139" s="15">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13" t="s">
        <v>1910</v>
      </c>
      <c r="B140" s="13" t="s">
        <v>18</v>
      </c>
      <c r="C140" s="13" t="s">
        <v>50</v>
      </c>
      <c r="D140" s="13" t="s">
        <v>653</v>
      </c>
      <c r="E140" s="13"/>
      <c r="F140" s="14">
        <v>46298.843599537038</v>
      </c>
      <c r="G140" s="13" t="s">
        <v>22</v>
      </c>
      <c r="H140" s="13" t="s">
        <v>1911</v>
      </c>
      <c r="I140" s="15">
        <v>430</v>
      </c>
      <c r="J140" s="13" t="s">
        <v>23</v>
      </c>
      <c r="K140" s="13" t="s">
        <v>51</v>
      </c>
      <c r="L140" s="15">
        <v>861</v>
      </c>
      <c r="M140" s="13" t="s">
        <v>456</v>
      </c>
      <c r="N140" s="14">
        <v>46298.889479166668</v>
      </c>
      <c r="O140" s="15">
        <v>430</v>
      </c>
      <c r="P140" s="13" t="s">
        <v>26</v>
      </c>
      <c r="Q140" s="15">
        <v>30</v>
      </c>
      <c r="R140" s="3" t="str">
        <f>IF(OR(G140="12R",G140="12L"),_xlfn.XLOOKUP(C140,DB!$A$2:$A$248,DB!$B$2:$B$248,""),IF(OR(G140="30L",G140="30R"),_xlfn.XLOOKUP(C140,DB!$A$2:$A$248,DB!$C$2:$C$248,""),""))</f>
        <v>UDGUV</v>
      </c>
      <c r="S140" s="3">
        <f t="shared" si="2"/>
        <v>20</v>
      </c>
      <c r="T140" s="3" t="str">
        <f>_xlfn.XLOOKUP(C140,DB!$A$2:$A$248,DB!$D$2:$D$248,"")</f>
        <v>Sector 2</v>
      </c>
    </row>
    <row r="141" spans="1:20" x14ac:dyDescent="0.2">
      <c r="A141" s="13" t="s">
        <v>1912</v>
      </c>
      <c r="B141" s="13" t="s">
        <v>18</v>
      </c>
      <c r="C141" s="13" t="s">
        <v>945</v>
      </c>
      <c r="D141" s="13" t="s">
        <v>116</v>
      </c>
      <c r="E141" s="13" t="s">
        <v>726</v>
      </c>
      <c r="F141" s="14">
        <v>46298.844525462962</v>
      </c>
      <c r="G141" s="13" t="s">
        <v>22</v>
      </c>
      <c r="H141" s="13" t="s">
        <v>1913</v>
      </c>
      <c r="I141" s="15">
        <v>400</v>
      </c>
      <c r="J141" s="13" t="s">
        <v>23</v>
      </c>
      <c r="K141" s="13" t="s">
        <v>24</v>
      </c>
      <c r="L141" s="15">
        <v>371</v>
      </c>
      <c r="M141" s="13" t="s">
        <v>269</v>
      </c>
      <c r="N141" s="14">
        <v>46298.864282407405</v>
      </c>
      <c r="O141" s="15">
        <v>380</v>
      </c>
      <c r="P141" s="13" t="s">
        <v>26</v>
      </c>
      <c r="Q141" s="15">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3" t="s">
        <v>301</v>
      </c>
      <c r="B142" s="13" t="s">
        <v>18</v>
      </c>
      <c r="C142" s="13" t="s">
        <v>50</v>
      </c>
      <c r="D142" s="13" t="s">
        <v>54</v>
      </c>
      <c r="E142" s="13" t="s">
        <v>832</v>
      </c>
      <c r="F142" s="14">
        <v>46298.851018518515</v>
      </c>
      <c r="G142" s="13" t="s">
        <v>22</v>
      </c>
      <c r="H142" s="13" t="s">
        <v>1914</v>
      </c>
      <c r="I142" s="15">
        <v>380</v>
      </c>
      <c r="J142" s="13" t="s">
        <v>23</v>
      </c>
      <c r="K142" s="13" t="s">
        <v>24</v>
      </c>
      <c r="L142" s="15">
        <v>877</v>
      </c>
      <c r="M142" s="13" t="s">
        <v>46</v>
      </c>
      <c r="N142" s="14">
        <v>46298.895787037036</v>
      </c>
      <c r="O142" s="15">
        <v>380</v>
      </c>
      <c r="P142" s="13" t="s">
        <v>26</v>
      </c>
      <c r="Q142" s="15">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3" t="s">
        <v>332</v>
      </c>
      <c r="B143" s="13" t="s">
        <v>18</v>
      </c>
      <c r="C143" s="13" t="s">
        <v>205</v>
      </c>
      <c r="D143" s="13" t="s">
        <v>34</v>
      </c>
      <c r="E143" s="13" t="s">
        <v>944</v>
      </c>
      <c r="F143" s="14">
        <v>46298.852361111116</v>
      </c>
      <c r="G143" s="13" t="s">
        <v>22</v>
      </c>
      <c r="H143" s="13" t="s">
        <v>1915</v>
      </c>
      <c r="I143" s="15">
        <v>310</v>
      </c>
      <c r="J143" s="13" t="s">
        <v>23</v>
      </c>
      <c r="K143" s="13" t="s">
        <v>24</v>
      </c>
      <c r="L143" s="15">
        <v>134</v>
      </c>
      <c r="M143" s="13" t="s">
        <v>40</v>
      </c>
      <c r="N143" s="14">
        <v>46298.861562499995</v>
      </c>
      <c r="O143" s="15">
        <v>235</v>
      </c>
      <c r="P143" s="13" t="s">
        <v>26</v>
      </c>
      <c r="Q143" s="15">
        <v>190</v>
      </c>
      <c r="R143" s="3" t="str">
        <f>IF(OR(G143="12R",G143="12L"),_xlfn.XLOOKUP(C143,DB!$A$2:$A$248,DB!$B$2:$B$248,""),IF(OR(G143="30L",G143="30R"),_xlfn.XLOOKUP(C143,DB!$A$2:$A$248,DB!$C$2:$C$248,""),""))</f>
        <v>NUDAL</v>
      </c>
      <c r="S143" s="3">
        <f t="shared" si="2"/>
        <v>20</v>
      </c>
      <c r="T143" s="3" t="str">
        <f>_xlfn.XLOOKUP(C143,DB!$A$2:$A$248,DB!$D$2:$D$248,"")</f>
        <v>Sector 3</v>
      </c>
    </row>
    <row r="144" spans="1:20" x14ac:dyDescent="0.2">
      <c r="A144" s="13" t="s">
        <v>303</v>
      </c>
      <c r="B144" s="13" t="s">
        <v>18</v>
      </c>
      <c r="C144" s="13" t="s">
        <v>43</v>
      </c>
      <c r="D144" s="13" t="s">
        <v>20</v>
      </c>
      <c r="E144" s="13" t="s">
        <v>1242</v>
      </c>
      <c r="F144" s="14">
        <v>46298.853981481487</v>
      </c>
      <c r="G144" s="13" t="s">
        <v>22</v>
      </c>
      <c r="H144" s="13" t="s">
        <v>1916</v>
      </c>
      <c r="I144" s="15">
        <v>360</v>
      </c>
      <c r="J144" s="13" t="s">
        <v>23</v>
      </c>
      <c r="K144" s="13" t="s">
        <v>24</v>
      </c>
      <c r="L144" s="15">
        <v>859</v>
      </c>
      <c r="M144" s="13" t="s">
        <v>46</v>
      </c>
      <c r="N144" s="14">
        <v>46298.898043981477</v>
      </c>
      <c r="O144" s="15">
        <v>360</v>
      </c>
      <c r="P144" s="13" t="s">
        <v>26</v>
      </c>
      <c r="Q144" s="15">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304</v>
      </c>
      <c r="B145" s="13" t="s">
        <v>18</v>
      </c>
      <c r="C145" s="13" t="s">
        <v>134</v>
      </c>
      <c r="D145" s="13" t="s">
        <v>123</v>
      </c>
      <c r="E145" s="13" t="s">
        <v>637</v>
      </c>
      <c r="F145" s="14">
        <v>46298.855451388888</v>
      </c>
      <c r="G145" s="13" t="s">
        <v>22</v>
      </c>
      <c r="H145" s="13" t="s">
        <v>1917</v>
      </c>
      <c r="I145" s="15">
        <v>350</v>
      </c>
      <c r="J145" s="13" t="s">
        <v>23</v>
      </c>
      <c r="K145" s="13" t="s">
        <v>24</v>
      </c>
      <c r="L145" s="15">
        <v>134</v>
      </c>
      <c r="M145" s="13" t="s">
        <v>40</v>
      </c>
      <c r="N145" s="14">
        <v>46298.86446759259</v>
      </c>
      <c r="O145" s="15">
        <v>239</v>
      </c>
      <c r="P145" s="13" t="s">
        <v>26</v>
      </c>
      <c r="Q145" s="15">
        <v>190</v>
      </c>
      <c r="R145" s="3" t="str">
        <f>IF(OR(G145="12R",G145="12L"),_xlfn.XLOOKUP(C145,DB!$A$2:$A$248,DB!$B$2:$B$248,""),IF(OR(G145="30L",G145="30R"),_xlfn.XLOOKUP(C145,DB!$A$2:$A$248,DB!$C$2:$C$248,""),""))</f>
        <v>ENEBA</v>
      </c>
      <c r="S145" s="3">
        <f t="shared" si="2"/>
        <v>20</v>
      </c>
      <c r="T145" s="3" t="str">
        <f>_xlfn.XLOOKUP(C145,DB!$A$2:$A$248,DB!$D$2:$D$248,"")</f>
        <v>Sector 3</v>
      </c>
    </row>
    <row r="146" spans="1:20" x14ac:dyDescent="0.2">
      <c r="A146" s="13" t="s">
        <v>675</v>
      </c>
      <c r="B146" s="13" t="s">
        <v>18</v>
      </c>
      <c r="C146" s="13" t="s">
        <v>676</v>
      </c>
      <c r="D146" s="13" t="s">
        <v>54</v>
      </c>
      <c r="E146" s="13" t="s">
        <v>222</v>
      </c>
      <c r="F146" s="14">
        <v>46298.856828703705</v>
      </c>
      <c r="G146" s="13" t="s">
        <v>22</v>
      </c>
      <c r="H146" s="13" t="s">
        <v>1918</v>
      </c>
      <c r="I146" s="15">
        <v>370</v>
      </c>
      <c r="J146" s="13" t="s">
        <v>23</v>
      </c>
      <c r="K146" s="13" t="s">
        <v>24</v>
      </c>
      <c r="L146" s="15">
        <v>360</v>
      </c>
      <c r="M146" s="13" t="s">
        <v>812</v>
      </c>
      <c r="N146" s="14">
        <v>46298.877175925925</v>
      </c>
      <c r="O146" s="15">
        <v>370</v>
      </c>
      <c r="P146" s="13" t="s">
        <v>26</v>
      </c>
      <c r="Q146" s="15">
        <v>40</v>
      </c>
      <c r="R146" s="3" t="str">
        <f>IF(OR(G146="12R",G146="12L"),_xlfn.XLOOKUP(C146,DB!$A$2:$A$248,DB!$B$2:$B$248,""),IF(OR(G146="30L",G146="30R"),_xlfn.XLOOKUP(C146,DB!$A$2:$A$248,DB!$C$2:$C$248,""),""))</f>
        <v>OMSUK</v>
      </c>
      <c r="S146" s="3">
        <f t="shared" si="2"/>
        <v>20</v>
      </c>
      <c r="T146" s="3" t="str">
        <f>_xlfn.XLOOKUP(C146,DB!$A$2:$A$248,DB!$D$2:$D$248,"")</f>
        <v>Sector 3</v>
      </c>
    </row>
    <row r="147" spans="1:20" x14ac:dyDescent="0.2">
      <c r="A147" s="13" t="s">
        <v>281</v>
      </c>
      <c r="B147" s="13" t="s">
        <v>18</v>
      </c>
      <c r="C147" s="13" t="s">
        <v>282</v>
      </c>
      <c r="D147" s="13" t="s">
        <v>34</v>
      </c>
      <c r="E147" s="13" t="s">
        <v>721</v>
      </c>
      <c r="F147" s="14">
        <v>46298.857893518521</v>
      </c>
      <c r="G147" s="13" t="s">
        <v>22</v>
      </c>
      <c r="H147" s="13" t="s">
        <v>1919</v>
      </c>
      <c r="I147" s="15">
        <v>350</v>
      </c>
      <c r="J147" s="13" t="s">
        <v>23</v>
      </c>
      <c r="K147" s="13" t="s">
        <v>24</v>
      </c>
      <c r="L147" s="15">
        <v>131</v>
      </c>
      <c r="M147" s="13" t="s">
        <v>40</v>
      </c>
      <c r="N147" s="14">
        <v>46298.867430555554</v>
      </c>
      <c r="O147" s="15">
        <v>239</v>
      </c>
      <c r="P147" s="13" t="s">
        <v>26</v>
      </c>
      <c r="Q147" s="15">
        <v>190</v>
      </c>
      <c r="R147" s="3" t="str">
        <f>IF(OR(G147="12R",G147="12L"),_xlfn.XLOOKUP(C147,DB!$A$2:$A$248,DB!$B$2:$B$248,""),IF(OR(G147="30L",G147="30R"),_xlfn.XLOOKUP(C147,DB!$A$2:$A$248,DB!$C$2:$C$248,""),""))</f>
        <v>OMSUK</v>
      </c>
      <c r="S147" s="3">
        <f t="shared" si="2"/>
        <v>20</v>
      </c>
      <c r="T147" s="3" t="str">
        <f>_xlfn.XLOOKUP(C147,DB!$A$2:$A$248,DB!$D$2:$D$248,"")</f>
        <v>Sector 3</v>
      </c>
    </row>
    <row r="148" spans="1:20" x14ac:dyDescent="0.2">
      <c r="A148" s="13" t="s">
        <v>299</v>
      </c>
      <c r="B148" s="13" t="s">
        <v>18</v>
      </c>
      <c r="C148" s="13" t="s">
        <v>284</v>
      </c>
      <c r="D148" s="13" t="s">
        <v>54</v>
      </c>
      <c r="E148" s="13" t="s">
        <v>452</v>
      </c>
      <c r="F148" s="14">
        <v>46298.859178240746</v>
      </c>
      <c r="G148" s="13" t="s">
        <v>22</v>
      </c>
      <c r="H148" s="13" t="s">
        <v>1920</v>
      </c>
      <c r="I148" s="15">
        <v>380</v>
      </c>
      <c r="J148" s="13" t="s">
        <v>23</v>
      </c>
      <c r="K148" s="13" t="s">
        <v>24</v>
      </c>
      <c r="L148" s="15">
        <v>869</v>
      </c>
      <c r="M148" s="13" t="s">
        <v>181</v>
      </c>
      <c r="N148" s="14">
        <v>46298.902986111112</v>
      </c>
      <c r="O148" s="15">
        <v>380</v>
      </c>
      <c r="P148" s="13" t="s">
        <v>26</v>
      </c>
      <c r="Q148" s="15">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3" t="s">
        <v>521</v>
      </c>
      <c r="B149" s="13" t="s">
        <v>18</v>
      </c>
      <c r="C149" s="13" t="s">
        <v>19</v>
      </c>
      <c r="D149" s="13" t="s">
        <v>34</v>
      </c>
      <c r="E149" s="13" t="s">
        <v>830</v>
      </c>
      <c r="F149" s="14">
        <v>46298.860416666663</v>
      </c>
      <c r="G149" s="13" t="s">
        <v>22</v>
      </c>
      <c r="H149" s="13" t="s">
        <v>1921</v>
      </c>
      <c r="I149" s="15">
        <v>360</v>
      </c>
      <c r="J149" s="13" t="s">
        <v>23</v>
      </c>
      <c r="K149" s="13" t="s">
        <v>24</v>
      </c>
      <c r="L149" s="15">
        <v>885</v>
      </c>
      <c r="M149" s="13" t="s">
        <v>181</v>
      </c>
      <c r="N149" s="14">
        <v>46298.904710648145</v>
      </c>
      <c r="O149" s="15">
        <v>360</v>
      </c>
      <c r="P149" s="13" t="s">
        <v>26</v>
      </c>
      <c r="Q149" s="15">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3" t="s">
        <v>516</v>
      </c>
      <c r="B150" s="13" t="s">
        <v>18</v>
      </c>
      <c r="C150" s="13" t="s">
        <v>199</v>
      </c>
      <c r="D150" s="13" t="s">
        <v>61</v>
      </c>
      <c r="E150" s="13" t="s">
        <v>1922</v>
      </c>
      <c r="F150" s="14">
        <v>46298.861504629633</v>
      </c>
      <c r="G150" s="13" t="s">
        <v>22</v>
      </c>
      <c r="H150" s="13" t="s">
        <v>1923</v>
      </c>
      <c r="I150" s="15">
        <v>330</v>
      </c>
      <c r="J150" s="13" t="s">
        <v>23</v>
      </c>
      <c r="K150" s="13" t="s">
        <v>24</v>
      </c>
      <c r="L150" s="15">
        <v>359</v>
      </c>
      <c r="M150" s="13" t="s">
        <v>31</v>
      </c>
      <c r="N150" s="14">
        <v>46298.880891203706</v>
      </c>
      <c r="O150" s="15">
        <v>330</v>
      </c>
      <c r="P150" s="13" t="s">
        <v>26</v>
      </c>
      <c r="Q150" s="15">
        <v>40</v>
      </c>
      <c r="R150" s="3" t="str">
        <f>IF(OR(G150="12R",G150="12L"),_xlfn.XLOOKUP(C150,DB!$A$2:$A$248,DB!$B$2:$B$248,""),IF(OR(G150="30L",G150="30R"),_xlfn.XLOOKUP(C150,DB!$A$2:$A$248,DB!$C$2:$C$248,""),""))</f>
        <v>OMSUK</v>
      </c>
      <c r="S150" s="3">
        <f t="shared" si="2"/>
        <v>20</v>
      </c>
      <c r="T150" s="3" t="str">
        <f>_xlfn.XLOOKUP(C150,DB!$A$2:$A$248,DB!$D$2:$D$248,"")</f>
        <v>Sector 3</v>
      </c>
    </row>
    <row r="151" spans="1:20" x14ac:dyDescent="0.2">
      <c r="A151" s="13" t="s">
        <v>275</v>
      </c>
      <c r="B151" s="13" t="s">
        <v>18</v>
      </c>
      <c r="C151" s="13" t="s">
        <v>276</v>
      </c>
      <c r="D151" s="13" t="s">
        <v>123</v>
      </c>
      <c r="E151" s="13" t="s">
        <v>651</v>
      </c>
      <c r="F151" s="14">
        <v>46298.862939814819</v>
      </c>
      <c r="G151" s="13" t="s">
        <v>22</v>
      </c>
      <c r="H151" s="13" t="s">
        <v>1924</v>
      </c>
      <c r="I151" s="15">
        <v>280</v>
      </c>
      <c r="J151" s="13" t="s">
        <v>23</v>
      </c>
      <c r="K151" s="13" t="s">
        <v>24</v>
      </c>
      <c r="L151" s="15">
        <v>839</v>
      </c>
      <c r="M151" s="13" t="s">
        <v>225</v>
      </c>
      <c r="N151" s="14">
        <v>46298.903587962966</v>
      </c>
      <c r="O151" s="15">
        <v>280</v>
      </c>
      <c r="P151" s="13" t="s">
        <v>26</v>
      </c>
      <c r="Q151" s="15">
        <v>40</v>
      </c>
      <c r="R151" s="3" t="str">
        <f>IF(OR(G151="12R",G151="12L"),_xlfn.XLOOKUP(C151,DB!$A$2:$A$248,DB!$B$2:$B$248,""),IF(OR(G151="30L",G151="30R"),_xlfn.XLOOKUP(C151,DB!$A$2:$A$248,DB!$C$2:$C$248,""),""))</f>
        <v>UDGUV</v>
      </c>
      <c r="S151" s="3">
        <f t="shared" si="2"/>
        <v>20</v>
      </c>
      <c r="T151" s="3" t="str">
        <f>_xlfn.XLOOKUP(C151,DB!$A$2:$A$248,DB!$D$2:$D$248,"")</f>
        <v>Sector 2</v>
      </c>
    </row>
    <row r="152" spans="1:20" x14ac:dyDescent="0.2">
      <c r="A152" s="13" t="s">
        <v>1130</v>
      </c>
      <c r="B152" s="13" t="s">
        <v>18</v>
      </c>
      <c r="C152" s="13" t="s">
        <v>308</v>
      </c>
      <c r="D152" s="13" t="s">
        <v>54</v>
      </c>
      <c r="E152" s="13" t="s">
        <v>1109</v>
      </c>
      <c r="F152" s="14">
        <v>46298.86509259259</v>
      </c>
      <c r="G152" s="13" t="s">
        <v>22</v>
      </c>
      <c r="H152" s="13" t="s">
        <v>1925</v>
      </c>
      <c r="I152" s="15">
        <v>340</v>
      </c>
      <c r="J152" s="13" t="s">
        <v>23</v>
      </c>
      <c r="K152" s="13" t="s">
        <v>24</v>
      </c>
      <c r="L152" s="15">
        <v>323</v>
      </c>
      <c r="M152" s="13" t="s">
        <v>1926</v>
      </c>
      <c r="N152" s="14">
        <v>46298.884004629625</v>
      </c>
      <c r="O152" s="15">
        <v>380</v>
      </c>
      <c r="P152" s="13" t="s">
        <v>26</v>
      </c>
      <c r="Q152" s="15">
        <v>190</v>
      </c>
      <c r="R152" s="3" t="str">
        <f>IF(OR(G152="12R",G152="12L"),_xlfn.XLOOKUP(C152,DB!$A$2:$A$248,DB!$B$2:$B$248,""),IF(OR(G152="30L",G152="30R"),_xlfn.XLOOKUP(C152,DB!$A$2:$A$248,DB!$C$2:$C$248,""),""))</f>
        <v>CZM</v>
      </c>
      <c r="S152" s="3">
        <f t="shared" si="2"/>
        <v>20</v>
      </c>
      <c r="T152" s="3" t="str">
        <f>_xlfn.XLOOKUP(C152,DB!$A$2:$A$248,DB!$D$2:$D$248,"")</f>
        <v>Sector 7</v>
      </c>
    </row>
    <row r="153" spans="1:20" x14ac:dyDescent="0.2">
      <c r="A153" s="13" t="s">
        <v>313</v>
      </c>
      <c r="B153" s="13" t="s">
        <v>18</v>
      </c>
      <c r="C153" s="13" t="s">
        <v>314</v>
      </c>
      <c r="D153" s="13" t="s">
        <v>54</v>
      </c>
      <c r="E153" s="13" t="s">
        <v>949</v>
      </c>
      <c r="F153" s="14">
        <v>46298.879467592589</v>
      </c>
      <c r="G153" s="13" t="s">
        <v>22</v>
      </c>
      <c r="H153" s="13" t="s">
        <v>1927</v>
      </c>
      <c r="I153" s="15">
        <v>350</v>
      </c>
      <c r="J153" s="13" t="s">
        <v>23</v>
      </c>
      <c r="K153" s="13" t="s">
        <v>24</v>
      </c>
      <c r="L153" s="15">
        <v>184</v>
      </c>
      <c r="M153" s="13" t="s">
        <v>1928</v>
      </c>
      <c r="N153" s="14">
        <v>46298.892048611116</v>
      </c>
      <c r="O153" s="15">
        <v>295</v>
      </c>
      <c r="P153" s="13" t="s">
        <v>26</v>
      </c>
      <c r="Q153" s="15">
        <v>190</v>
      </c>
      <c r="R153" s="3" t="str">
        <f>IF(OR(G153="12R",G153="12L"),_xlfn.XLOOKUP(C153,DB!$A$2:$A$248,DB!$B$2:$B$248,""),IF(OR(G153="30L",G153="30R"),_xlfn.XLOOKUP(C153,DB!$A$2:$A$248,DB!$C$2:$C$248,""),""))</f>
        <v>CZM</v>
      </c>
      <c r="S153" s="3">
        <f t="shared" si="2"/>
        <v>21</v>
      </c>
      <c r="T153" s="3" t="str">
        <f>_xlfn.XLOOKUP(C153,DB!$A$2:$A$248,DB!$D$2:$D$248,"")</f>
        <v>Sector 7</v>
      </c>
    </row>
    <row r="154" spans="1:20" x14ac:dyDescent="0.2">
      <c r="A154" s="13" t="s">
        <v>510</v>
      </c>
      <c r="B154" s="13" t="s">
        <v>18</v>
      </c>
      <c r="C154" s="13" t="s">
        <v>238</v>
      </c>
      <c r="D154" s="13" t="s">
        <v>29</v>
      </c>
      <c r="E154" s="13" t="s">
        <v>1929</v>
      </c>
      <c r="F154" s="14">
        <v>46298.881041666667</v>
      </c>
      <c r="G154" s="13" t="s">
        <v>22</v>
      </c>
      <c r="H154" s="13" t="s">
        <v>1930</v>
      </c>
      <c r="I154" s="15">
        <v>370</v>
      </c>
      <c r="J154" s="13" t="s">
        <v>23</v>
      </c>
      <c r="K154" s="13" t="s">
        <v>24</v>
      </c>
      <c r="L154" s="15">
        <v>359</v>
      </c>
      <c r="M154" s="13" t="s">
        <v>31</v>
      </c>
      <c r="N154" s="14">
        <v>46298.900324074071</v>
      </c>
      <c r="O154" s="15">
        <v>370</v>
      </c>
      <c r="P154" s="13" t="s">
        <v>26</v>
      </c>
      <c r="Q154" s="15">
        <v>40</v>
      </c>
      <c r="R154" s="3" t="str">
        <f>IF(OR(G154="12R",G154="12L"),_xlfn.XLOOKUP(C154,DB!$A$2:$A$248,DB!$B$2:$B$248,""),IF(OR(G154="30L",G154="30R"),_xlfn.XLOOKUP(C154,DB!$A$2:$A$248,DB!$C$2:$C$248,""),""))</f>
        <v>OMSUK</v>
      </c>
      <c r="S154" s="3">
        <f t="shared" si="2"/>
        <v>21</v>
      </c>
      <c r="T154" s="3" t="str">
        <f>_xlfn.XLOOKUP(C154,DB!$A$2:$A$248,DB!$D$2:$D$248,"")</f>
        <v>Sector 3</v>
      </c>
    </row>
    <row r="155" spans="1:20" x14ac:dyDescent="0.2">
      <c r="A155" s="13" t="s">
        <v>526</v>
      </c>
      <c r="B155" s="13" t="s">
        <v>18</v>
      </c>
      <c r="C155" s="13" t="s">
        <v>203</v>
      </c>
      <c r="D155" s="13" t="s">
        <v>44</v>
      </c>
      <c r="E155" s="13" t="s">
        <v>849</v>
      </c>
      <c r="F155" s="14">
        <v>46298.882881944446</v>
      </c>
      <c r="G155" s="13" t="s">
        <v>22</v>
      </c>
      <c r="H155" s="13" t="s">
        <v>1931</v>
      </c>
      <c r="I155" s="15">
        <v>340</v>
      </c>
      <c r="J155" s="13" t="s">
        <v>23</v>
      </c>
      <c r="K155" s="13" t="s">
        <v>24</v>
      </c>
      <c r="L155" s="15">
        <v>518</v>
      </c>
      <c r="M155" s="13" t="s">
        <v>130</v>
      </c>
      <c r="N155" s="14">
        <v>46298.910601851851</v>
      </c>
      <c r="O155" s="15">
        <v>340</v>
      </c>
      <c r="P155" s="13" t="s">
        <v>26</v>
      </c>
      <c r="Q155" s="15">
        <v>40</v>
      </c>
      <c r="R155" s="3" t="str">
        <f>IF(OR(G155="12R",G155="12L"),_xlfn.XLOOKUP(C155,DB!$A$2:$A$248,DB!$B$2:$B$248,""),IF(OR(G155="30L",G155="30R"),_xlfn.XLOOKUP(C155,DB!$A$2:$A$248,DB!$C$2:$C$248,""),""))</f>
        <v>ENEBA</v>
      </c>
      <c r="S155" s="3">
        <f t="shared" si="2"/>
        <v>21</v>
      </c>
      <c r="T155" s="3" t="str">
        <f>_xlfn.XLOOKUP(C155,DB!$A$2:$A$248,DB!$D$2:$D$248,"")</f>
        <v>Sector 3</v>
      </c>
    </row>
    <row r="156" spans="1:20" x14ac:dyDescent="0.2">
      <c r="A156" t="s">
        <v>318</v>
      </c>
      <c r="B156" t="s">
        <v>18</v>
      </c>
      <c r="C156" t="s">
        <v>136</v>
      </c>
      <c r="D156" t="s">
        <v>44</v>
      </c>
      <c r="E156" t="s">
        <v>677</v>
      </c>
      <c r="F156" s="2">
        <v>46298.884432870371</v>
      </c>
      <c r="G156" t="s">
        <v>22</v>
      </c>
      <c r="H156" t="s">
        <v>1932</v>
      </c>
      <c r="I156" s="3">
        <v>310</v>
      </c>
      <c r="J156" t="s">
        <v>23</v>
      </c>
      <c r="K156" t="s">
        <v>24</v>
      </c>
      <c r="L156" s="3">
        <v>216</v>
      </c>
      <c r="M156" t="s">
        <v>383</v>
      </c>
      <c r="N156" s="2">
        <v>46298.898206018523</v>
      </c>
      <c r="O156" s="3">
        <v>283</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320</v>
      </c>
      <c r="B157" t="s">
        <v>18</v>
      </c>
      <c r="C157" t="s">
        <v>128</v>
      </c>
      <c r="D157" t="s">
        <v>61</v>
      </c>
      <c r="E157" t="s">
        <v>1933</v>
      </c>
      <c r="F157" s="2">
        <v>46298.885949074072</v>
      </c>
      <c r="G157" t="s">
        <v>22</v>
      </c>
      <c r="H157" t="s">
        <v>1934</v>
      </c>
      <c r="I157" s="3">
        <v>340</v>
      </c>
      <c r="J157" t="s">
        <v>23</v>
      </c>
      <c r="K157" t="s">
        <v>24</v>
      </c>
      <c r="L157" s="3">
        <v>521</v>
      </c>
      <c r="M157" t="s">
        <v>130</v>
      </c>
      <c r="N157" s="2">
        <v>46298.913761574076</v>
      </c>
      <c r="O157" s="3">
        <v>320</v>
      </c>
      <c r="P157" t="s">
        <v>26</v>
      </c>
      <c r="Q157" s="3">
        <v>40</v>
      </c>
      <c r="R157" s="3" t="str">
        <f>IF(OR(G157="12R",G157="12L"),_xlfn.XLOOKUP(C157,DB!$A$2:$A$248,DB!$B$2:$B$248,""),IF(OR(G157="30L",G157="30R"),_xlfn.XLOOKUP(C157,DB!$A$2:$A$248,DB!$C$2:$C$248,""),""))</f>
        <v>ENEBA</v>
      </c>
      <c r="S157" s="3">
        <f t="shared" si="2"/>
        <v>21</v>
      </c>
      <c r="T157" s="3" t="str">
        <f>_xlfn.XLOOKUP(C157,DB!$A$2:$A$248,DB!$D$2:$D$248,"")</f>
        <v>Sector 3</v>
      </c>
    </row>
    <row r="158" spans="1:20" x14ac:dyDescent="0.2">
      <c r="A158" t="s">
        <v>883</v>
      </c>
      <c r="B158" t="s">
        <v>18</v>
      </c>
      <c r="C158" t="s">
        <v>170</v>
      </c>
      <c r="D158" t="s">
        <v>61</v>
      </c>
      <c r="E158" t="s">
        <v>884</v>
      </c>
      <c r="F158" s="2">
        <v>46298.887465277774</v>
      </c>
      <c r="G158" t="s">
        <v>22</v>
      </c>
      <c r="H158" t="s">
        <v>1935</v>
      </c>
      <c r="I158" s="3">
        <v>350</v>
      </c>
      <c r="J158" t="s">
        <v>23</v>
      </c>
      <c r="K158" t="s">
        <v>24</v>
      </c>
      <c r="L158" s="3">
        <v>133</v>
      </c>
      <c r="M158" t="s">
        <v>40</v>
      </c>
      <c r="N158" s="2">
        <v>46298.897233796291</v>
      </c>
      <c r="O158" s="3">
        <v>215</v>
      </c>
      <c r="P158" t="s">
        <v>26</v>
      </c>
      <c r="Q158" s="3">
        <v>190</v>
      </c>
      <c r="R158" s="3" t="str">
        <f>IF(OR(G158="12R",G158="12L"),_xlfn.XLOOKUP(C158,DB!$A$2:$A$248,DB!$B$2:$B$248,""),IF(OR(G158="30L",G158="30R"),_xlfn.XLOOKUP(C158,DB!$A$2:$A$248,DB!$C$2:$C$248,""),""))</f>
        <v>OMSUK</v>
      </c>
      <c r="S158" s="3">
        <f t="shared" si="2"/>
        <v>21</v>
      </c>
      <c r="T158" s="3" t="str">
        <f>_xlfn.XLOOKUP(C158,DB!$A$2:$A$248,DB!$D$2:$D$248,"")</f>
        <v>Sector 3</v>
      </c>
    </row>
    <row r="159" spans="1:20" x14ac:dyDescent="0.2">
      <c r="A159" t="s">
        <v>327</v>
      </c>
      <c r="B159" t="s">
        <v>18</v>
      </c>
      <c r="C159" t="s">
        <v>328</v>
      </c>
      <c r="D159" t="s">
        <v>29</v>
      </c>
      <c r="E159" t="s">
        <v>1936</v>
      </c>
      <c r="F159" s="2">
        <v>46298.888831018514</v>
      </c>
      <c r="G159" t="s">
        <v>22</v>
      </c>
      <c r="H159" t="s">
        <v>1937</v>
      </c>
      <c r="I159" s="3">
        <v>360</v>
      </c>
      <c r="J159" t="s">
        <v>23</v>
      </c>
      <c r="K159" t="s">
        <v>24</v>
      </c>
      <c r="L159" s="3">
        <v>435</v>
      </c>
      <c r="M159" t="s">
        <v>204</v>
      </c>
      <c r="N159" s="2">
        <v>46298.913078703699</v>
      </c>
      <c r="O159" s="3">
        <v>360</v>
      </c>
      <c r="P159" t="s">
        <v>26</v>
      </c>
      <c r="Q159" s="3">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t="s">
        <v>316</v>
      </c>
      <c r="B160" t="s">
        <v>18</v>
      </c>
      <c r="C160" t="s">
        <v>317</v>
      </c>
      <c r="D160" t="s">
        <v>44</v>
      </c>
      <c r="E160" t="s">
        <v>906</v>
      </c>
      <c r="F160" s="2">
        <v>46298.889710648145</v>
      </c>
      <c r="G160" t="s">
        <v>22</v>
      </c>
      <c r="H160" t="s">
        <v>1938</v>
      </c>
      <c r="I160" s="3">
        <v>360</v>
      </c>
      <c r="J160" t="s">
        <v>23</v>
      </c>
      <c r="K160" t="s">
        <v>24</v>
      </c>
      <c r="L160" s="3">
        <v>870</v>
      </c>
      <c r="M160" t="s">
        <v>36</v>
      </c>
      <c r="N160" s="2">
        <v>46298.932037037041</v>
      </c>
      <c r="O160" s="3">
        <v>360</v>
      </c>
      <c r="P160" t="s">
        <v>26</v>
      </c>
      <c r="Q160" s="3">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334</v>
      </c>
      <c r="B161" t="s">
        <v>18</v>
      </c>
      <c r="C161" t="s">
        <v>19</v>
      </c>
      <c r="D161" t="s">
        <v>54</v>
      </c>
      <c r="E161" t="s">
        <v>577</v>
      </c>
      <c r="F161" s="2">
        <v>46298.897418981476</v>
      </c>
      <c r="G161" t="s">
        <v>22</v>
      </c>
      <c r="H161" t="s">
        <v>1939</v>
      </c>
      <c r="I161" s="3">
        <v>380</v>
      </c>
      <c r="J161" t="s">
        <v>23</v>
      </c>
      <c r="K161" t="s">
        <v>24</v>
      </c>
      <c r="L161" s="3">
        <v>859</v>
      </c>
      <c r="M161" t="s">
        <v>25</v>
      </c>
      <c r="N161" s="2">
        <v>46298.941030092596</v>
      </c>
      <c r="O161" s="3">
        <v>380</v>
      </c>
      <c r="P161" t="s">
        <v>26</v>
      </c>
      <c r="Q161" s="3">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t="s">
        <v>333</v>
      </c>
      <c r="B162" t="s">
        <v>18</v>
      </c>
      <c r="C162" t="s">
        <v>148</v>
      </c>
      <c r="D162" t="s">
        <v>129</v>
      </c>
      <c r="E162" t="s">
        <v>446</v>
      </c>
      <c r="F162" s="2">
        <v>46298.898263888885</v>
      </c>
      <c r="G162" t="s">
        <v>22</v>
      </c>
      <c r="H162" t="s">
        <v>421</v>
      </c>
      <c r="I162" s="3">
        <v>370</v>
      </c>
      <c r="J162" t="s">
        <v>23</v>
      </c>
      <c r="K162" t="s">
        <v>24</v>
      </c>
      <c r="L162" s="3">
        <v>136</v>
      </c>
      <c r="M162" t="s">
        <v>40</v>
      </c>
      <c r="N162" s="2">
        <v>46298.908101851848</v>
      </c>
      <c r="O162" s="3">
        <v>272</v>
      </c>
      <c r="P162" t="s">
        <v>26</v>
      </c>
      <c r="Q162" s="3">
        <v>190</v>
      </c>
      <c r="R162" s="3" t="str">
        <f>IF(OR(G162="12R",G162="12L"),_xlfn.XLOOKUP(C162,DB!$A$2:$A$248,DB!$B$2:$B$248,""),IF(OR(G162="30L",G162="30R"),_xlfn.XLOOKUP(C162,DB!$A$2:$A$248,DB!$C$2:$C$248,""),""))</f>
        <v>NUDAL</v>
      </c>
      <c r="S162" s="3">
        <f t="shared" si="2"/>
        <v>21</v>
      </c>
      <c r="T162" s="3" t="str">
        <f>_xlfn.XLOOKUP(C162,DB!$A$2:$A$248,DB!$D$2:$D$248,"")</f>
        <v>Sector 3</v>
      </c>
    </row>
    <row r="163" spans="1:20" x14ac:dyDescent="0.2">
      <c r="A163" t="s">
        <v>324</v>
      </c>
      <c r="B163" t="s">
        <v>18</v>
      </c>
      <c r="C163" t="s">
        <v>325</v>
      </c>
      <c r="D163" t="s">
        <v>123</v>
      </c>
      <c r="E163" t="s">
        <v>1236</v>
      </c>
      <c r="F163" s="2">
        <v>46298.899884259255</v>
      </c>
      <c r="G163" t="s">
        <v>22</v>
      </c>
      <c r="H163" t="s">
        <v>1940</v>
      </c>
      <c r="I163" s="3">
        <v>340</v>
      </c>
      <c r="J163" t="s">
        <v>23</v>
      </c>
      <c r="K163" t="s">
        <v>24</v>
      </c>
      <c r="L163" s="3">
        <v>539</v>
      </c>
      <c r="M163" t="s">
        <v>130</v>
      </c>
      <c r="N163" s="2">
        <v>46298.927152777775</v>
      </c>
      <c r="O163" s="3">
        <v>340</v>
      </c>
      <c r="P163" t="s">
        <v>26</v>
      </c>
      <c r="Q163" s="3">
        <v>40</v>
      </c>
      <c r="R163" s="3" t="str">
        <f>IF(OR(G163="12R",G163="12L"),_xlfn.XLOOKUP(C163,DB!$A$2:$A$248,DB!$B$2:$B$248,""),IF(OR(G163="30L",G163="30R"),_xlfn.XLOOKUP(C163,DB!$A$2:$A$248,DB!$C$2:$C$248,""),""))</f>
        <v>OMSUK</v>
      </c>
      <c r="S163" s="3">
        <f t="shared" si="2"/>
        <v>21</v>
      </c>
      <c r="T163" s="3" t="str">
        <f>_xlfn.XLOOKUP(C163,DB!$A$2:$A$248,DB!$D$2:$D$248,"")</f>
        <v>Sector 3</v>
      </c>
    </row>
    <row r="164" spans="1:20" x14ac:dyDescent="0.2">
      <c r="A164" t="s">
        <v>681</v>
      </c>
      <c r="B164" t="s">
        <v>18</v>
      </c>
      <c r="C164" t="s">
        <v>322</v>
      </c>
      <c r="D164" t="s">
        <v>261</v>
      </c>
      <c r="E164" t="s">
        <v>312</v>
      </c>
      <c r="F164" s="2">
        <v>46298.90152777778</v>
      </c>
      <c r="G164" t="s">
        <v>22</v>
      </c>
      <c r="H164" t="s">
        <v>1941</v>
      </c>
      <c r="I164" s="3">
        <v>370</v>
      </c>
      <c r="J164" t="s">
        <v>23</v>
      </c>
      <c r="K164" t="s">
        <v>24</v>
      </c>
      <c r="L164" s="3">
        <v>348</v>
      </c>
      <c r="M164" t="s">
        <v>635</v>
      </c>
      <c r="N164" s="2">
        <v>46298.919918981483</v>
      </c>
      <c r="O164" s="3">
        <v>370</v>
      </c>
      <c r="P164" t="s">
        <v>41</v>
      </c>
      <c r="Q164" s="3">
        <v>40</v>
      </c>
      <c r="R164" s="3" t="str">
        <f>IF(OR(G164="12R",G164="12L"),_xlfn.XLOOKUP(C164,DB!$A$2:$A$248,DB!$B$2:$B$248,""),IF(OR(G164="30L",G164="30R"),_xlfn.XLOOKUP(C164,DB!$A$2:$A$248,DB!$C$2:$C$248,""),""))</f>
        <v>NUDAL</v>
      </c>
      <c r="S164" s="3">
        <f t="shared" si="2"/>
        <v>21</v>
      </c>
      <c r="T164" s="3" t="str">
        <f>_xlfn.XLOOKUP(C164,DB!$A$2:$A$248,DB!$D$2:$D$248,"")</f>
        <v>Sector 3</v>
      </c>
    </row>
    <row r="165" spans="1:20" x14ac:dyDescent="0.2">
      <c r="A165" t="s">
        <v>340</v>
      </c>
      <c r="B165" t="s">
        <v>18</v>
      </c>
      <c r="C165" t="s">
        <v>101</v>
      </c>
      <c r="D165" t="s">
        <v>20</v>
      </c>
      <c r="E165" t="s">
        <v>765</v>
      </c>
      <c r="F165" s="2">
        <v>46298.904363425929</v>
      </c>
      <c r="G165" t="s">
        <v>22</v>
      </c>
      <c r="H165" t="s">
        <v>397</v>
      </c>
      <c r="I165" s="3">
        <v>360</v>
      </c>
      <c r="J165" t="s">
        <v>23</v>
      </c>
      <c r="K165" t="s">
        <v>152</v>
      </c>
      <c r="L165" s="3">
        <v>859</v>
      </c>
      <c r="M165" t="s">
        <v>46</v>
      </c>
      <c r="N165" s="2">
        <v>46298.947870370372</v>
      </c>
      <c r="O165" s="3">
        <v>360</v>
      </c>
      <c r="P165" t="s">
        <v>26</v>
      </c>
      <c r="Q165" s="3">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336</v>
      </c>
      <c r="B166" t="s">
        <v>18</v>
      </c>
      <c r="C166" t="s">
        <v>115</v>
      </c>
      <c r="D166" t="s">
        <v>129</v>
      </c>
      <c r="E166" t="s">
        <v>1942</v>
      </c>
      <c r="F166" s="2">
        <v>46298.91342592593</v>
      </c>
      <c r="G166" t="s">
        <v>22</v>
      </c>
      <c r="H166" t="s">
        <v>1943</v>
      </c>
      <c r="I166" s="3">
        <v>350</v>
      </c>
      <c r="J166" t="s">
        <v>23</v>
      </c>
      <c r="K166" t="s">
        <v>24</v>
      </c>
      <c r="L166" s="3">
        <v>160</v>
      </c>
      <c r="M166" t="s">
        <v>117</v>
      </c>
      <c r="N166" s="2">
        <v>46298.924375000002</v>
      </c>
      <c r="O166" s="3">
        <v>294</v>
      </c>
      <c r="P166" t="s">
        <v>26</v>
      </c>
      <c r="Q166" s="3">
        <v>190</v>
      </c>
      <c r="R166" s="3" t="str">
        <f>IF(OR(G166="12R",G166="12L"),_xlfn.XLOOKUP(C166,DB!$A$2:$A$248,DB!$B$2:$B$248,""),IF(OR(G166="30L",G166="30R"),_xlfn.XLOOKUP(C166,DB!$A$2:$A$248,DB!$C$2:$C$248,""),""))</f>
        <v>TAKUX</v>
      </c>
      <c r="S166" s="3">
        <f t="shared" si="2"/>
        <v>21</v>
      </c>
      <c r="T166" s="3" t="str">
        <f>_xlfn.XLOOKUP(C166,DB!$A$2:$A$248,DB!$D$2:$D$248,"")</f>
        <v>Sector 7</v>
      </c>
    </row>
    <row r="167" spans="1:20" x14ac:dyDescent="0.2">
      <c r="A167" t="s">
        <v>337</v>
      </c>
      <c r="B167" t="s">
        <v>18</v>
      </c>
      <c r="C167" t="s">
        <v>219</v>
      </c>
      <c r="D167" t="s">
        <v>34</v>
      </c>
      <c r="E167" t="s">
        <v>1944</v>
      </c>
      <c r="F167" s="2">
        <v>46298.915810185186</v>
      </c>
      <c r="G167" t="s">
        <v>22</v>
      </c>
      <c r="H167" t="s">
        <v>1945</v>
      </c>
      <c r="I167" s="3">
        <v>330</v>
      </c>
      <c r="J167" t="s">
        <v>23</v>
      </c>
      <c r="K167" t="s">
        <v>24</v>
      </c>
      <c r="L167" s="3">
        <v>150</v>
      </c>
      <c r="M167" t="s">
        <v>117</v>
      </c>
      <c r="N167" s="2">
        <v>46298.926516203705</v>
      </c>
      <c r="O167" s="3">
        <v>249</v>
      </c>
      <c r="P167" t="s">
        <v>26</v>
      </c>
      <c r="Q167" s="3">
        <v>190</v>
      </c>
      <c r="R167" s="3" t="str">
        <f>IF(OR(G167="12R",G167="12L"),_xlfn.XLOOKUP(C167,DB!$A$2:$A$248,DB!$B$2:$B$248,""),IF(OR(G167="30L",G167="30R"),_xlfn.XLOOKUP(C167,DB!$A$2:$A$248,DB!$C$2:$C$248,""),""))</f>
        <v>TAKUX</v>
      </c>
      <c r="S167" s="3">
        <f t="shared" si="2"/>
        <v>21</v>
      </c>
      <c r="T167" s="3" t="str">
        <f>_xlfn.XLOOKUP(C167,DB!$A$2:$A$248,DB!$D$2:$D$248,"")</f>
        <v>Sector 7</v>
      </c>
    </row>
    <row r="168" spans="1:20" x14ac:dyDescent="0.2">
      <c r="A168" t="s">
        <v>1402</v>
      </c>
      <c r="B168" t="s">
        <v>18</v>
      </c>
      <c r="C168" t="s">
        <v>660</v>
      </c>
      <c r="D168" t="s">
        <v>116</v>
      </c>
      <c r="E168" t="s">
        <v>413</v>
      </c>
      <c r="F168" s="2">
        <v>46298.918483796297</v>
      </c>
      <c r="G168" t="s">
        <v>22</v>
      </c>
      <c r="H168" t="s">
        <v>1946</v>
      </c>
      <c r="I168" s="3">
        <v>380</v>
      </c>
      <c r="J168" t="s">
        <v>23</v>
      </c>
      <c r="K168" t="s">
        <v>24</v>
      </c>
      <c r="L168" s="3">
        <v>446</v>
      </c>
      <c r="M168" t="s">
        <v>204</v>
      </c>
      <c r="N168" s="2">
        <v>46298.942199074074</v>
      </c>
      <c r="O168" s="3">
        <v>380</v>
      </c>
      <c r="P168" t="s">
        <v>26</v>
      </c>
      <c r="Q168" s="3">
        <v>40</v>
      </c>
      <c r="R168" s="3" t="str">
        <f>IF(OR(G168="12R",G168="12L"),_xlfn.XLOOKUP(C168,DB!$A$2:$A$248,DB!$B$2:$B$248,""),IF(OR(G168="30L",G168="30R"),_xlfn.XLOOKUP(C168,DB!$A$2:$A$248,DB!$C$2:$C$248,""),""))</f>
        <v>ENEBA</v>
      </c>
      <c r="S168" s="3">
        <f t="shared" si="2"/>
        <v>22</v>
      </c>
      <c r="T168" s="3" t="str">
        <f>_xlfn.XLOOKUP(C168,DB!$A$2:$A$248,DB!$D$2:$D$248,"")</f>
        <v>Sector 3</v>
      </c>
    </row>
    <row r="169" spans="1:20" x14ac:dyDescent="0.2">
      <c r="A169" t="s">
        <v>338</v>
      </c>
      <c r="B169" t="s">
        <v>18</v>
      </c>
      <c r="C169" t="s">
        <v>75</v>
      </c>
      <c r="D169" t="s">
        <v>54</v>
      </c>
      <c r="E169" t="s">
        <v>112</v>
      </c>
      <c r="F169" s="2">
        <v>46298.920092592598</v>
      </c>
      <c r="G169" t="s">
        <v>22</v>
      </c>
      <c r="H169" t="s">
        <v>1947</v>
      </c>
      <c r="I169" s="3">
        <v>360</v>
      </c>
      <c r="J169" t="s">
        <v>23</v>
      </c>
      <c r="K169" t="s">
        <v>24</v>
      </c>
      <c r="L169" s="3">
        <v>720</v>
      </c>
      <c r="M169" t="s">
        <v>75</v>
      </c>
      <c r="N169" s="2">
        <v>46298.962500000001</v>
      </c>
      <c r="O169" s="3">
        <v>0</v>
      </c>
      <c r="P169" t="s">
        <v>26</v>
      </c>
      <c r="Q169" s="3">
        <v>190</v>
      </c>
      <c r="R169" s="3" t="str">
        <f>IF(OR(G169="12R",G169="12L"),_xlfn.XLOOKUP(C169,DB!$A$2:$A$248,DB!$B$2:$B$248,""),IF(OR(G169="30L",G169="30R"),_xlfn.XLOOKUP(C169,DB!$A$2:$A$248,DB!$C$2:$C$248,""),""))</f>
        <v>UDGUV</v>
      </c>
      <c r="S169" s="3">
        <f t="shared" si="2"/>
        <v>22</v>
      </c>
      <c r="T169" s="3" t="str">
        <f>_xlfn.XLOOKUP(C169,DB!$A$2:$A$248,DB!$D$2:$D$248,"")</f>
        <v>Sector 2</v>
      </c>
    </row>
    <row r="170" spans="1:20" x14ac:dyDescent="0.2">
      <c r="A170" t="s">
        <v>1948</v>
      </c>
      <c r="B170" t="s">
        <v>18</v>
      </c>
      <c r="C170" t="s">
        <v>945</v>
      </c>
      <c r="D170" t="s">
        <v>331</v>
      </c>
      <c r="E170" t="s">
        <v>1949</v>
      </c>
      <c r="F170" s="2">
        <v>46298.921180555553</v>
      </c>
      <c r="G170" t="s">
        <v>22</v>
      </c>
      <c r="H170" t="s">
        <v>1950</v>
      </c>
      <c r="I170" s="3">
        <v>360</v>
      </c>
      <c r="J170" t="s">
        <v>23</v>
      </c>
      <c r="K170" t="s">
        <v>24</v>
      </c>
      <c r="L170" s="3">
        <v>445</v>
      </c>
      <c r="M170" t="s">
        <v>204</v>
      </c>
      <c r="N170" s="2">
        <v>46298.945694444439</v>
      </c>
      <c r="O170" s="3">
        <v>360</v>
      </c>
      <c r="P170" t="s">
        <v>26</v>
      </c>
      <c r="Q170" s="3">
        <v>40</v>
      </c>
      <c r="R170" s="3" t="str">
        <f>IF(OR(G170="12R",G170="12L"),_xlfn.XLOOKUP(C170,DB!$A$2:$A$248,DB!$B$2:$B$248,""),IF(OR(G170="30L",G170="30R"),_xlfn.XLOOKUP(C170,DB!$A$2:$A$248,DB!$C$2:$C$248,""),""))</f>
        <v>ENEBA</v>
      </c>
      <c r="S170" s="3">
        <f t="shared" si="2"/>
        <v>22</v>
      </c>
      <c r="T170" s="3" t="str">
        <f>_xlfn.XLOOKUP(C170,DB!$A$2:$A$248,DB!$D$2:$D$248,"")</f>
        <v>Sector 3</v>
      </c>
    </row>
    <row r="171" spans="1:20" x14ac:dyDescent="0.2">
      <c r="A171" t="s">
        <v>1951</v>
      </c>
      <c r="B171" t="s">
        <v>18</v>
      </c>
      <c r="C171" t="s">
        <v>1015</v>
      </c>
      <c r="D171" t="s">
        <v>116</v>
      </c>
      <c r="E171" t="s">
        <v>1952</v>
      </c>
      <c r="F171" s="2">
        <v>46298.92355324074</v>
      </c>
      <c r="G171" t="s">
        <v>22</v>
      </c>
      <c r="H171" t="s">
        <v>1953</v>
      </c>
      <c r="I171" s="3">
        <v>400</v>
      </c>
      <c r="J171" t="s">
        <v>23</v>
      </c>
      <c r="K171" t="s">
        <v>24</v>
      </c>
      <c r="L171" s="3">
        <v>884</v>
      </c>
      <c r="M171" t="s">
        <v>1125</v>
      </c>
      <c r="N171" s="2">
        <v>46298.966689814813</v>
      </c>
      <c r="O171" s="3">
        <v>400</v>
      </c>
      <c r="P171" t="s">
        <v>26</v>
      </c>
      <c r="Q171" s="3">
        <v>190</v>
      </c>
      <c r="R171" s="3" t="str">
        <f>IF(OR(G171="12R",G171="12L"),_xlfn.XLOOKUP(C171,DB!$A$2:$A$248,DB!$B$2:$B$248,""),IF(OR(G171="30L",G171="30R"),_xlfn.XLOOKUP(C171,DB!$A$2:$A$248,DB!$C$2:$C$248,""),""))</f>
        <v>ENEBA</v>
      </c>
      <c r="S171" s="3">
        <f t="shared" si="2"/>
        <v>22</v>
      </c>
      <c r="T171" s="3" t="str">
        <f>_xlfn.XLOOKUP(C171,DB!$A$2:$A$248,DB!$D$2:$D$248,"")</f>
        <v>Sector 3</v>
      </c>
    </row>
    <row r="172" spans="1:20" x14ac:dyDescent="0.2">
      <c r="A172" t="s">
        <v>315</v>
      </c>
      <c r="B172" t="s">
        <v>18</v>
      </c>
      <c r="C172" t="s">
        <v>224</v>
      </c>
      <c r="D172" t="s">
        <v>29</v>
      </c>
      <c r="E172" t="s">
        <v>1954</v>
      </c>
      <c r="F172" s="2">
        <v>46298.928136574075</v>
      </c>
      <c r="G172" t="s">
        <v>22</v>
      </c>
      <c r="H172" t="s">
        <v>1955</v>
      </c>
      <c r="I172" s="3">
        <v>360</v>
      </c>
      <c r="J172" t="s">
        <v>23</v>
      </c>
      <c r="K172" t="s">
        <v>24</v>
      </c>
      <c r="L172" s="3">
        <v>537</v>
      </c>
      <c r="M172" t="s">
        <v>130</v>
      </c>
      <c r="N172" s="2">
        <v>46298.955983796295</v>
      </c>
      <c r="O172" s="3">
        <v>360</v>
      </c>
      <c r="P172" t="s">
        <v>26</v>
      </c>
      <c r="Q172" s="3">
        <v>40</v>
      </c>
      <c r="R172" s="3" t="str">
        <f>IF(OR(G172="12R",G172="12L"),_xlfn.XLOOKUP(C172,DB!$A$2:$A$248,DB!$B$2:$B$248,""),IF(OR(G172="30L",G172="30R"),_xlfn.XLOOKUP(C172,DB!$A$2:$A$248,DB!$C$2:$C$248,""),""))</f>
        <v>ENEBA</v>
      </c>
      <c r="S172" s="3">
        <f t="shared" si="2"/>
        <v>22</v>
      </c>
      <c r="T172" s="3" t="str">
        <f>_xlfn.XLOOKUP(C172,DB!$A$2:$A$248,DB!$D$2:$D$248,"")</f>
        <v>Sector 3</v>
      </c>
    </row>
    <row r="173" spans="1:20" x14ac:dyDescent="0.2">
      <c r="A173" t="s">
        <v>858</v>
      </c>
      <c r="B173" t="s">
        <v>18</v>
      </c>
      <c r="C173" t="s">
        <v>128</v>
      </c>
      <c r="D173" t="s">
        <v>129</v>
      </c>
      <c r="E173" t="s">
        <v>1956</v>
      </c>
      <c r="F173" s="2">
        <v>46298.933518518519</v>
      </c>
      <c r="G173" t="s">
        <v>22</v>
      </c>
      <c r="H173" t="s">
        <v>1957</v>
      </c>
      <c r="I173" s="3">
        <v>380</v>
      </c>
      <c r="J173" t="s">
        <v>23</v>
      </c>
      <c r="K173" t="s">
        <v>24</v>
      </c>
      <c r="L173" s="3">
        <v>549</v>
      </c>
      <c r="M173" t="s">
        <v>130</v>
      </c>
      <c r="N173" s="2">
        <v>46298.961180555554</v>
      </c>
      <c r="O173" s="3">
        <v>380</v>
      </c>
      <c r="P173" t="s">
        <v>26</v>
      </c>
      <c r="Q173" s="3">
        <v>40</v>
      </c>
      <c r="R173" s="3" t="str">
        <f>IF(OR(G173="12R",G173="12L"),_xlfn.XLOOKUP(C173,DB!$A$2:$A$248,DB!$B$2:$B$248,""),IF(OR(G173="30L",G173="30R"),_xlfn.XLOOKUP(C173,DB!$A$2:$A$248,DB!$C$2:$C$248,""),""))</f>
        <v>ENEBA</v>
      </c>
      <c r="S173" s="3">
        <f t="shared" si="2"/>
        <v>22</v>
      </c>
      <c r="T173" s="3" t="str">
        <f>_xlfn.XLOOKUP(C173,DB!$A$2:$A$248,DB!$D$2:$D$248,"")</f>
        <v>Sector 3</v>
      </c>
    </row>
    <row r="174" spans="1:20" x14ac:dyDescent="0.2">
      <c r="A174" t="s">
        <v>555</v>
      </c>
      <c r="B174" t="s">
        <v>18</v>
      </c>
      <c r="C174" t="s">
        <v>539</v>
      </c>
      <c r="D174" t="s">
        <v>29</v>
      </c>
      <c r="E174" t="s">
        <v>1958</v>
      </c>
      <c r="F174" s="2">
        <v>46298.935057870374</v>
      </c>
      <c r="G174" t="s">
        <v>22</v>
      </c>
      <c r="H174" t="s">
        <v>1959</v>
      </c>
      <c r="I174" s="3">
        <v>360</v>
      </c>
      <c r="J174" t="s">
        <v>23</v>
      </c>
      <c r="K174" t="s">
        <v>24</v>
      </c>
      <c r="L174" s="3">
        <v>534</v>
      </c>
      <c r="M174" t="s">
        <v>130</v>
      </c>
      <c r="N174" s="2">
        <v>46298.964097222226</v>
      </c>
      <c r="O174" s="3">
        <v>360</v>
      </c>
      <c r="P174" t="s">
        <v>26</v>
      </c>
      <c r="Q174" s="3">
        <v>40</v>
      </c>
      <c r="R174" s="3" t="str">
        <f>IF(OR(G174="12R",G174="12L"),_xlfn.XLOOKUP(C174,DB!$A$2:$A$248,DB!$B$2:$B$248,""),IF(OR(G174="30L",G174="30R"),_xlfn.XLOOKUP(C174,DB!$A$2:$A$248,DB!$C$2:$C$248,""),""))</f>
        <v>OMSUK</v>
      </c>
      <c r="S174" s="3">
        <f t="shared" si="2"/>
        <v>22</v>
      </c>
      <c r="T174" s="3" t="str">
        <f>_xlfn.XLOOKUP(C174,DB!$A$2:$A$248,DB!$D$2:$D$248,"")</f>
        <v>Sector 3</v>
      </c>
    </row>
    <row r="175" spans="1:20" x14ac:dyDescent="0.2">
      <c r="A175" t="s">
        <v>538</v>
      </c>
      <c r="B175" t="s">
        <v>18</v>
      </c>
      <c r="C175" t="s">
        <v>539</v>
      </c>
      <c r="D175" t="s">
        <v>29</v>
      </c>
      <c r="E175" t="s">
        <v>622</v>
      </c>
      <c r="F175" s="2">
        <v>46298.936805555553</v>
      </c>
      <c r="G175" t="s">
        <v>22</v>
      </c>
      <c r="H175" t="s">
        <v>1960</v>
      </c>
      <c r="I175" s="3">
        <v>340</v>
      </c>
      <c r="J175" t="s">
        <v>23</v>
      </c>
      <c r="K175" t="s">
        <v>24</v>
      </c>
      <c r="L175" s="3">
        <v>506</v>
      </c>
      <c r="M175" t="s">
        <v>1115</v>
      </c>
      <c r="N175" s="2">
        <v>46298.962268518517</v>
      </c>
      <c r="O175" s="3">
        <v>320</v>
      </c>
      <c r="P175" t="s">
        <v>26</v>
      </c>
      <c r="Q175" s="3">
        <v>40</v>
      </c>
      <c r="R175" s="3" t="str">
        <f>IF(OR(G175="12R",G175="12L"),_xlfn.XLOOKUP(C175,DB!$A$2:$A$248,DB!$B$2:$B$248,""),IF(OR(G175="30L",G175="30R"),_xlfn.XLOOKUP(C175,DB!$A$2:$A$248,DB!$C$2:$C$248,""),""))</f>
        <v>OMSUK</v>
      </c>
      <c r="S175" s="3">
        <f t="shared" si="2"/>
        <v>22</v>
      </c>
      <c r="T175" s="3" t="str">
        <f>_xlfn.XLOOKUP(C175,DB!$A$2:$A$248,DB!$D$2:$D$248,"")</f>
        <v>Sector 3</v>
      </c>
    </row>
    <row r="176" spans="1:20" x14ac:dyDescent="0.2">
      <c r="A176" t="s">
        <v>685</v>
      </c>
      <c r="B176" t="s">
        <v>18</v>
      </c>
      <c r="C176" t="s">
        <v>328</v>
      </c>
      <c r="D176" t="s">
        <v>29</v>
      </c>
      <c r="E176" t="s">
        <v>920</v>
      </c>
      <c r="F176" s="2">
        <v>46298.938518518524</v>
      </c>
      <c r="G176" t="s">
        <v>22</v>
      </c>
      <c r="H176" t="s">
        <v>1961</v>
      </c>
      <c r="I176" s="3">
        <v>360</v>
      </c>
      <c r="J176" t="s">
        <v>23</v>
      </c>
      <c r="K176" t="s">
        <v>24</v>
      </c>
      <c r="L176" s="3">
        <v>469</v>
      </c>
      <c r="M176" t="s">
        <v>1261</v>
      </c>
      <c r="N176" s="2">
        <v>46298.964085648149</v>
      </c>
      <c r="O176" s="3">
        <v>360</v>
      </c>
      <c r="P176" t="s">
        <v>26</v>
      </c>
      <c r="Q176" s="3">
        <v>40</v>
      </c>
      <c r="R176" s="3" t="str">
        <f>IF(OR(G176="12R",G176="12L"),_xlfn.XLOOKUP(C176,DB!$A$2:$A$248,DB!$B$2:$B$248,""),IF(OR(G176="30L",G176="30R"),_xlfn.XLOOKUP(C176,DB!$A$2:$A$248,DB!$C$2:$C$248,""),""))</f>
        <v>OMSUK</v>
      </c>
      <c r="S176" s="3">
        <f t="shared" si="2"/>
        <v>22</v>
      </c>
      <c r="T176" s="3" t="str">
        <f>_xlfn.XLOOKUP(C176,DB!$A$2:$A$248,DB!$D$2:$D$248,"")</f>
        <v>Sector 3</v>
      </c>
    </row>
    <row r="177" spans="1:20" x14ac:dyDescent="0.2">
      <c r="A177" t="s">
        <v>354</v>
      </c>
      <c r="B177" t="s">
        <v>18</v>
      </c>
      <c r="C177" t="s">
        <v>43</v>
      </c>
      <c r="D177" t="s">
        <v>44</v>
      </c>
      <c r="E177" t="s">
        <v>547</v>
      </c>
      <c r="F177" s="2">
        <v>46298.941481481481</v>
      </c>
      <c r="G177" t="s">
        <v>22</v>
      </c>
      <c r="H177" t="s">
        <v>370</v>
      </c>
      <c r="I177" s="3">
        <v>360</v>
      </c>
      <c r="J177" t="s">
        <v>23</v>
      </c>
      <c r="K177" t="s">
        <v>24</v>
      </c>
      <c r="L177" s="3">
        <v>859</v>
      </c>
      <c r="M177" t="s">
        <v>46</v>
      </c>
      <c r="N177" s="2">
        <v>46298.984907407408</v>
      </c>
      <c r="O177" s="3">
        <v>360</v>
      </c>
      <c r="P177" t="s">
        <v>26</v>
      </c>
      <c r="Q177" s="3">
        <v>190</v>
      </c>
      <c r="R177" s="3" t="str">
        <f>IF(OR(G177="12R",G177="12L"),_xlfn.XLOOKUP(C177,DB!$A$2:$A$248,DB!$B$2:$B$248,""),IF(OR(G177="30L",G177="30R"),_xlfn.XLOOKUP(C177,DB!$A$2:$A$248,DB!$C$2:$C$248,""),""))</f>
        <v>UDGUV</v>
      </c>
      <c r="S177" s="3">
        <f t="shared" si="2"/>
        <v>22</v>
      </c>
      <c r="T177" s="3" t="str">
        <f>_xlfn.XLOOKUP(C177,DB!$A$2:$A$248,DB!$D$2:$D$248,"")</f>
        <v>Sector 2</v>
      </c>
    </row>
    <row r="178" spans="1:20" x14ac:dyDescent="0.2">
      <c r="A178" t="s">
        <v>135</v>
      </c>
      <c r="B178" t="s">
        <v>18</v>
      </c>
      <c r="C178" t="s">
        <v>136</v>
      </c>
      <c r="D178" t="s">
        <v>44</v>
      </c>
      <c r="E178" t="s">
        <v>524</v>
      </c>
      <c r="F178" s="2">
        <v>46298.944166666668</v>
      </c>
      <c r="G178" t="s">
        <v>22</v>
      </c>
      <c r="H178" t="s">
        <v>1962</v>
      </c>
      <c r="I178" s="3">
        <v>330</v>
      </c>
      <c r="J178" t="s">
        <v>23</v>
      </c>
      <c r="K178" t="s">
        <v>24</v>
      </c>
      <c r="L178" s="3">
        <v>360</v>
      </c>
      <c r="M178" t="s">
        <v>31</v>
      </c>
      <c r="N178" s="2">
        <v>46298.964918981481</v>
      </c>
      <c r="O178" s="3">
        <v>350</v>
      </c>
      <c r="P178" t="s">
        <v>26</v>
      </c>
      <c r="Q178" s="3">
        <v>40</v>
      </c>
      <c r="R178" s="3" t="str">
        <f>IF(OR(G178="12R",G178="12L"),_xlfn.XLOOKUP(C178,DB!$A$2:$A$248,DB!$B$2:$B$248,""),IF(OR(G178="30L",G178="30R"),_xlfn.XLOOKUP(C178,DB!$A$2:$A$248,DB!$C$2:$C$248,""),""))</f>
        <v>OMSUK</v>
      </c>
      <c r="S178" s="3">
        <f t="shared" si="2"/>
        <v>22</v>
      </c>
      <c r="T178" s="3" t="str">
        <f>_xlfn.XLOOKUP(C178,DB!$A$2:$A$248,DB!$D$2:$D$248,"")</f>
        <v>Sector 3</v>
      </c>
    </row>
    <row r="179" spans="1:20" x14ac:dyDescent="0.2">
      <c r="A179" t="s">
        <v>530</v>
      </c>
      <c r="B179" t="s">
        <v>18</v>
      </c>
      <c r="C179" t="s">
        <v>178</v>
      </c>
      <c r="D179" t="s">
        <v>44</v>
      </c>
      <c r="E179" t="s">
        <v>319</v>
      </c>
      <c r="F179" s="2">
        <v>46298.945474537039</v>
      </c>
      <c r="G179" t="s">
        <v>22</v>
      </c>
      <c r="H179" t="s">
        <v>1963</v>
      </c>
      <c r="I179" s="3">
        <v>310</v>
      </c>
      <c r="J179" t="s">
        <v>23</v>
      </c>
      <c r="K179" t="s">
        <v>24</v>
      </c>
      <c r="L179" s="3">
        <v>136</v>
      </c>
      <c r="M179" t="s">
        <v>420</v>
      </c>
      <c r="N179" s="2">
        <v>46298.955208333333</v>
      </c>
      <c r="O179" s="3">
        <v>241</v>
      </c>
      <c r="P179" t="s">
        <v>26</v>
      </c>
      <c r="Q179" s="3">
        <v>190</v>
      </c>
      <c r="R179" s="3" t="str">
        <f>IF(OR(G179="12R",G179="12L"),_xlfn.XLOOKUP(C179,DB!$A$2:$A$248,DB!$B$2:$B$248,""),IF(OR(G179="30L",G179="30R"),_xlfn.XLOOKUP(C179,DB!$A$2:$A$248,DB!$C$2:$C$248,""),""))</f>
        <v>OMSUK</v>
      </c>
      <c r="S179" s="3">
        <f t="shared" si="2"/>
        <v>22</v>
      </c>
      <c r="T179" s="3" t="str">
        <f>_xlfn.XLOOKUP(C179,DB!$A$2:$A$248,DB!$D$2:$D$248,"")</f>
        <v>Sector 3</v>
      </c>
    </row>
    <row r="180" spans="1:20" x14ac:dyDescent="0.2">
      <c r="A180" t="s">
        <v>348</v>
      </c>
      <c r="B180" t="s">
        <v>18</v>
      </c>
      <c r="C180" t="s">
        <v>33</v>
      </c>
      <c r="D180" t="s">
        <v>54</v>
      </c>
      <c r="E180" t="s">
        <v>512</v>
      </c>
      <c r="F180" s="2">
        <v>46298.946527777778</v>
      </c>
      <c r="G180" t="s">
        <v>22</v>
      </c>
      <c r="H180" t="s">
        <v>1964</v>
      </c>
      <c r="I180" s="3">
        <v>380</v>
      </c>
      <c r="J180" t="s">
        <v>23</v>
      </c>
      <c r="K180" t="s">
        <v>24</v>
      </c>
      <c r="L180" s="3">
        <v>878</v>
      </c>
      <c r="M180" t="s">
        <v>36</v>
      </c>
      <c r="N180" s="2">
        <v>46298.990347222221</v>
      </c>
      <c r="O180" s="3">
        <v>380</v>
      </c>
      <c r="P180" t="s">
        <v>26</v>
      </c>
      <c r="Q180" s="3">
        <v>190</v>
      </c>
      <c r="R180" s="3" t="str">
        <f>IF(OR(G180="12R",G180="12L"),_xlfn.XLOOKUP(C180,DB!$A$2:$A$248,DB!$B$2:$B$248,""),IF(OR(G180="30L",G180="30R"),_xlfn.XLOOKUP(C180,DB!$A$2:$A$248,DB!$C$2:$C$248,""),""))</f>
        <v>UDGUV</v>
      </c>
      <c r="S180" s="3">
        <f t="shared" si="2"/>
        <v>22</v>
      </c>
      <c r="T180" s="3" t="str">
        <f>_xlfn.XLOOKUP(C180,DB!$A$2:$A$248,DB!$D$2:$D$248,"")</f>
        <v>Sector 2</v>
      </c>
    </row>
    <row r="181" spans="1:20" x14ac:dyDescent="0.2">
      <c r="A181" t="s">
        <v>349</v>
      </c>
      <c r="B181" t="s">
        <v>18</v>
      </c>
      <c r="C181" t="s">
        <v>221</v>
      </c>
      <c r="D181" t="s">
        <v>54</v>
      </c>
      <c r="E181" t="s">
        <v>574</v>
      </c>
      <c r="F181" s="2">
        <v>46298.950601851851</v>
      </c>
      <c r="G181" t="s">
        <v>22</v>
      </c>
      <c r="H181" t="s">
        <v>351</v>
      </c>
      <c r="I181" s="3">
        <v>380</v>
      </c>
      <c r="J181" t="s">
        <v>23</v>
      </c>
      <c r="K181" t="s">
        <v>24</v>
      </c>
      <c r="L181" s="3">
        <v>859</v>
      </c>
      <c r="M181" t="s">
        <v>46</v>
      </c>
      <c r="N181" s="2">
        <v>46298.994421296295</v>
      </c>
      <c r="O181" s="3">
        <v>380</v>
      </c>
      <c r="P181" t="s">
        <v>26</v>
      </c>
      <c r="Q181" s="3">
        <v>190</v>
      </c>
      <c r="R181" s="3" t="str">
        <f>IF(OR(G181="12R",G181="12L"),_xlfn.XLOOKUP(C181,DB!$A$2:$A$248,DB!$B$2:$B$248,""),IF(OR(G181="30L",G181="30R"),_xlfn.XLOOKUP(C181,DB!$A$2:$A$248,DB!$C$2:$C$248,""),""))</f>
        <v>UDGUV</v>
      </c>
      <c r="S181" s="3">
        <f t="shared" si="2"/>
        <v>22</v>
      </c>
      <c r="T181" s="3" t="str">
        <f>_xlfn.XLOOKUP(C181,DB!$A$2:$A$248,DB!$D$2:$D$248,"")</f>
        <v>Sector 2</v>
      </c>
    </row>
    <row r="182" spans="1:20" x14ac:dyDescent="0.2">
      <c r="A182" t="s">
        <v>344</v>
      </c>
      <c r="B182" t="s">
        <v>18</v>
      </c>
      <c r="C182" t="s">
        <v>345</v>
      </c>
      <c r="D182" t="s">
        <v>34</v>
      </c>
      <c r="E182" t="s">
        <v>295</v>
      </c>
      <c r="F182" s="2">
        <v>46298.953912037032</v>
      </c>
      <c r="G182" t="s">
        <v>22</v>
      </c>
      <c r="H182" t="s">
        <v>1965</v>
      </c>
      <c r="I182" s="3">
        <v>360</v>
      </c>
      <c r="J182" t="s">
        <v>23</v>
      </c>
      <c r="K182" t="s">
        <v>24</v>
      </c>
      <c r="L182" s="3">
        <v>863</v>
      </c>
      <c r="M182" t="s">
        <v>711</v>
      </c>
      <c r="N182" s="2">
        <v>46298.998020833329</v>
      </c>
      <c r="O182" s="3">
        <v>360</v>
      </c>
      <c r="P182" t="s">
        <v>26</v>
      </c>
      <c r="Q182" s="3">
        <v>190</v>
      </c>
      <c r="R182" s="3" t="str">
        <f>IF(OR(G182="12R",G182="12L"),_xlfn.XLOOKUP(C182,DB!$A$2:$A$248,DB!$B$2:$B$248,""),IF(OR(G182="30L",G182="30R"),_xlfn.XLOOKUP(C182,DB!$A$2:$A$248,DB!$C$2:$C$248,""),""))</f>
        <v>UDGUV</v>
      </c>
      <c r="S182" s="3">
        <f t="shared" si="2"/>
        <v>22</v>
      </c>
      <c r="T182" s="3" t="str">
        <f>_xlfn.XLOOKUP(C182,DB!$A$2:$A$248,DB!$D$2:$D$248,"")</f>
        <v>Sector 2</v>
      </c>
    </row>
    <row r="183" spans="1:20" x14ac:dyDescent="0.2">
      <c r="A183" t="s">
        <v>356</v>
      </c>
      <c r="B183" t="s">
        <v>18</v>
      </c>
      <c r="C183" t="s">
        <v>63</v>
      </c>
      <c r="D183" t="s">
        <v>54</v>
      </c>
      <c r="E183" t="s">
        <v>785</v>
      </c>
      <c r="F183" s="2">
        <v>46298.963587962964</v>
      </c>
      <c r="G183" t="s">
        <v>22</v>
      </c>
      <c r="H183" t="s">
        <v>1966</v>
      </c>
      <c r="I183" s="3">
        <v>360</v>
      </c>
      <c r="J183" t="s">
        <v>23</v>
      </c>
      <c r="K183" t="s">
        <v>24</v>
      </c>
      <c r="L183" s="3">
        <v>863</v>
      </c>
      <c r="M183" t="s">
        <v>523</v>
      </c>
      <c r="N183" s="2">
        <v>46299.007835648154</v>
      </c>
      <c r="O183" s="3">
        <v>360</v>
      </c>
      <c r="P183" t="s">
        <v>26</v>
      </c>
      <c r="Q183" s="3">
        <v>190</v>
      </c>
      <c r="R183" s="3" t="str">
        <f>IF(OR(G183="12R",G183="12L"),_xlfn.XLOOKUP(C183,DB!$A$2:$A$248,DB!$B$2:$B$248,""),IF(OR(G183="30L",G183="30R"),_xlfn.XLOOKUP(C183,DB!$A$2:$A$248,DB!$C$2:$C$248,""),""))</f>
        <v>UDGUV</v>
      </c>
      <c r="S183" s="3">
        <f t="shared" si="2"/>
        <v>23</v>
      </c>
      <c r="T183" s="3" t="str">
        <f>_xlfn.XLOOKUP(C183,DB!$A$2:$A$248,DB!$D$2:$D$248,"")</f>
        <v>Sector 2</v>
      </c>
    </row>
    <row r="184" spans="1:20" x14ac:dyDescent="0.2">
      <c r="A184" t="s">
        <v>342</v>
      </c>
      <c r="B184" t="s">
        <v>18</v>
      </c>
      <c r="C184" t="s">
        <v>33</v>
      </c>
      <c r="D184" t="s">
        <v>20</v>
      </c>
      <c r="E184" t="s">
        <v>534</v>
      </c>
      <c r="F184" s="2">
        <v>46298.973923611113</v>
      </c>
      <c r="G184" t="s">
        <v>22</v>
      </c>
      <c r="H184" t="s">
        <v>364</v>
      </c>
      <c r="I184" s="3">
        <v>360</v>
      </c>
      <c r="J184" t="s">
        <v>23</v>
      </c>
      <c r="K184" t="s">
        <v>24</v>
      </c>
      <c r="L184" s="3">
        <v>862</v>
      </c>
      <c r="M184" t="s">
        <v>36</v>
      </c>
      <c r="N184" s="2">
        <v>46299.017199074078</v>
      </c>
      <c r="O184" s="3">
        <v>360</v>
      </c>
      <c r="P184" t="s">
        <v>26</v>
      </c>
      <c r="Q184" s="3">
        <v>190</v>
      </c>
      <c r="R184" s="3" t="str">
        <f>IF(OR(G184="12R",G184="12L"),_xlfn.XLOOKUP(C184,DB!$A$2:$A$248,DB!$B$2:$B$248,""),IF(OR(G184="30L",G184="30R"),_xlfn.XLOOKUP(C184,DB!$A$2:$A$248,DB!$C$2:$C$248,""),""))</f>
        <v>UDGUV</v>
      </c>
      <c r="S184" s="3">
        <f t="shared" si="2"/>
        <v>23</v>
      </c>
      <c r="T184" s="3" t="str">
        <f>_xlfn.XLOOKUP(C184,DB!$A$2:$A$248,DB!$D$2:$D$248,"")</f>
        <v>Sector 2</v>
      </c>
    </row>
    <row r="185" spans="1:20" x14ac:dyDescent="0.2">
      <c r="A185" t="s">
        <v>359</v>
      </c>
      <c r="B185" t="s">
        <v>18</v>
      </c>
      <c r="C185" t="s">
        <v>219</v>
      </c>
      <c r="D185" t="s">
        <v>34</v>
      </c>
      <c r="E185" t="s">
        <v>1967</v>
      </c>
      <c r="F185" s="2">
        <v>46298.985601851848</v>
      </c>
      <c r="G185" t="s">
        <v>22</v>
      </c>
      <c r="H185" t="s">
        <v>1968</v>
      </c>
      <c r="I185" s="3">
        <v>330</v>
      </c>
      <c r="J185" t="s">
        <v>23</v>
      </c>
      <c r="K185" t="s">
        <v>24</v>
      </c>
      <c r="L185" s="3">
        <v>149</v>
      </c>
      <c r="M185" t="s">
        <v>117</v>
      </c>
      <c r="N185" s="2">
        <v>46298.996030092589</v>
      </c>
      <c r="O185" s="3">
        <v>262</v>
      </c>
      <c r="P185" t="s">
        <v>26</v>
      </c>
      <c r="Q185" s="3">
        <v>190</v>
      </c>
      <c r="R185" s="3" t="str">
        <f>IF(OR(G185="12R",G185="12L"),_xlfn.XLOOKUP(C185,DB!$A$2:$A$248,DB!$B$2:$B$248,""),IF(OR(G185="30L",G185="30R"),_xlfn.XLOOKUP(C185,DB!$A$2:$A$248,DB!$C$2:$C$248,""),""))</f>
        <v>TAKUX</v>
      </c>
      <c r="S185" s="3">
        <f t="shared" si="2"/>
        <v>23</v>
      </c>
      <c r="T185" s="3" t="str">
        <f>_xlfn.XLOOKUP(C185,DB!$A$2:$A$248,DB!$D$2:$D$248,"")</f>
        <v>Sector 7</v>
      </c>
    </row>
    <row r="186" spans="1:20" x14ac:dyDescent="0.2">
      <c r="A186" t="s">
        <v>362</v>
      </c>
      <c r="B186" t="s">
        <v>18</v>
      </c>
      <c r="C186" t="s">
        <v>314</v>
      </c>
      <c r="D186" t="s">
        <v>34</v>
      </c>
      <c r="E186" t="s">
        <v>1969</v>
      </c>
      <c r="F186" s="2">
        <v>46298.986562499995</v>
      </c>
      <c r="G186" t="s">
        <v>22</v>
      </c>
      <c r="H186" t="s">
        <v>1970</v>
      </c>
      <c r="I186" s="3">
        <v>350</v>
      </c>
      <c r="J186" t="s">
        <v>23</v>
      </c>
      <c r="K186" t="s">
        <v>24</v>
      </c>
      <c r="L186" s="3">
        <v>199</v>
      </c>
      <c r="M186" t="s">
        <v>1159</v>
      </c>
      <c r="N186" s="2">
        <v>46298.999571759261</v>
      </c>
      <c r="O186" s="3">
        <v>249</v>
      </c>
      <c r="P186" t="s">
        <v>26</v>
      </c>
      <c r="Q186" s="3">
        <v>190</v>
      </c>
      <c r="R186" s="3" t="str">
        <f>IF(OR(G186="12R",G186="12L"),_xlfn.XLOOKUP(C186,DB!$A$2:$A$248,DB!$B$2:$B$248,""),IF(OR(G186="30L",G186="30R"),_xlfn.XLOOKUP(C186,DB!$A$2:$A$248,DB!$C$2:$C$248,""),""))</f>
        <v>CZM</v>
      </c>
      <c r="S186" s="3">
        <f t="shared" si="2"/>
        <v>23</v>
      </c>
      <c r="T186" s="3" t="str">
        <f>_xlfn.XLOOKUP(C186,DB!$A$2:$A$248,DB!$D$2:$D$248,"")</f>
        <v>Sector 7</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16"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16"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16" x14ac:dyDescent="0.2">
      <c r="A230" s="7">
        <v>17</v>
      </c>
      <c r="B230" s="8">
        <f t="shared" si="4"/>
        <v>0</v>
      </c>
      <c r="C230" s="8">
        <f t="shared" si="4"/>
        <v>7</v>
      </c>
      <c r="D230" s="8">
        <f t="shared" si="4"/>
        <v>0</v>
      </c>
      <c r="E230" s="8">
        <f t="shared" si="4"/>
        <v>1</v>
      </c>
      <c r="F230" s="8">
        <f t="shared" si="4"/>
        <v>3</v>
      </c>
      <c r="G230" s="8">
        <f t="shared" si="4"/>
        <v>1</v>
      </c>
      <c r="H230" s="8">
        <f t="shared" si="4"/>
        <v>6</v>
      </c>
      <c r="I230" s="9">
        <f t="shared" si="5"/>
        <v>18</v>
      </c>
    </row>
    <row r="231" spans="1:16"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16"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16"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16"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16"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3,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Saturday, October 3,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3,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9589C-DF21-1E45-9DD4-F746A75C3722}">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17</v>
      </c>
      <c r="B2" s="13" t="s">
        <v>18</v>
      </c>
      <c r="C2" s="13" t="s">
        <v>19</v>
      </c>
      <c r="D2" s="13" t="s">
        <v>34</v>
      </c>
      <c r="E2" s="13" t="s">
        <v>970</v>
      </c>
      <c r="F2" s="14">
        <v>46299.010497685187</v>
      </c>
      <c r="G2" s="13" t="s">
        <v>22</v>
      </c>
      <c r="H2" s="13" t="s">
        <v>1971</v>
      </c>
      <c r="I2" s="15">
        <v>380</v>
      </c>
      <c r="J2" s="13" t="s">
        <v>23</v>
      </c>
      <c r="K2" s="13" t="s">
        <v>24</v>
      </c>
      <c r="L2" s="15">
        <v>859</v>
      </c>
      <c r="M2" s="13" t="s">
        <v>25</v>
      </c>
      <c r="N2" s="14">
        <v>46299.054907407408</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1972</v>
      </c>
      <c r="B3" s="13" t="s">
        <v>18</v>
      </c>
      <c r="C3" s="13" t="s">
        <v>97</v>
      </c>
      <c r="D3" s="13" t="s">
        <v>20</v>
      </c>
      <c r="E3" s="13" t="s">
        <v>183</v>
      </c>
      <c r="F3" s="14">
        <v>46299.011840277773</v>
      </c>
      <c r="G3" s="13" t="s">
        <v>22</v>
      </c>
      <c r="H3" s="13" t="s">
        <v>563</v>
      </c>
      <c r="I3" s="15">
        <v>360</v>
      </c>
      <c r="J3" s="13" t="s">
        <v>23</v>
      </c>
      <c r="K3" s="13" t="s">
        <v>24</v>
      </c>
      <c r="L3" s="15">
        <v>876</v>
      </c>
      <c r="M3" s="13" t="s">
        <v>99</v>
      </c>
      <c r="N3" s="14">
        <v>46299.058587962965</v>
      </c>
      <c r="O3" s="15">
        <v>217</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1973</v>
      </c>
      <c r="B4" s="13" t="s">
        <v>18</v>
      </c>
      <c r="C4" s="13" t="s">
        <v>33</v>
      </c>
      <c r="D4" s="13" t="s">
        <v>54</v>
      </c>
      <c r="E4" s="13" t="s">
        <v>298</v>
      </c>
      <c r="F4" s="14">
        <v>46299.013171296298</v>
      </c>
      <c r="G4" s="13" t="s">
        <v>22</v>
      </c>
      <c r="H4" s="13" t="s">
        <v>1974</v>
      </c>
      <c r="I4" s="15">
        <v>360</v>
      </c>
      <c r="J4" s="13" t="s">
        <v>23</v>
      </c>
      <c r="K4" s="13" t="s">
        <v>24</v>
      </c>
      <c r="L4" s="15">
        <v>859</v>
      </c>
      <c r="M4" s="13" t="s">
        <v>36</v>
      </c>
      <c r="N4" s="14">
        <v>46299.055208333331</v>
      </c>
      <c r="O4" s="15">
        <v>360</v>
      </c>
      <c r="P4" s="13" t="s">
        <v>26</v>
      </c>
      <c r="Q4" s="15">
        <v>190</v>
      </c>
      <c r="R4" s="3" t="str">
        <f>IF(OR(G4="12R",G4="12L"),_xlfn.XLOOKUP(C4,DB!$A$2:$A$248,DB!$B$2:$B$248,""),IF(OR(G4="30L",G4="30R"),_xlfn.XLOOKUP(C4,DB!$A$2:$A$248,DB!$C$2:$C$248,""),""))</f>
        <v>UDGUV</v>
      </c>
      <c r="S4" s="3">
        <f t="shared" si="0"/>
        <v>0</v>
      </c>
      <c r="T4" s="3" t="str">
        <f>_xlfn.XLOOKUP(C4,DB!$A$2:$A$248,DB!$D$2:$D$248,"")</f>
        <v>Sector 2</v>
      </c>
    </row>
    <row r="5" spans="1:20" x14ac:dyDescent="0.2">
      <c r="A5" s="13" t="s">
        <v>360</v>
      </c>
      <c r="B5" s="13" t="s">
        <v>18</v>
      </c>
      <c r="C5" s="13" t="s">
        <v>43</v>
      </c>
      <c r="D5" s="13" t="s">
        <v>129</v>
      </c>
      <c r="E5" s="13" t="s">
        <v>1250</v>
      </c>
      <c r="F5" s="14">
        <v>46299.020196759258</v>
      </c>
      <c r="G5" s="13" t="s">
        <v>22</v>
      </c>
      <c r="H5" s="13" t="s">
        <v>1186</v>
      </c>
      <c r="I5" s="15">
        <v>380</v>
      </c>
      <c r="J5" s="13" t="s">
        <v>23</v>
      </c>
      <c r="K5" s="13" t="s">
        <v>24</v>
      </c>
      <c r="L5" s="15">
        <v>859</v>
      </c>
      <c r="M5" s="13" t="s">
        <v>46</v>
      </c>
      <c r="N5" s="14">
        <v>46299.063078703708</v>
      </c>
      <c r="O5" s="15">
        <v>380</v>
      </c>
      <c r="P5" s="13" t="s">
        <v>26</v>
      </c>
      <c r="Q5" s="15">
        <v>190</v>
      </c>
      <c r="R5" s="3" t="str">
        <f>IF(OR(G5="12R",G5="12L"),_xlfn.XLOOKUP(C5,DB!$A$2:$A$248,DB!$B$2:$B$248,""),IF(OR(G5="30L",G5="30R"),_xlfn.XLOOKUP(C5,DB!$A$2:$A$248,DB!$C$2:$C$248,""),""))</f>
        <v>UDGUV</v>
      </c>
      <c r="S5" s="3">
        <f t="shared" si="0"/>
        <v>0</v>
      </c>
      <c r="T5" s="3" t="str">
        <f>_xlfn.XLOOKUP(C5,DB!$A$2:$A$248,DB!$D$2:$D$248,"")</f>
        <v>Sector 2</v>
      </c>
    </row>
    <row r="6" spans="1:20" x14ac:dyDescent="0.2">
      <c r="A6" s="13" t="s">
        <v>363</v>
      </c>
      <c r="B6" s="13" t="s">
        <v>18</v>
      </c>
      <c r="C6" s="13" t="s">
        <v>28</v>
      </c>
      <c r="D6" s="13" t="s">
        <v>29</v>
      </c>
      <c r="E6" s="13" t="s">
        <v>1975</v>
      </c>
      <c r="F6" s="14">
        <v>46299.021354166667</v>
      </c>
      <c r="G6" s="13" t="s">
        <v>22</v>
      </c>
      <c r="H6" s="13" t="s">
        <v>1976</v>
      </c>
      <c r="I6" s="15">
        <v>370</v>
      </c>
      <c r="J6" s="13" t="s">
        <v>23</v>
      </c>
      <c r="K6" s="13" t="s">
        <v>24</v>
      </c>
      <c r="L6" s="15">
        <v>360</v>
      </c>
      <c r="M6" s="13" t="s">
        <v>31</v>
      </c>
      <c r="N6" s="14">
        <v>46299.042453703703</v>
      </c>
      <c r="O6" s="15">
        <v>370</v>
      </c>
      <c r="P6" s="13" t="s">
        <v>26</v>
      </c>
      <c r="Q6" s="15">
        <v>40</v>
      </c>
      <c r="R6" s="3" t="str">
        <f>IF(OR(G6="12R",G6="12L"),_xlfn.XLOOKUP(C6,DB!$A$2:$A$248,DB!$B$2:$B$248,""),IF(OR(G6="30L",G6="30R"),_xlfn.XLOOKUP(C6,DB!$A$2:$A$248,DB!$C$2:$C$248,""),""))</f>
        <v>OMSUK</v>
      </c>
      <c r="S6" s="3">
        <f t="shared" si="0"/>
        <v>0</v>
      </c>
      <c r="T6" s="3" t="str">
        <f>_xlfn.XLOOKUP(C6,DB!$A$2:$A$248,DB!$D$2:$D$248,"")</f>
        <v>Sector 3</v>
      </c>
    </row>
    <row r="7" spans="1:20" x14ac:dyDescent="0.2">
      <c r="A7" s="13" t="s">
        <v>32</v>
      </c>
      <c r="B7" s="13" t="s">
        <v>18</v>
      </c>
      <c r="C7" s="13" t="s">
        <v>33</v>
      </c>
      <c r="D7" s="13" t="s">
        <v>54</v>
      </c>
      <c r="E7" s="13" t="s">
        <v>449</v>
      </c>
      <c r="F7" s="14">
        <v>46299.031597222223</v>
      </c>
      <c r="G7" s="13" t="s">
        <v>22</v>
      </c>
      <c r="H7" s="13" t="s">
        <v>1977</v>
      </c>
      <c r="I7" s="15">
        <v>380</v>
      </c>
      <c r="J7" s="13" t="s">
        <v>23</v>
      </c>
      <c r="K7" s="13" t="s">
        <v>24</v>
      </c>
      <c r="L7" s="15">
        <v>872</v>
      </c>
      <c r="M7" s="13" t="s">
        <v>36</v>
      </c>
      <c r="N7" s="14">
        <v>46299.075543981482</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621</v>
      </c>
      <c r="B8" s="13" t="s">
        <v>18</v>
      </c>
      <c r="C8" s="13" t="s">
        <v>28</v>
      </c>
      <c r="D8" s="13" t="s">
        <v>29</v>
      </c>
      <c r="E8" s="13" t="s">
        <v>1978</v>
      </c>
      <c r="F8" s="14">
        <v>46299.035520833335</v>
      </c>
      <c r="G8" s="13" t="s">
        <v>22</v>
      </c>
      <c r="H8" s="13" t="s">
        <v>1979</v>
      </c>
      <c r="I8" s="15">
        <v>370</v>
      </c>
      <c r="J8" s="13" t="s">
        <v>23</v>
      </c>
      <c r="K8" s="13" t="s">
        <v>24</v>
      </c>
      <c r="L8" s="15">
        <v>352</v>
      </c>
      <c r="M8" s="13" t="s">
        <v>31</v>
      </c>
      <c r="N8" s="14">
        <v>46299.055798611109</v>
      </c>
      <c r="O8" s="15">
        <v>370</v>
      </c>
      <c r="P8" s="13" t="s">
        <v>26</v>
      </c>
      <c r="Q8" s="15">
        <v>40</v>
      </c>
      <c r="R8" s="3" t="str">
        <f>IF(OR(G8="12R",G8="12L"),_xlfn.XLOOKUP(C8,DB!$A$2:$A$248,DB!$B$2:$B$248,""),IF(OR(G8="30L",G8="30R"),_xlfn.XLOOKUP(C8,DB!$A$2:$A$248,DB!$C$2:$C$248,""),""))</f>
        <v>OMSUK</v>
      </c>
      <c r="S8" s="3">
        <f t="shared" si="0"/>
        <v>0</v>
      </c>
      <c r="T8" s="3" t="str">
        <f>_xlfn.XLOOKUP(C8,DB!$A$2:$A$248,DB!$D$2:$D$248,"")</f>
        <v>Sector 3</v>
      </c>
    </row>
    <row r="9" spans="1:20" x14ac:dyDescent="0.2">
      <c r="A9" s="13" t="s">
        <v>42</v>
      </c>
      <c r="B9" s="13" t="s">
        <v>18</v>
      </c>
      <c r="C9" s="13" t="s">
        <v>43</v>
      </c>
      <c r="D9" s="13" t="s">
        <v>44</v>
      </c>
      <c r="E9" s="13" t="s">
        <v>632</v>
      </c>
      <c r="F9" s="14">
        <v>46299.036574074074</v>
      </c>
      <c r="G9" s="13" t="s">
        <v>22</v>
      </c>
      <c r="H9" s="13" t="s">
        <v>896</v>
      </c>
      <c r="I9" s="15">
        <v>360</v>
      </c>
      <c r="J9" s="13" t="s">
        <v>23</v>
      </c>
      <c r="K9" s="13" t="s">
        <v>24</v>
      </c>
      <c r="L9" s="15">
        <v>859</v>
      </c>
      <c r="M9" s="13" t="s">
        <v>46</v>
      </c>
      <c r="N9" s="14">
        <v>46299.081006944441</v>
      </c>
      <c r="O9" s="15">
        <v>360</v>
      </c>
      <c r="P9" s="13" t="s">
        <v>26</v>
      </c>
      <c r="Q9" s="15">
        <v>190</v>
      </c>
      <c r="R9" s="3" t="str">
        <f>IF(OR(G9="12R",G9="12L"),_xlfn.XLOOKUP(C9,DB!$A$2:$A$248,DB!$B$2:$B$248,""),IF(OR(G9="30L",G9="30R"),_xlfn.XLOOKUP(C9,DB!$A$2:$A$248,DB!$C$2:$C$248,""),""))</f>
        <v>UDGUV</v>
      </c>
      <c r="S9" s="3">
        <f t="shared" si="0"/>
        <v>0</v>
      </c>
      <c r="T9" s="3" t="str">
        <f>_xlfn.XLOOKUP(C9,DB!$A$2:$A$248,DB!$D$2:$D$248,"")</f>
        <v>Sector 2</v>
      </c>
    </row>
    <row r="10" spans="1:20" x14ac:dyDescent="0.2">
      <c r="A10" s="13" t="s">
        <v>57</v>
      </c>
      <c r="B10" s="13" t="s">
        <v>18</v>
      </c>
      <c r="C10" s="13" t="s">
        <v>43</v>
      </c>
      <c r="D10" s="13" t="s">
        <v>20</v>
      </c>
      <c r="E10" s="13" t="s">
        <v>58</v>
      </c>
      <c r="F10" s="14">
        <v>46299.043472222227</v>
      </c>
      <c r="G10" s="13" t="s">
        <v>22</v>
      </c>
      <c r="H10" s="13" t="s">
        <v>73</v>
      </c>
      <c r="I10" s="15">
        <v>360</v>
      </c>
      <c r="J10" s="13" t="s">
        <v>23</v>
      </c>
      <c r="K10" s="13" t="s">
        <v>24</v>
      </c>
      <c r="L10" s="15">
        <v>859</v>
      </c>
      <c r="M10" s="13" t="s">
        <v>46</v>
      </c>
      <c r="N10" s="14">
        <v>46299.087743055556</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47</v>
      </c>
      <c r="B11" s="13" t="s">
        <v>18</v>
      </c>
      <c r="C11" s="13" t="s">
        <v>48</v>
      </c>
      <c r="D11" s="13" t="s">
        <v>49</v>
      </c>
      <c r="E11" s="13" t="s">
        <v>863</v>
      </c>
      <c r="F11" s="14">
        <v>46299.044537037036</v>
      </c>
      <c r="G11" s="13" t="s">
        <v>22</v>
      </c>
      <c r="H11" s="13" t="s">
        <v>1980</v>
      </c>
      <c r="I11" s="15">
        <v>350</v>
      </c>
      <c r="J11" s="13" t="s">
        <v>23</v>
      </c>
      <c r="K11" s="13" t="s">
        <v>24</v>
      </c>
      <c r="L11" s="15">
        <v>359</v>
      </c>
      <c r="M11" s="13" t="s">
        <v>31</v>
      </c>
      <c r="N11" s="14">
        <v>46299.064421296294</v>
      </c>
      <c r="O11" s="15">
        <v>350</v>
      </c>
      <c r="P11" s="13" t="s">
        <v>41</v>
      </c>
      <c r="Q11" s="15">
        <v>40</v>
      </c>
      <c r="R11" s="3" t="str">
        <f>IF(OR(G11="12R",G11="12L"),_xlfn.XLOOKUP(C11,DB!$A$2:$A$248,DB!$B$2:$B$248,""),IF(OR(G11="30L",G11="30R"),_xlfn.XLOOKUP(C11,DB!$A$2:$A$248,DB!$C$2:$C$248,""),""))</f>
        <v>NUDAL</v>
      </c>
      <c r="S11" s="3">
        <f t="shared" si="0"/>
        <v>1</v>
      </c>
      <c r="T11" s="3" t="str">
        <f>_xlfn.XLOOKUP(C11,DB!$A$2:$A$248,DB!$D$2:$D$248,"")</f>
        <v>Sector 3</v>
      </c>
    </row>
    <row r="12" spans="1:20" x14ac:dyDescent="0.2">
      <c r="A12" s="13" t="s">
        <v>37</v>
      </c>
      <c r="B12" s="13" t="s">
        <v>18</v>
      </c>
      <c r="C12" s="13" t="s">
        <v>38</v>
      </c>
      <c r="D12" s="13" t="s">
        <v>39</v>
      </c>
      <c r="E12" s="13" t="s">
        <v>1238</v>
      </c>
      <c r="F12" s="14">
        <v>46299.049039351856</v>
      </c>
      <c r="G12" s="13" t="s">
        <v>22</v>
      </c>
      <c r="H12" s="13" t="s">
        <v>1981</v>
      </c>
      <c r="I12" s="15">
        <v>350</v>
      </c>
      <c r="J12" s="13" t="s">
        <v>23</v>
      </c>
      <c r="K12" s="13" t="s">
        <v>24</v>
      </c>
      <c r="L12" s="15">
        <v>133</v>
      </c>
      <c r="M12" s="13" t="s">
        <v>40</v>
      </c>
      <c r="N12" s="14">
        <v>46299.058564814812</v>
      </c>
      <c r="O12" s="15">
        <v>207</v>
      </c>
      <c r="P12" s="13" t="s">
        <v>41</v>
      </c>
      <c r="Q12" s="15">
        <v>190</v>
      </c>
      <c r="R12" s="3" t="str">
        <f>IF(OR(G12="12R",G12="12L"),_xlfn.XLOOKUP(C12,DB!$A$2:$A$248,DB!$B$2:$B$248,""),IF(OR(G12="30L",G12="30R"),_xlfn.XLOOKUP(C12,DB!$A$2:$A$248,DB!$C$2:$C$248,""),""))</f>
        <v>NUDAL</v>
      </c>
      <c r="S12" s="3">
        <f t="shared" si="0"/>
        <v>1</v>
      </c>
      <c r="T12" s="3" t="str">
        <f>_xlfn.XLOOKUP(C12,DB!$A$2:$A$248,DB!$D$2:$D$248,"")</f>
        <v>Sector 3</v>
      </c>
    </row>
    <row r="13" spans="1:20" x14ac:dyDescent="0.2">
      <c r="A13" s="13" t="s">
        <v>343</v>
      </c>
      <c r="B13" s="13" t="s">
        <v>18</v>
      </c>
      <c r="C13" s="13" t="s">
        <v>122</v>
      </c>
      <c r="D13" s="13" t="s">
        <v>44</v>
      </c>
      <c r="E13" s="13" t="s">
        <v>701</v>
      </c>
      <c r="F13" s="14">
        <v>46299.056863425925</v>
      </c>
      <c r="G13" s="13" t="s">
        <v>22</v>
      </c>
      <c r="H13" s="13" t="s">
        <v>1982</v>
      </c>
      <c r="I13" s="15">
        <v>380</v>
      </c>
      <c r="J13" s="13" t="s">
        <v>23</v>
      </c>
      <c r="K13" s="13" t="s">
        <v>24</v>
      </c>
      <c r="L13" s="15">
        <v>540</v>
      </c>
      <c r="M13" s="13" t="s">
        <v>130</v>
      </c>
      <c r="N13" s="14">
        <v>46299.08421296296</v>
      </c>
      <c r="O13" s="15">
        <v>380</v>
      </c>
      <c r="P13" s="13" t="s">
        <v>26</v>
      </c>
      <c r="Q13" s="15">
        <v>40</v>
      </c>
      <c r="R13" s="3" t="str">
        <f>IF(OR(G13="12R",G13="12L"),_xlfn.XLOOKUP(C13,DB!$A$2:$A$248,DB!$B$2:$B$248,""),IF(OR(G13="30L",G13="30R"),_xlfn.XLOOKUP(C13,DB!$A$2:$A$248,DB!$C$2:$C$248,""),""))</f>
        <v>ENEBA</v>
      </c>
      <c r="S13" s="3">
        <f t="shared" si="0"/>
        <v>1</v>
      </c>
      <c r="T13" s="3" t="str">
        <f>_xlfn.XLOOKUP(C13,DB!$A$2:$A$248,DB!$D$2:$D$248,"")</f>
        <v>Sector 3</v>
      </c>
    </row>
    <row r="14" spans="1:20" x14ac:dyDescent="0.2">
      <c r="A14" s="13" t="s">
        <v>62</v>
      </c>
      <c r="B14" s="13" t="s">
        <v>18</v>
      </c>
      <c r="C14" s="13" t="s">
        <v>63</v>
      </c>
      <c r="D14" s="13" t="s">
        <v>371</v>
      </c>
      <c r="E14" s="13" t="s">
        <v>372</v>
      </c>
      <c r="F14" s="14">
        <v>46299.060624999998</v>
      </c>
      <c r="G14" s="13" t="s">
        <v>22</v>
      </c>
      <c r="H14" s="13" t="s">
        <v>1983</v>
      </c>
      <c r="I14" s="15">
        <v>340</v>
      </c>
      <c r="J14" s="13" t="s">
        <v>23</v>
      </c>
      <c r="K14" s="13" t="s">
        <v>24</v>
      </c>
      <c r="L14" s="15">
        <v>858</v>
      </c>
      <c r="M14" s="13" t="s">
        <v>523</v>
      </c>
      <c r="N14" s="14">
        <v>46299.104189814811</v>
      </c>
      <c r="O14" s="15">
        <v>340</v>
      </c>
      <c r="P14" s="13" t="s">
        <v>26</v>
      </c>
      <c r="Q14" s="15">
        <v>190</v>
      </c>
      <c r="R14" s="3" t="str">
        <f>IF(OR(G14="12R",G14="12L"),_xlfn.XLOOKUP(C14,DB!$A$2:$A$248,DB!$B$2:$B$248,""),IF(OR(G14="30L",G14="30R"),_xlfn.XLOOKUP(C14,DB!$A$2:$A$248,DB!$C$2:$C$248,""),""))</f>
        <v>UDGUV</v>
      </c>
      <c r="S14" s="3">
        <f t="shared" si="0"/>
        <v>1</v>
      </c>
      <c r="T14" s="3" t="str">
        <f>_xlfn.XLOOKUP(C14,DB!$A$2:$A$248,DB!$D$2:$D$248,"")</f>
        <v>Sector 2</v>
      </c>
    </row>
    <row r="15" spans="1:20" x14ac:dyDescent="0.2">
      <c r="A15" s="13" t="s">
        <v>358</v>
      </c>
      <c r="B15" s="13" t="s">
        <v>18</v>
      </c>
      <c r="C15" s="13" t="s">
        <v>276</v>
      </c>
      <c r="D15" s="13" t="s">
        <v>123</v>
      </c>
      <c r="E15" s="13" t="s">
        <v>1984</v>
      </c>
      <c r="F15" s="14">
        <v>46299.061643518522</v>
      </c>
      <c r="G15" s="13" t="s">
        <v>22</v>
      </c>
      <c r="H15" s="13" t="s">
        <v>1985</v>
      </c>
      <c r="I15" s="15">
        <v>320</v>
      </c>
      <c r="J15" s="13" t="s">
        <v>23</v>
      </c>
      <c r="K15" s="13" t="s">
        <v>24</v>
      </c>
      <c r="L15" s="15">
        <v>867</v>
      </c>
      <c r="M15" s="13" t="s">
        <v>36</v>
      </c>
      <c r="N15" s="14">
        <v>46299.104525462964</v>
      </c>
      <c r="O15" s="15">
        <v>320</v>
      </c>
      <c r="P15" s="13" t="s">
        <v>26</v>
      </c>
      <c r="Q15" s="15">
        <v>190</v>
      </c>
      <c r="R15" s="3" t="str">
        <f>IF(OR(G15="12R",G15="12L"),_xlfn.XLOOKUP(C15,DB!$A$2:$A$248,DB!$B$2:$B$248,""),IF(OR(G15="30L",G15="30R"),_xlfn.XLOOKUP(C15,DB!$A$2:$A$248,DB!$C$2:$C$248,""),""))</f>
        <v>UDGUV</v>
      </c>
      <c r="S15" s="3">
        <f t="shared" si="0"/>
        <v>1</v>
      </c>
      <c r="T15" s="3" t="str">
        <f>_xlfn.XLOOKUP(C15,DB!$A$2:$A$248,DB!$D$2:$D$248,"")</f>
        <v>Sector 2</v>
      </c>
    </row>
    <row r="16" spans="1:20" x14ac:dyDescent="0.2">
      <c r="A16" s="13" t="s">
        <v>52</v>
      </c>
      <c r="B16" s="13" t="s">
        <v>18</v>
      </c>
      <c r="C16" s="13" t="s">
        <v>53</v>
      </c>
      <c r="D16" s="13" t="s">
        <v>54</v>
      </c>
      <c r="E16" s="13" t="s">
        <v>55</v>
      </c>
      <c r="F16" s="14">
        <v>46299.062719907408</v>
      </c>
      <c r="G16" s="13" t="s">
        <v>22</v>
      </c>
      <c r="H16" s="13" t="s">
        <v>1986</v>
      </c>
      <c r="I16" s="15">
        <v>310</v>
      </c>
      <c r="J16" s="13" t="s">
        <v>23</v>
      </c>
      <c r="K16" s="13" t="s">
        <v>24</v>
      </c>
      <c r="L16" s="15">
        <v>185</v>
      </c>
      <c r="M16" s="13" t="s">
        <v>1987</v>
      </c>
      <c r="N16" s="14">
        <v>46299.074745370366</v>
      </c>
      <c r="O16" s="15">
        <v>310</v>
      </c>
      <c r="P16" s="13" t="s">
        <v>26</v>
      </c>
      <c r="Q16" s="15">
        <v>190</v>
      </c>
      <c r="R16" s="3" t="str">
        <f>IF(OR(G16="12R",G16="12L"),_xlfn.XLOOKUP(C16,DB!$A$2:$A$248,DB!$B$2:$B$248,""),IF(OR(G16="30L",G16="30R"),_xlfn.XLOOKUP(C16,DB!$A$2:$A$248,DB!$C$2:$C$248,""),""))</f>
        <v>CZM</v>
      </c>
      <c r="S16" s="3">
        <f t="shared" si="0"/>
        <v>1</v>
      </c>
      <c r="T16" s="3" t="str">
        <f>_xlfn.XLOOKUP(C16,DB!$A$2:$A$248,DB!$D$2:$D$248,"")</f>
        <v>Sector 7</v>
      </c>
    </row>
    <row r="17" spans="1:20" x14ac:dyDescent="0.2">
      <c r="A17" s="13" t="s">
        <v>689</v>
      </c>
      <c r="B17" s="13" t="s">
        <v>18</v>
      </c>
      <c r="C17" s="13" t="s">
        <v>690</v>
      </c>
      <c r="D17" s="13" t="s">
        <v>39</v>
      </c>
      <c r="E17" s="13" t="s">
        <v>1158</v>
      </c>
      <c r="F17" s="14">
        <v>46299.092256944445</v>
      </c>
      <c r="G17" s="13" t="s">
        <v>22</v>
      </c>
      <c r="H17" s="13" t="s">
        <v>1988</v>
      </c>
      <c r="I17" s="15">
        <v>390</v>
      </c>
      <c r="J17" s="13" t="s">
        <v>23</v>
      </c>
      <c r="K17" s="13" t="s">
        <v>24</v>
      </c>
      <c r="L17" s="15">
        <v>360</v>
      </c>
      <c r="M17" s="13" t="s">
        <v>31</v>
      </c>
      <c r="N17" s="14">
        <v>46299.111932870372</v>
      </c>
      <c r="O17" s="15">
        <v>360</v>
      </c>
      <c r="P17" s="13" t="s">
        <v>41</v>
      </c>
      <c r="Q17" s="15">
        <v>40</v>
      </c>
      <c r="R17" s="3" t="str">
        <f>IF(OR(G17="12R",G17="12L"),_xlfn.XLOOKUP(C17,DB!$A$2:$A$248,DB!$B$2:$B$248,""),IF(OR(G17="30L",G17="30R"),_xlfn.XLOOKUP(C17,DB!$A$2:$A$248,DB!$C$2:$C$248,""),""))</f>
        <v>NUDAL</v>
      </c>
      <c r="S17" s="3">
        <f t="shared" si="0"/>
        <v>2</v>
      </c>
      <c r="T17" s="3" t="str">
        <f>_xlfn.XLOOKUP(C17,DB!$A$2:$A$248,DB!$D$2:$D$248,"")</f>
        <v>Sector 3</v>
      </c>
    </row>
    <row r="18" spans="1:20" x14ac:dyDescent="0.2">
      <c r="A18" s="13" t="s">
        <v>60</v>
      </c>
      <c r="B18" s="13" t="s">
        <v>18</v>
      </c>
      <c r="C18" s="13" t="s">
        <v>28</v>
      </c>
      <c r="D18" s="13" t="s">
        <v>34</v>
      </c>
      <c r="E18" s="13" t="s">
        <v>1989</v>
      </c>
      <c r="F18" s="14">
        <v>46299.102337962962</v>
      </c>
      <c r="G18" s="13" t="s">
        <v>22</v>
      </c>
      <c r="H18" s="13" t="s">
        <v>1990</v>
      </c>
      <c r="I18" s="15">
        <v>310</v>
      </c>
      <c r="J18" s="13" t="s">
        <v>23</v>
      </c>
      <c r="K18" s="13" t="s">
        <v>24</v>
      </c>
      <c r="L18" s="15">
        <v>349</v>
      </c>
      <c r="M18" s="13" t="s">
        <v>31</v>
      </c>
      <c r="N18" s="14">
        <v>46299.122476851851</v>
      </c>
      <c r="O18" s="15">
        <v>310</v>
      </c>
      <c r="P18" s="13" t="s">
        <v>26</v>
      </c>
      <c r="Q18" s="15">
        <v>40</v>
      </c>
      <c r="R18" s="3" t="str">
        <f>IF(OR(G18="12R",G18="12L"),_xlfn.XLOOKUP(C18,DB!$A$2:$A$248,DB!$B$2:$B$248,""),IF(OR(G18="30L",G18="30R"),_xlfn.XLOOKUP(C18,DB!$A$2:$A$248,DB!$C$2:$C$248,""),""))</f>
        <v>OMSUK</v>
      </c>
      <c r="S18" s="3">
        <f t="shared" si="0"/>
        <v>2</v>
      </c>
      <c r="T18" s="3" t="str">
        <f>_xlfn.XLOOKUP(C18,DB!$A$2:$A$248,DB!$D$2:$D$248,"")</f>
        <v>Sector 3</v>
      </c>
    </row>
    <row r="19" spans="1:20" x14ac:dyDescent="0.2">
      <c r="A19" s="13" t="s">
        <v>375</v>
      </c>
      <c r="B19" s="13" t="s">
        <v>18</v>
      </c>
      <c r="C19" s="13" t="s">
        <v>219</v>
      </c>
      <c r="D19" s="13" t="s">
        <v>54</v>
      </c>
      <c r="E19" s="13" t="s">
        <v>112</v>
      </c>
      <c r="F19" s="14">
        <v>46299.113506944443</v>
      </c>
      <c r="G19" s="13" t="s">
        <v>22</v>
      </c>
      <c r="H19" s="13" t="s">
        <v>1991</v>
      </c>
      <c r="I19" s="15">
        <v>370</v>
      </c>
      <c r="J19" s="13" t="s">
        <v>23</v>
      </c>
      <c r="K19" s="13" t="s">
        <v>24</v>
      </c>
      <c r="L19" s="15">
        <v>153</v>
      </c>
      <c r="M19" s="13" t="s">
        <v>117</v>
      </c>
      <c r="N19" s="14">
        <v>46299.123958333337</v>
      </c>
      <c r="O19" s="15">
        <v>285</v>
      </c>
      <c r="P19" s="13" t="s">
        <v>26</v>
      </c>
      <c r="Q19" s="15">
        <v>190</v>
      </c>
      <c r="R19" s="3" t="str">
        <f>IF(OR(G19="12R",G19="12L"),_xlfn.XLOOKUP(C19,DB!$A$2:$A$248,DB!$B$2:$B$248,""),IF(OR(G19="30L",G19="30R"),_xlfn.XLOOKUP(C19,DB!$A$2:$A$248,DB!$C$2:$C$248,""),""))</f>
        <v>TAKUX</v>
      </c>
      <c r="S19" s="3">
        <f t="shared" si="0"/>
        <v>2</v>
      </c>
      <c r="T19" s="3" t="str">
        <f>_xlfn.XLOOKUP(C19,DB!$A$2:$A$248,DB!$D$2:$D$248,"")</f>
        <v>Sector 7</v>
      </c>
    </row>
    <row r="20" spans="1:20" x14ac:dyDescent="0.2">
      <c r="A20" s="13" t="s">
        <v>71</v>
      </c>
      <c r="B20" s="13" t="s">
        <v>18</v>
      </c>
      <c r="C20" s="13" t="s">
        <v>43</v>
      </c>
      <c r="D20" s="13" t="s">
        <v>54</v>
      </c>
      <c r="E20" s="13" t="s">
        <v>914</v>
      </c>
      <c r="F20" s="14">
        <v>46299.123842592591</v>
      </c>
      <c r="G20" s="13" t="s">
        <v>22</v>
      </c>
      <c r="H20" s="13" t="s">
        <v>1992</v>
      </c>
      <c r="I20" s="15">
        <v>360</v>
      </c>
      <c r="J20" s="13" t="s">
        <v>23</v>
      </c>
      <c r="K20" s="13" t="s">
        <v>24</v>
      </c>
      <c r="L20" s="15">
        <v>864</v>
      </c>
      <c r="M20" s="13" t="s">
        <v>461</v>
      </c>
      <c r="N20" s="14">
        <v>46299.168680555551</v>
      </c>
      <c r="O20" s="15">
        <v>360</v>
      </c>
      <c r="P20" s="13" t="s">
        <v>26</v>
      </c>
      <c r="Q20" s="15">
        <v>190</v>
      </c>
      <c r="R20" s="3" t="str">
        <f>IF(OR(G20="12R",G20="12L"),_xlfn.XLOOKUP(C20,DB!$A$2:$A$248,DB!$B$2:$B$248,""),IF(OR(G20="30L",G20="30R"),_xlfn.XLOOKUP(C20,DB!$A$2:$A$248,DB!$C$2:$C$248,""),""))</f>
        <v>UDGUV</v>
      </c>
      <c r="S20" s="3">
        <f t="shared" si="0"/>
        <v>2</v>
      </c>
      <c r="T20" s="3" t="str">
        <f>_xlfn.XLOOKUP(C20,DB!$A$2:$A$248,DB!$D$2:$D$248,"")</f>
        <v>Sector 2</v>
      </c>
    </row>
    <row r="21" spans="1:20" x14ac:dyDescent="0.2">
      <c r="A21" s="13" t="s">
        <v>451</v>
      </c>
      <c r="B21" s="13" t="s">
        <v>18</v>
      </c>
      <c r="C21" s="13" t="s">
        <v>87</v>
      </c>
      <c r="D21" s="13" t="s">
        <v>88</v>
      </c>
      <c r="E21" s="13" t="s">
        <v>1247</v>
      </c>
      <c r="F21" s="14">
        <v>46299.125706018516</v>
      </c>
      <c r="G21" s="13" t="s">
        <v>22</v>
      </c>
      <c r="H21" s="13" t="s">
        <v>1993</v>
      </c>
      <c r="I21" s="15">
        <v>350</v>
      </c>
      <c r="J21" s="13" t="s">
        <v>23</v>
      </c>
      <c r="K21" s="13" t="s">
        <v>24</v>
      </c>
      <c r="L21" s="15">
        <v>360</v>
      </c>
      <c r="M21" s="13" t="s">
        <v>31</v>
      </c>
      <c r="N21" s="14">
        <v>46299.146226851852</v>
      </c>
      <c r="O21" s="15">
        <v>301</v>
      </c>
      <c r="P21" s="13" t="s">
        <v>41</v>
      </c>
      <c r="Q21" s="15">
        <v>40</v>
      </c>
      <c r="R21" s="3" t="str">
        <f>IF(OR(G21="12R",G21="12L"),_xlfn.XLOOKUP(C21,DB!$A$2:$A$248,DB!$B$2:$B$248,""),IF(OR(G21="30L",G21="30R"),_xlfn.XLOOKUP(C21,DB!$A$2:$A$248,DB!$C$2:$C$248,""),""))</f>
        <v>NUDAL</v>
      </c>
      <c r="S21" s="3">
        <f t="shared" si="0"/>
        <v>3</v>
      </c>
      <c r="T21" s="3" t="str">
        <f>_xlfn.XLOOKUP(C21,DB!$A$2:$A$248,DB!$D$2:$D$248,"")</f>
        <v>Sector 3</v>
      </c>
    </row>
    <row r="22" spans="1:20" x14ac:dyDescent="0.2">
      <c r="A22" s="13" t="s">
        <v>80</v>
      </c>
      <c r="B22" s="13" t="s">
        <v>18</v>
      </c>
      <c r="C22" s="13" t="s">
        <v>43</v>
      </c>
      <c r="D22" s="13" t="s">
        <v>20</v>
      </c>
      <c r="E22" s="13" t="s">
        <v>579</v>
      </c>
      <c r="F22" s="14">
        <v>46299.127476851849</v>
      </c>
      <c r="G22" s="13" t="s">
        <v>22</v>
      </c>
      <c r="H22" s="13" t="s">
        <v>1994</v>
      </c>
      <c r="I22" s="15">
        <v>340</v>
      </c>
      <c r="J22" s="13" t="s">
        <v>23</v>
      </c>
      <c r="K22" s="13" t="s">
        <v>24</v>
      </c>
      <c r="L22" s="15">
        <v>858</v>
      </c>
      <c r="M22" s="13" t="s">
        <v>46</v>
      </c>
      <c r="N22" s="14">
        <v>46299.172789351855</v>
      </c>
      <c r="O22" s="15">
        <v>340</v>
      </c>
      <c r="P22" s="13" t="s">
        <v>26</v>
      </c>
      <c r="Q22" s="15">
        <v>190</v>
      </c>
      <c r="R22" s="3" t="str">
        <f>IF(OR(G22="12R",G22="12L"),_xlfn.XLOOKUP(C22,DB!$A$2:$A$248,DB!$B$2:$B$248,""),IF(OR(G22="30L",G22="30R"),_xlfn.XLOOKUP(C22,DB!$A$2:$A$248,DB!$C$2:$C$248,""),""))</f>
        <v>UDGUV</v>
      </c>
      <c r="S22" s="3">
        <f t="shared" si="0"/>
        <v>3</v>
      </c>
      <c r="T22" s="3" t="str">
        <f>_xlfn.XLOOKUP(C22,DB!$A$2:$A$248,DB!$D$2:$D$248,"")</f>
        <v>Sector 2</v>
      </c>
    </row>
    <row r="23" spans="1:20" x14ac:dyDescent="0.2">
      <c r="A23" s="13" t="s">
        <v>697</v>
      </c>
      <c r="B23" s="13" t="s">
        <v>18</v>
      </c>
      <c r="C23" s="13" t="s">
        <v>365</v>
      </c>
      <c r="D23" s="13" t="s">
        <v>366</v>
      </c>
      <c r="E23" s="13" t="s">
        <v>1995</v>
      </c>
      <c r="F23" s="14">
        <v>46299.13282407407</v>
      </c>
      <c r="G23" s="13" t="s">
        <v>22</v>
      </c>
      <c r="H23" s="13" t="s">
        <v>1996</v>
      </c>
      <c r="I23" s="15">
        <v>390</v>
      </c>
      <c r="J23" s="13" t="s">
        <v>23</v>
      </c>
      <c r="K23" s="13" t="s">
        <v>24</v>
      </c>
      <c r="L23" s="15">
        <v>360</v>
      </c>
      <c r="M23" s="13" t="s">
        <v>31</v>
      </c>
      <c r="N23" s="14">
        <v>46299.152789351851</v>
      </c>
      <c r="O23" s="15">
        <v>390</v>
      </c>
      <c r="P23" s="13" t="s">
        <v>41</v>
      </c>
      <c r="Q23" s="15">
        <v>40</v>
      </c>
      <c r="R23" s="3" t="str">
        <f>IF(OR(G23="12R",G23="12L"),_xlfn.XLOOKUP(C23,DB!$A$2:$A$248,DB!$B$2:$B$248,""),IF(OR(G23="30L",G23="30R"),_xlfn.XLOOKUP(C23,DB!$A$2:$A$248,DB!$C$2:$C$248,""),""))</f>
        <v>NUDAL</v>
      </c>
      <c r="S23" s="3">
        <f t="shared" si="0"/>
        <v>3</v>
      </c>
      <c r="T23" s="3" t="str">
        <f>_xlfn.XLOOKUP(C23,DB!$A$2:$A$248,DB!$D$2:$D$248,"")</f>
        <v>Sector 3</v>
      </c>
    </row>
    <row r="24" spans="1:20" x14ac:dyDescent="0.2">
      <c r="A24" s="13" t="s">
        <v>89</v>
      </c>
      <c r="B24" s="13" t="s">
        <v>18</v>
      </c>
      <c r="C24" s="13" t="s">
        <v>43</v>
      </c>
      <c r="D24" s="13" t="s">
        <v>20</v>
      </c>
      <c r="E24" s="13" t="s">
        <v>955</v>
      </c>
      <c r="F24" s="14">
        <v>46299.178495370375</v>
      </c>
      <c r="G24" s="13" t="s">
        <v>22</v>
      </c>
      <c r="H24" s="13" t="s">
        <v>1997</v>
      </c>
      <c r="I24" s="15">
        <v>360</v>
      </c>
      <c r="J24" s="13" t="s">
        <v>23</v>
      </c>
      <c r="K24" s="13" t="s">
        <v>24</v>
      </c>
      <c r="L24" s="15">
        <v>863</v>
      </c>
      <c r="M24" s="13" t="s">
        <v>377</v>
      </c>
      <c r="N24" s="14">
        <v>46299.222129629634</v>
      </c>
      <c r="O24" s="15">
        <v>360</v>
      </c>
      <c r="P24" s="13" t="s">
        <v>26</v>
      </c>
      <c r="Q24" s="15">
        <v>190</v>
      </c>
      <c r="R24" s="3" t="str">
        <f>IF(OR(G24="12R",G24="12L"),_xlfn.XLOOKUP(C24,DB!$A$2:$A$248,DB!$B$2:$B$248,""),IF(OR(G24="30L",G24="30R"),_xlfn.XLOOKUP(C24,DB!$A$2:$A$248,DB!$C$2:$C$248,""),""))</f>
        <v>UDGUV</v>
      </c>
      <c r="S24" s="3">
        <f t="shared" si="0"/>
        <v>4</v>
      </c>
      <c r="T24" s="3" t="str">
        <f>_xlfn.XLOOKUP(C24,DB!$A$2:$A$248,DB!$D$2:$D$248,"")</f>
        <v>Sector 2</v>
      </c>
    </row>
    <row r="25" spans="1:20" x14ac:dyDescent="0.2">
      <c r="A25" s="13" t="s">
        <v>92</v>
      </c>
      <c r="B25" s="13" t="s">
        <v>18</v>
      </c>
      <c r="C25" s="13" t="s">
        <v>33</v>
      </c>
      <c r="D25" s="13" t="s">
        <v>20</v>
      </c>
      <c r="E25" s="13" t="s">
        <v>1175</v>
      </c>
      <c r="F25" s="14">
        <v>46299.429236111115</v>
      </c>
      <c r="G25" s="13" t="s">
        <v>22</v>
      </c>
      <c r="H25" s="13" t="s">
        <v>1998</v>
      </c>
      <c r="I25" s="15">
        <v>360</v>
      </c>
      <c r="J25" s="13" t="s">
        <v>23</v>
      </c>
      <c r="K25" s="13" t="s">
        <v>24</v>
      </c>
      <c r="L25" s="15">
        <v>869</v>
      </c>
      <c r="M25" s="13" t="s">
        <v>36</v>
      </c>
      <c r="N25" s="14">
        <v>46299.473657407405</v>
      </c>
      <c r="O25" s="15">
        <v>360</v>
      </c>
      <c r="P25" s="13" t="s">
        <v>26</v>
      </c>
      <c r="Q25" s="15">
        <v>190</v>
      </c>
      <c r="R25" s="3" t="str">
        <f>IF(OR(G25="12R",G25="12L"),_xlfn.XLOOKUP(C25,DB!$A$2:$A$248,DB!$B$2:$B$248,""),IF(OR(G25="30L",G25="30R"),_xlfn.XLOOKUP(C25,DB!$A$2:$A$248,DB!$C$2:$C$248,""),""))</f>
        <v>UDGUV</v>
      </c>
      <c r="S25" s="3">
        <f t="shared" si="0"/>
        <v>10</v>
      </c>
      <c r="T25" s="3" t="str">
        <f>_xlfn.XLOOKUP(C25,DB!$A$2:$A$248,DB!$D$2:$D$248,"")</f>
        <v>Sector 2</v>
      </c>
    </row>
    <row r="26" spans="1:20" x14ac:dyDescent="0.2">
      <c r="A26" s="13" t="s">
        <v>94</v>
      </c>
      <c r="B26" s="13" t="s">
        <v>18</v>
      </c>
      <c r="C26" s="13" t="s">
        <v>43</v>
      </c>
      <c r="D26" s="13" t="s">
        <v>34</v>
      </c>
      <c r="E26" s="13" t="s">
        <v>302</v>
      </c>
      <c r="F26" s="14">
        <v>46299.436122685191</v>
      </c>
      <c r="G26" s="13" t="s">
        <v>22</v>
      </c>
      <c r="H26" s="13" t="s">
        <v>1999</v>
      </c>
      <c r="I26" s="15">
        <v>340</v>
      </c>
      <c r="J26" s="13" t="s">
        <v>23</v>
      </c>
      <c r="K26" s="13" t="s">
        <v>24</v>
      </c>
      <c r="L26" s="15">
        <v>860</v>
      </c>
      <c r="M26" s="13" t="s">
        <v>46</v>
      </c>
      <c r="N26" s="14">
        <v>46299.481365740736</v>
      </c>
      <c r="O26" s="15">
        <v>340</v>
      </c>
      <c r="P26" s="13" t="s">
        <v>26</v>
      </c>
      <c r="Q26" s="15">
        <v>190</v>
      </c>
      <c r="R26" s="3" t="str">
        <f>IF(OR(G26="12R",G26="12L"),_xlfn.XLOOKUP(C26,DB!$A$2:$A$248,DB!$B$2:$B$248,""),IF(OR(G26="30L",G26="30R"),_xlfn.XLOOKUP(C26,DB!$A$2:$A$248,DB!$C$2:$C$248,""),""))</f>
        <v>UDGUV</v>
      </c>
      <c r="S26" s="3">
        <f t="shared" si="0"/>
        <v>10</v>
      </c>
      <c r="T26" s="3" t="str">
        <f>_xlfn.XLOOKUP(C26,DB!$A$2:$A$248,DB!$D$2:$D$248,"")</f>
        <v>Sector 2</v>
      </c>
    </row>
    <row r="27" spans="1:20" x14ac:dyDescent="0.2">
      <c r="A27" s="13" t="s">
        <v>96</v>
      </c>
      <c r="B27" s="13" t="s">
        <v>18</v>
      </c>
      <c r="C27" s="13" t="s">
        <v>97</v>
      </c>
      <c r="D27" s="13" t="s">
        <v>54</v>
      </c>
      <c r="E27" s="13" t="s">
        <v>428</v>
      </c>
      <c r="F27" s="14">
        <v>46299.4606712963</v>
      </c>
      <c r="G27" s="13" t="s">
        <v>22</v>
      </c>
      <c r="H27" s="13" t="s">
        <v>2000</v>
      </c>
      <c r="I27" s="15">
        <v>360</v>
      </c>
      <c r="J27" s="13" t="s">
        <v>23</v>
      </c>
      <c r="K27" s="13" t="s">
        <v>24</v>
      </c>
      <c r="L27" s="15">
        <v>932</v>
      </c>
      <c r="M27" s="13" t="s">
        <v>2001</v>
      </c>
      <c r="N27" s="14">
        <v>46299.510891203703</v>
      </c>
      <c r="O27" s="15">
        <v>183</v>
      </c>
      <c r="P27" s="13" t="s">
        <v>26</v>
      </c>
      <c r="Q27" s="15">
        <v>190</v>
      </c>
      <c r="R27" s="3" t="str">
        <f>IF(OR(G27="12R",G27="12L"),_xlfn.XLOOKUP(C27,DB!$A$2:$A$248,DB!$B$2:$B$248,""),IF(OR(G27="30L",G27="30R"),_xlfn.XLOOKUP(C27,DB!$A$2:$A$248,DB!$C$2:$C$248,""),""))</f>
        <v>UDGUV</v>
      </c>
      <c r="S27" s="3">
        <f t="shared" si="0"/>
        <v>11</v>
      </c>
      <c r="T27" s="3" t="str">
        <f>_xlfn.XLOOKUP(C27,DB!$A$2:$A$248,DB!$D$2:$D$248,"")</f>
        <v>Sector 2</v>
      </c>
    </row>
    <row r="28" spans="1:20" x14ac:dyDescent="0.2">
      <c r="A28" s="13" t="s">
        <v>100</v>
      </c>
      <c r="B28" s="13" t="s">
        <v>18</v>
      </c>
      <c r="C28" s="13" t="s">
        <v>101</v>
      </c>
      <c r="D28" s="13" t="s">
        <v>20</v>
      </c>
      <c r="E28" s="13" t="s">
        <v>183</v>
      </c>
      <c r="F28" s="14">
        <v>46299.469826388886</v>
      </c>
      <c r="G28" s="13" t="s">
        <v>22</v>
      </c>
      <c r="H28" s="13" t="s">
        <v>2002</v>
      </c>
      <c r="I28" s="15">
        <v>360</v>
      </c>
      <c r="J28" s="13" t="s">
        <v>23</v>
      </c>
      <c r="K28" s="13" t="s">
        <v>24</v>
      </c>
      <c r="L28" s="15">
        <v>869</v>
      </c>
      <c r="M28" s="13" t="s">
        <v>46</v>
      </c>
      <c r="N28" s="14">
        <v>46299.515219907407</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106</v>
      </c>
      <c r="B29" s="13" t="s">
        <v>18</v>
      </c>
      <c r="C29" s="13" t="s">
        <v>43</v>
      </c>
      <c r="D29" s="13" t="s">
        <v>20</v>
      </c>
      <c r="E29" s="13" t="s">
        <v>58</v>
      </c>
      <c r="F29" s="14">
        <v>46299.475983796292</v>
      </c>
      <c r="G29" s="13" t="s">
        <v>22</v>
      </c>
      <c r="H29" s="13" t="s">
        <v>2003</v>
      </c>
      <c r="I29" s="15">
        <v>360</v>
      </c>
      <c r="J29" s="13" t="s">
        <v>23</v>
      </c>
      <c r="K29" s="13" t="s">
        <v>24</v>
      </c>
      <c r="L29" s="15">
        <v>873</v>
      </c>
      <c r="M29" s="13" t="s">
        <v>46</v>
      </c>
      <c r="N29" s="14">
        <v>46299.520648148144</v>
      </c>
      <c r="O29" s="15">
        <v>360</v>
      </c>
      <c r="P29" s="13" t="s">
        <v>26</v>
      </c>
      <c r="Q29" s="15">
        <v>190</v>
      </c>
      <c r="R29" s="3" t="str">
        <f>IF(OR(G29="12R",G29="12L"),_xlfn.XLOOKUP(C29,DB!$A$2:$A$248,DB!$B$2:$B$248,""),IF(OR(G29="30L",G29="30R"),_xlfn.XLOOKUP(C29,DB!$A$2:$A$248,DB!$C$2:$C$248,""),""))</f>
        <v>UDGUV</v>
      </c>
      <c r="S29" s="3">
        <f t="shared" si="0"/>
        <v>11</v>
      </c>
      <c r="T29" s="3" t="str">
        <f>_xlfn.XLOOKUP(C29,DB!$A$2:$A$248,DB!$D$2:$D$248,"")</f>
        <v>Sector 2</v>
      </c>
    </row>
    <row r="30" spans="1:20" x14ac:dyDescent="0.2">
      <c r="A30" s="13" t="s">
        <v>103</v>
      </c>
      <c r="B30" s="13" t="s">
        <v>18</v>
      </c>
      <c r="C30" s="13" t="s">
        <v>43</v>
      </c>
      <c r="D30" s="13" t="s">
        <v>44</v>
      </c>
      <c r="E30" s="13" t="s">
        <v>712</v>
      </c>
      <c r="F30" s="14">
        <v>46299.47755787037</v>
      </c>
      <c r="G30" s="13" t="s">
        <v>22</v>
      </c>
      <c r="H30" s="13" t="s">
        <v>2004</v>
      </c>
      <c r="I30" s="15">
        <v>380</v>
      </c>
      <c r="J30" s="13" t="s">
        <v>23</v>
      </c>
      <c r="K30" s="13" t="s">
        <v>24</v>
      </c>
      <c r="L30" s="15">
        <v>861</v>
      </c>
      <c r="M30" s="13" t="s">
        <v>46</v>
      </c>
      <c r="N30" s="14">
        <v>46299.522569444445</v>
      </c>
      <c r="O30" s="15">
        <v>380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1221</v>
      </c>
      <c r="B31" s="13" t="s">
        <v>18</v>
      </c>
      <c r="C31" s="13" t="s">
        <v>50</v>
      </c>
      <c r="D31" s="13" t="s">
        <v>235</v>
      </c>
      <c r="E31" s="13"/>
      <c r="F31" s="14">
        <v>46299.479259259257</v>
      </c>
      <c r="G31" s="13" t="s">
        <v>22</v>
      </c>
      <c r="H31" s="13" t="s">
        <v>1141</v>
      </c>
      <c r="I31" s="15">
        <v>430</v>
      </c>
      <c r="J31" s="13" t="s">
        <v>23</v>
      </c>
      <c r="K31" s="13" t="s">
        <v>51</v>
      </c>
      <c r="L31" s="15">
        <v>862</v>
      </c>
      <c r="M31" s="13" t="s">
        <v>46</v>
      </c>
      <c r="N31" s="14">
        <v>46299.525127314817</v>
      </c>
      <c r="O31" s="15">
        <v>430</v>
      </c>
      <c r="P31" s="13" t="s">
        <v>26</v>
      </c>
      <c r="Q31" s="15">
        <v>30</v>
      </c>
      <c r="R31" s="3" t="str">
        <f>IF(OR(G31="12R",G31="12L"),_xlfn.XLOOKUP(C31,DB!$A$2:$A$248,DB!$B$2:$B$248,""),IF(OR(G31="30L",G31="30R"),_xlfn.XLOOKUP(C31,DB!$A$2:$A$248,DB!$C$2:$C$248,""),""))</f>
        <v>UDGUV</v>
      </c>
      <c r="S31" s="3">
        <f t="shared" si="0"/>
        <v>11</v>
      </c>
      <c r="T31" s="3" t="str">
        <f>_xlfn.XLOOKUP(C31,DB!$A$2:$A$248,DB!$D$2:$D$248,"")</f>
        <v>Sector 2</v>
      </c>
    </row>
    <row r="32" spans="1:20" x14ac:dyDescent="0.2">
      <c r="A32" s="13" t="s">
        <v>111</v>
      </c>
      <c r="B32" s="13" t="s">
        <v>18</v>
      </c>
      <c r="C32" s="13" t="s">
        <v>33</v>
      </c>
      <c r="D32" s="13" t="s">
        <v>20</v>
      </c>
      <c r="E32" s="13" t="s">
        <v>534</v>
      </c>
      <c r="F32" s="14">
        <v>46299.485543981486</v>
      </c>
      <c r="G32" s="13" t="s">
        <v>22</v>
      </c>
      <c r="H32" s="13" t="s">
        <v>2005</v>
      </c>
      <c r="I32" s="15">
        <v>360</v>
      </c>
      <c r="J32" s="13" t="s">
        <v>23</v>
      </c>
      <c r="K32" s="13" t="s">
        <v>24</v>
      </c>
      <c r="L32" s="15">
        <v>867</v>
      </c>
      <c r="M32" s="13" t="s">
        <v>36</v>
      </c>
      <c r="N32" s="14">
        <v>46299.530335648145</v>
      </c>
      <c r="O32" s="15">
        <v>360</v>
      </c>
      <c r="P32" s="13" t="s">
        <v>26</v>
      </c>
      <c r="Q32" s="15">
        <v>190</v>
      </c>
      <c r="R32" s="3" t="str">
        <f>IF(OR(G32="12R",G32="12L"),_xlfn.XLOOKUP(C32,DB!$A$2:$A$248,DB!$B$2:$B$248,""),IF(OR(G32="30L",G32="30R"),_xlfn.XLOOKUP(C32,DB!$A$2:$A$248,DB!$C$2:$C$248,""),""))</f>
        <v>UDGUV</v>
      </c>
      <c r="S32" s="3">
        <f t="shared" si="0"/>
        <v>11</v>
      </c>
      <c r="T32" s="3" t="str">
        <f>_xlfn.XLOOKUP(C32,DB!$A$2:$A$248,DB!$D$2:$D$248,"")</f>
        <v>Sector 2</v>
      </c>
    </row>
    <row r="33" spans="1:20" x14ac:dyDescent="0.2">
      <c r="A33" s="13" t="s">
        <v>107</v>
      </c>
      <c r="B33" s="13" t="s">
        <v>18</v>
      </c>
      <c r="C33" s="13" t="s">
        <v>108</v>
      </c>
      <c r="D33" s="13" t="s">
        <v>54</v>
      </c>
      <c r="E33" s="13" t="s">
        <v>112</v>
      </c>
      <c r="F33" s="14">
        <v>46299.490173611106</v>
      </c>
      <c r="G33" s="13" t="s">
        <v>22</v>
      </c>
      <c r="H33" s="13" t="s">
        <v>110</v>
      </c>
      <c r="I33" s="15">
        <v>290</v>
      </c>
      <c r="J33" s="13" t="s">
        <v>23</v>
      </c>
      <c r="K33" s="13" t="s">
        <v>24</v>
      </c>
      <c r="L33" s="15">
        <v>136</v>
      </c>
      <c r="M33" s="13" t="s">
        <v>40</v>
      </c>
      <c r="N33" s="14">
        <v>46299.499803240746</v>
      </c>
      <c r="O33" s="15">
        <v>269</v>
      </c>
      <c r="P33" s="13" t="s">
        <v>26</v>
      </c>
      <c r="Q33" s="15">
        <v>190</v>
      </c>
      <c r="R33" s="3" t="str">
        <f>IF(OR(G33="12R",G33="12L"),_xlfn.XLOOKUP(C33,DB!$A$2:$A$248,DB!$B$2:$B$248,""),IF(OR(G33="30L",G33="30R"),_xlfn.XLOOKUP(C33,DB!$A$2:$A$248,DB!$C$2:$C$248,""),""))</f>
        <v>NUDAL</v>
      </c>
      <c r="S33" s="3">
        <f t="shared" si="0"/>
        <v>11</v>
      </c>
      <c r="T33" s="3" t="str">
        <f>_xlfn.XLOOKUP(C33,DB!$A$2:$A$248,DB!$D$2:$D$248,"")</f>
        <v>Sector 3</v>
      </c>
    </row>
    <row r="34" spans="1:20" x14ac:dyDescent="0.2">
      <c r="A34" s="13" t="s">
        <v>114</v>
      </c>
      <c r="B34" s="13" t="s">
        <v>18</v>
      </c>
      <c r="C34" s="13" t="s">
        <v>115</v>
      </c>
      <c r="D34" s="13" t="s">
        <v>129</v>
      </c>
      <c r="E34" s="13" t="s">
        <v>643</v>
      </c>
      <c r="F34" s="14">
        <v>46299.502638888887</v>
      </c>
      <c r="G34" s="13" t="s">
        <v>22</v>
      </c>
      <c r="H34" s="13" t="s">
        <v>1237</v>
      </c>
      <c r="I34" s="15">
        <v>370</v>
      </c>
      <c r="J34" s="13" t="s">
        <v>23</v>
      </c>
      <c r="K34" s="13" t="s">
        <v>24</v>
      </c>
      <c r="L34" s="15">
        <v>147</v>
      </c>
      <c r="M34" s="13" t="s">
        <v>2006</v>
      </c>
      <c r="N34" s="14">
        <v>46299.512638888889</v>
      </c>
      <c r="O34" s="15">
        <v>291</v>
      </c>
      <c r="P34" s="13" t="s">
        <v>26</v>
      </c>
      <c r="Q34" s="15">
        <v>190</v>
      </c>
      <c r="R34" s="3" t="str">
        <f>IF(OR(G34="12R",G34="12L"),_xlfn.XLOOKUP(C34,DB!$A$2:$A$248,DB!$B$2:$B$248,""),IF(OR(G34="30L",G34="30R"),_xlfn.XLOOKUP(C34,DB!$A$2:$A$248,DB!$C$2:$C$248,""),""))</f>
        <v>TAKUX</v>
      </c>
      <c r="S34" s="3">
        <f t="shared" si="0"/>
        <v>12</v>
      </c>
      <c r="T34" s="3" t="str">
        <f>_xlfn.XLOOKUP(C34,DB!$A$2:$A$248,DB!$D$2:$D$248,"")</f>
        <v>Sector 7</v>
      </c>
    </row>
    <row r="35" spans="1:20" x14ac:dyDescent="0.2">
      <c r="A35" s="13" t="s">
        <v>125</v>
      </c>
      <c r="B35" s="13" t="s">
        <v>18</v>
      </c>
      <c r="C35" s="13" t="s">
        <v>43</v>
      </c>
      <c r="D35" s="13" t="s">
        <v>44</v>
      </c>
      <c r="E35" s="13" t="s">
        <v>807</v>
      </c>
      <c r="F35" s="14">
        <v>46299.547893518524</v>
      </c>
      <c r="G35" s="13" t="s">
        <v>22</v>
      </c>
      <c r="H35" s="13" t="s">
        <v>2007</v>
      </c>
      <c r="I35" s="15">
        <v>360</v>
      </c>
      <c r="J35" s="13" t="s">
        <v>23</v>
      </c>
      <c r="K35" s="13" t="s">
        <v>24</v>
      </c>
      <c r="L35" s="15">
        <v>877</v>
      </c>
      <c r="M35" s="13" t="s">
        <v>46</v>
      </c>
      <c r="N35" s="14">
        <v>46299.593310185184</v>
      </c>
      <c r="O35" s="15">
        <v>360</v>
      </c>
      <c r="P35" s="13" t="s">
        <v>26</v>
      </c>
      <c r="Q35" s="15">
        <v>190</v>
      </c>
      <c r="R35" s="3" t="str">
        <f>IF(OR(G35="12R",G35="12L"),_xlfn.XLOOKUP(C35,DB!$A$2:$A$248,DB!$B$2:$B$248,""),IF(OR(G35="30L",G35="30R"),_xlfn.XLOOKUP(C35,DB!$A$2:$A$248,DB!$C$2:$C$248,""),""))</f>
        <v>UDGUV</v>
      </c>
      <c r="S35" s="3">
        <f t="shared" si="0"/>
        <v>13</v>
      </c>
      <c r="T35" s="3" t="str">
        <f>_xlfn.XLOOKUP(C35,DB!$A$2:$A$248,DB!$D$2:$D$248,"")</f>
        <v>Sector 2</v>
      </c>
    </row>
    <row r="36" spans="1:20" x14ac:dyDescent="0.2">
      <c r="A36" s="13" t="s">
        <v>133</v>
      </c>
      <c r="B36" s="13" t="s">
        <v>18</v>
      </c>
      <c r="C36" s="13" t="s">
        <v>134</v>
      </c>
      <c r="D36" s="13" t="s">
        <v>129</v>
      </c>
      <c r="E36" s="13" t="s">
        <v>2008</v>
      </c>
      <c r="F36" s="14">
        <v>46299.548958333333</v>
      </c>
      <c r="G36" s="13" t="s">
        <v>22</v>
      </c>
      <c r="H36" s="13" t="s">
        <v>2009</v>
      </c>
      <c r="I36" s="15">
        <v>350</v>
      </c>
      <c r="J36" s="13" t="s">
        <v>23</v>
      </c>
      <c r="K36" s="13" t="s">
        <v>24</v>
      </c>
      <c r="L36" s="15">
        <v>360</v>
      </c>
      <c r="M36" s="13" t="s">
        <v>31</v>
      </c>
      <c r="N36" s="14">
        <v>46299.569120370375</v>
      </c>
      <c r="O36" s="15">
        <v>330</v>
      </c>
      <c r="P36" s="13" t="s">
        <v>26</v>
      </c>
      <c r="Q36" s="15">
        <v>40</v>
      </c>
      <c r="R36" s="3" t="str">
        <f>IF(OR(G36="12R",G36="12L"),_xlfn.XLOOKUP(C36,DB!$A$2:$A$248,DB!$B$2:$B$248,""),IF(OR(G36="30L",G36="30R"),_xlfn.XLOOKUP(C36,DB!$A$2:$A$248,DB!$C$2:$C$248,""),""))</f>
        <v>ENEBA</v>
      </c>
      <c r="S36" s="3">
        <f t="shared" si="0"/>
        <v>13</v>
      </c>
      <c r="T36" s="3" t="str">
        <f>_xlfn.XLOOKUP(C36,DB!$A$2:$A$248,DB!$D$2:$D$248,"")</f>
        <v>Sector 3</v>
      </c>
    </row>
    <row r="37" spans="1:20" x14ac:dyDescent="0.2">
      <c r="A37" s="13" t="s">
        <v>121</v>
      </c>
      <c r="B37" s="13" t="s">
        <v>18</v>
      </c>
      <c r="C37" s="13" t="s">
        <v>122</v>
      </c>
      <c r="D37" s="13" t="s">
        <v>123</v>
      </c>
      <c r="E37" s="13" t="s">
        <v>426</v>
      </c>
      <c r="F37" s="14">
        <v>46299.561759259261</v>
      </c>
      <c r="G37" s="13" t="s">
        <v>22</v>
      </c>
      <c r="H37" s="13" t="s">
        <v>2010</v>
      </c>
      <c r="I37" s="15">
        <v>300</v>
      </c>
      <c r="J37" s="13" t="s">
        <v>23</v>
      </c>
      <c r="K37" s="13" t="s">
        <v>24</v>
      </c>
      <c r="L37" s="15">
        <v>435</v>
      </c>
      <c r="M37" s="13" t="s">
        <v>204</v>
      </c>
      <c r="N37" s="14">
        <v>46299.584687499999</v>
      </c>
      <c r="O37" s="15">
        <v>300</v>
      </c>
      <c r="P37" s="13" t="s">
        <v>26</v>
      </c>
      <c r="Q37" s="15">
        <v>40</v>
      </c>
      <c r="R37" s="3" t="str">
        <f>IF(OR(G37="12R",G37="12L"),_xlfn.XLOOKUP(C37,DB!$A$2:$A$248,DB!$B$2:$B$248,""),IF(OR(G37="30L",G37="30R"),_xlfn.XLOOKUP(C37,DB!$A$2:$A$248,DB!$C$2:$C$248,""),""))</f>
        <v>ENEBA</v>
      </c>
      <c r="S37" s="3">
        <f t="shared" si="0"/>
        <v>13</v>
      </c>
      <c r="T37" s="3" t="str">
        <f>_xlfn.XLOOKUP(C37,DB!$A$2:$A$248,DB!$D$2:$D$248,"")</f>
        <v>Sector 3</v>
      </c>
    </row>
    <row r="38" spans="1:20" x14ac:dyDescent="0.2">
      <c r="A38" s="13" t="s">
        <v>1160</v>
      </c>
      <c r="B38" s="13" t="s">
        <v>18</v>
      </c>
      <c r="C38" s="13" t="s">
        <v>38</v>
      </c>
      <c r="D38" s="13" t="s">
        <v>88</v>
      </c>
      <c r="E38" s="13" t="s">
        <v>369</v>
      </c>
      <c r="F38" s="14">
        <v>46299.56318287037</v>
      </c>
      <c r="G38" s="13" t="s">
        <v>22</v>
      </c>
      <c r="H38" s="13" t="s">
        <v>2011</v>
      </c>
      <c r="I38" s="15">
        <v>330</v>
      </c>
      <c r="J38" s="13" t="s">
        <v>23</v>
      </c>
      <c r="K38" s="13" t="s">
        <v>24</v>
      </c>
      <c r="L38" s="15">
        <v>140</v>
      </c>
      <c r="M38" s="13" t="s">
        <v>627</v>
      </c>
      <c r="N38" s="14">
        <v>46299.573287037041</v>
      </c>
      <c r="O38" s="15">
        <v>189</v>
      </c>
      <c r="P38" s="13" t="s">
        <v>41</v>
      </c>
      <c r="Q38" s="15">
        <v>190</v>
      </c>
      <c r="R38" s="3" t="str">
        <f>IF(OR(G38="12R",G38="12L"),_xlfn.XLOOKUP(C38,DB!$A$2:$A$248,DB!$B$2:$B$248,""),IF(OR(G38="30L",G38="30R"),_xlfn.XLOOKUP(C38,DB!$A$2:$A$248,DB!$C$2:$C$248,""),""))</f>
        <v>NUDAL</v>
      </c>
      <c r="S38" s="3">
        <f t="shared" si="0"/>
        <v>13</v>
      </c>
      <c r="T38" s="3" t="str">
        <f>_xlfn.XLOOKUP(C38,DB!$A$2:$A$248,DB!$D$2:$D$248,"")</f>
        <v>Sector 3</v>
      </c>
    </row>
    <row r="39" spans="1:20" x14ac:dyDescent="0.2">
      <c r="A39" s="13" t="s">
        <v>113</v>
      </c>
      <c r="B39" s="13" t="s">
        <v>18</v>
      </c>
      <c r="C39" s="13" t="s">
        <v>43</v>
      </c>
      <c r="D39" s="13" t="s">
        <v>29</v>
      </c>
      <c r="E39" s="13" t="s">
        <v>2012</v>
      </c>
      <c r="F39" s="14">
        <v>46299.568645833337</v>
      </c>
      <c r="G39" s="13" t="s">
        <v>22</v>
      </c>
      <c r="H39" s="13" t="s">
        <v>2013</v>
      </c>
      <c r="I39" s="15">
        <v>380</v>
      </c>
      <c r="J39" s="13" t="s">
        <v>23</v>
      </c>
      <c r="K39" s="13" t="s">
        <v>24</v>
      </c>
      <c r="L39" s="15">
        <v>889</v>
      </c>
      <c r="M39" s="13" t="s">
        <v>46</v>
      </c>
      <c r="N39" s="14">
        <v>46299.61383101852</v>
      </c>
      <c r="O39" s="15">
        <v>380</v>
      </c>
      <c r="P39" s="13" t="s">
        <v>26</v>
      </c>
      <c r="Q39" s="15">
        <v>190</v>
      </c>
      <c r="R39" s="3" t="str">
        <f>IF(OR(G39="12R",G39="12L"),_xlfn.XLOOKUP(C39,DB!$A$2:$A$248,DB!$B$2:$B$248,""),IF(OR(G39="30L",G39="30R"),_xlfn.XLOOKUP(C39,DB!$A$2:$A$248,DB!$C$2:$C$248,""),""))</f>
        <v>UDGUV</v>
      </c>
      <c r="S39" s="3">
        <f t="shared" si="0"/>
        <v>13</v>
      </c>
      <c r="T39" s="3" t="str">
        <f>_xlfn.XLOOKUP(C39,DB!$A$2:$A$248,DB!$D$2:$D$248,"")</f>
        <v>Sector 2</v>
      </c>
    </row>
    <row r="40" spans="1:20" x14ac:dyDescent="0.2">
      <c r="A40" s="13" t="s">
        <v>62</v>
      </c>
      <c r="B40" s="13" t="s">
        <v>18</v>
      </c>
      <c r="C40" s="13" t="s">
        <v>66</v>
      </c>
      <c r="D40" s="13" t="s">
        <v>64</v>
      </c>
      <c r="E40" s="13" t="s">
        <v>2014</v>
      </c>
      <c r="F40" s="14">
        <v>46299.584155092598</v>
      </c>
      <c r="G40" s="13" t="s">
        <v>22</v>
      </c>
      <c r="H40" s="13" t="s">
        <v>2015</v>
      </c>
      <c r="I40" s="15">
        <v>240</v>
      </c>
      <c r="J40" s="13" t="s">
        <v>23</v>
      </c>
      <c r="K40" s="13" t="s">
        <v>24</v>
      </c>
      <c r="L40" s="15">
        <v>352</v>
      </c>
      <c r="M40" s="13" t="s">
        <v>66</v>
      </c>
      <c r="N40" s="14">
        <v>46299.607557870375</v>
      </c>
      <c r="O40" s="15">
        <v>0</v>
      </c>
      <c r="P40" s="13" t="s">
        <v>26</v>
      </c>
      <c r="Q40" s="15">
        <v>190</v>
      </c>
      <c r="R40" s="3" t="str">
        <f>IF(OR(G40="12R",G40="12L"),_xlfn.XLOOKUP(C40,DB!$A$2:$A$248,DB!$B$2:$B$248,""),IF(OR(G40="30L",G40="30R"),_xlfn.XLOOKUP(C40,DB!$A$2:$A$248,DB!$C$2:$C$248,""),""))</f>
        <v>UDGUV</v>
      </c>
      <c r="S40" s="3">
        <f t="shared" si="0"/>
        <v>14</v>
      </c>
      <c r="T40" s="3" t="str">
        <f>_xlfn.XLOOKUP(C40,DB!$A$2:$A$248,DB!$D$2:$D$248,"")</f>
        <v>Sector 2</v>
      </c>
    </row>
    <row r="41" spans="1:20" x14ac:dyDescent="0.2">
      <c r="A41" s="13" t="s">
        <v>506</v>
      </c>
      <c r="B41" s="13" t="s">
        <v>18</v>
      </c>
      <c r="C41" s="13" t="s">
        <v>565</v>
      </c>
      <c r="D41" s="13" t="s">
        <v>507</v>
      </c>
      <c r="E41" s="13"/>
      <c r="F41" s="14">
        <v>46299.587812500002</v>
      </c>
      <c r="G41" s="13" t="s">
        <v>22</v>
      </c>
      <c r="H41" s="13" t="s">
        <v>167</v>
      </c>
      <c r="I41" s="15">
        <v>65</v>
      </c>
      <c r="J41" s="13" t="s">
        <v>139</v>
      </c>
      <c r="K41" s="13" t="s">
        <v>51</v>
      </c>
      <c r="L41" s="15">
        <v>227</v>
      </c>
      <c r="M41" s="13" t="s">
        <v>565</v>
      </c>
      <c r="N41" s="14">
        <v>46299.6246875</v>
      </c>
      <c r="O41" s="15">
        <v>0</v>
      </c>
      <c r="P41" s="13" t="s">
        <v>137</v>
      </c>
      <c r="Q41" s="15">
        <v>15</v>
      </c>
      <c r="R41" s="3" t="str">
        <f>IF(OR(G41="12R",G41="12L"),_xlfn.XLOOKUP(C41,DB!$A$2:$A$248,DB!$B$2:$B$248,""),IF(OR(G41="30L",G41="30R"),_xlfn.XLOOKUP(C41,DB!$A$2:$A$248,DB!$C$2:$C$248,""),""))</f>
        <v/>
      </c>
      <c r="S41" s="3">
        <f t="shared" si="0"/>
        <v>14</v>
      </c>
      <c r="T41" s="3" t="str">
        <f>_xlfn.XLOOKUP(C41,DB!$A$2:$A$248,DB!$D$2:$D$248,"")</f>
        <v/>
      </c>
    </row>
    <row r="42" spans="1:20" x14ac:dyDescent="0.2">
      <c r="A42" s="13" t="s">
        <v>185</v>
      </c>
      <c r="B42" s="13" t="s">
        <v>18</v>
      </c>
      <c r="C42" s="13" t="s">
        <v>565</v>
      </c>
      <c r="D42" s="13" t="s">
        <v>186</v>
      </c>
      <c r="E42" s="13"/>
      <c r="F42" s="14">
        <v>46299.589178240742</v>
      </c>
      <c r="G42" s="13" t="s">
        <v>22</v>
      </c>
      <c r="H42" s="13" t="s">
        <v>167</v>
      </c>
      <c r="I42" s="15">
        <v>25</v>
      </c>
      <c r="J42" s="13" t="s">
        <v>139</v>
      </c>
      <c r="K42" s="13" t="s">
        <v>51</v>
      </c>
      <c r="L42" s="15">
        <v>227</v>
      </c>
      <c r="M42" s="13" t="s">
        <v>565</v>
      </c>
      <c r="N42" s="14">
        <v>46299.635682870372</v>
      </c>
      <c r="O42" s="15">
        <v>0</v>
      </c>
      <c r="P42" s="13" t="s">
        <v>137</v>
      </c>
      <c r="Q42" s="15">
        <v>15</v>
      </c>
      <c r="R42" s="3" t="str">
        <f>IF(OR(G42="12R",G42="12L"),_xlfn.XLOOKUP(C42,DB!$A$2:$A$248,DB!$B$2:$B$248,""),IF(OR(G42="30L",G42="30R"),_xlfn.XLOOKUP(C42,DB!$A$2:$A$248,DB!$C$2:$C$248,""),""))</f>
        <v/>
      </c>
      <c r="S42" s="3">
        <f t="shared" si="0"/>
        <v>14</v>
      </c>
      <c r="T42" s="3" t="str">
        <f>_xlfn.XLOOKUP(C42,DB!$A$2:$A$248,DB!$D$2:$D$248,"")</f>
        <v/>
      </c>
    </row>
    <row r="43" spans="1:20" x14ac:dyDescent="0.2">
      <c r="A43" s="13" t="s">
        <v>2016</v>
      </c>
      <c r="B43" s="13" t="s">
        <v>18</v>
      </c>
      <c r="C43" s="13" t="s">
        <v>224</v>
      </c>
      <c r="D43" s="13" t="s">
        <v>603</v>
      </c>
      <c r="E43" s="13"/>
      <c r="F43" s="14">
        <v>46299.599120370374</v>
      </c>
      <c r="G43" s="13" t="s">
        <v>22</v>
      </c>
      <c r="H43" s="13" t="s">
        <v>2017</v>
      </c>
      <c r="I43" s="15">
        <v>400</v>
      </c>
      <c r="J43" s="13" t="s">
        <v>23</v>
      </c>
      <c r="K43" s="13" t="s">
        <v>51</v>
      </c>
      <c r="L43" s="15">
        <v>513</v>
      </c>
      <c r="M43" s="13" t="s">
        <v>957</v>
      </c>
      <c r="N43" s="14">
        <v>46299.627916666665</v>
      </c>
      <c r="O43" s="15">
        <v>400</v>
      </c>
      <c r="P43" s="13" t="s">
        <v>26</v>
      </c>
      <c r="Q43" s="15">
        <v>40</v>
      </c>
      <c r="R43" s="3" t="str">
        <f>IF(OR(G43="12R",G43="12L"),_xlfn.XLOOKUP(C43,DB!$A$2:$A$248,DB!$B$2:$B$248,""),IF(OR(G43="30L",G43="30R"),_xlfn.XLOOKUP(C43,DB!$A$2:$A$248,DB!$C$2:$C$248,""),""))</f>
        <v>ENEBA</v>
      </c>
      <c r="S43" s="3">
        <f t="shared" si="0"/>
        <v>14</v>
      </c>
      <c r="T43" s="3" t="str">
        <f>_xlfn.XLOOKUP(C43,DB!$A$2:$A$248,DB!$D$2:$D$248,"")</f>
        <v>Sector 3</v>
      </c>
    </row>
    <row r="44" spans="1:20" x14ac:dyDescent="0.2">
      <c r="A44" s="13" t="s">
        <v>135</v>
      </c>
      <c r="B44" s="13" t="s">
        <v>18</v>
      </c>
      <c r="C44" s="13" t="s">
        <v>136</v>
      </c>
      <c r="D44" s="13" t="s">
        <v>44</v>
      </c>
      <c r="E44" s="13" t="s">
        <v>1257</v>
      </c>
      <c r="F44" s="14">
        <v>46299.601643518516</v>
      </c>
      <c r="G44" s="13" t="s">
        <v>22</v>
      </c>
      <c r="H44" s="13" t="s">
        <v>2018</v>
      </c>
      <c r="I44" s="15">
        <v>330</v>
      </c>
      <c r="J44" s="13" t="s">
        <v>23</v>
      </c>
      <c r="K44" s="13" t="s">
        <v>24</v>
      </c>
      <c r="L44" s="15">
        <v>367</v>
      </c>
      <c r="M44" s="13" t="s">
        <v>31</v>
      </c>
      <c r="N44" s="14">
        <v>46299.622962962967</v>
      </c>
      <c r="O44" s="15">
        <v>330</v>
      </c>
      <c r="P44" s="13" t="s">
        <v>26</v>
      </c>
      <c r="Q44" s="15">
        <v>40</v>
      </c>
      <c r="R44" s="3" t="str">
        <f>IF(OR(G44="12R",G44="12L"),_xlfn.XLOOKUP(C44,DB!$A$2:$A$248,DB!$B$2:$B$248,""),IF(OR(G44="30L",G44="30R"),_xlfn.XLOOKUP(C44,DB!$A$2:$A$248,DB!$C$2:$C$248,""),""))</f>
        <v>OMSUK</v>
      </c>
      <c r="S44" s="3">
        <f t="shared" si="0"/>
        <v>14</v>
      </c>
      <c r="T44" s="3" t="str">
        <f>_xlfn.XLOOKUP(C44,DB!$A$2:$A$248,DB!$D$2:$D$248,"")</f>
        <v>Sector 3</v>
      </c>
    </row>
    <row r="45" spans="1:20" x14ac:dyDescent="0.2">
      <c r="A45" s="13" t="s">
        <v>140</v>
      </c>
      <c r="B45" s="13" t="s">
        <v>18</v>
      </c>
      <c r="C45" s="13" t="s">
        <v>43</v>
      </c>
      <c r="D45" s="13" t="s">
        <v>44</v>
      </c>
      <c r="E45" s="13" t="s">
        <v>588</v>
      </c>
      <c r="F45" s="14">
        <v>46299.602858796294</v>
      </c>
      <c r="G45" s="13" t="s">
        <v>22</v>
      </c>
      <c r="H45" s="13" t="s">
        <v>2019</v>
      </c>
      <c r="I45" s="15">
        <v>360</v>
      </c>
      <c r="J45" s="13" t="s">
        <v>23</v>
      </c>
      <c r="K45" s="13" t="s">
        <v>24</v>
      </c>
      <c r="L45" s="15">
        <v>861</v>
      </c>
      <c r="M45" s="13" t="s">
        <v>46</v>
      </c>
      <c r="N45" s="14">
        <v>46299.647453703699</v>
      </c>
      <c r="O45" s="15">
        <v>360</v>
      </c>
      <c r="P45" s="13" t="s">
        <v>26</v>
      </c>
      <c r="Q45" s="15">
        <v>190</v>
      </c>
      <c r="R45" s="3" t="str">
        <f>IF(OR(G45="12R",G45="12L"),_xlfn.XLOOKUP(C45,DB!$A$2:$A$248,DB!$B$2:$B$248,""),IF(OR(G45="30L",G45="30R"),_xlfn.XLOOKUP(C45,DB!$A$2:$A$248,DB!$C$2:$C$248,""),""))</f>
        <v>UDGUV</v>
      </c>
      <c r="S45" s="3">
        <f t="shared" si="0"/>
        <v>14</v>
      </c>
      <c r="T45" s="3" t="str">
        <f>_xlfn.XLOOKUP(C45,DB!$A$2:$A$248,DB!$D$2:$D$248,"")</f>
        <v>Sector 2</v>
      </c>
    </row>
    <row r="46" spans="1:20" x14ac:dyDescent="0.2">
      <c r="A46" s="13" t="s">
        <v>146</v>
      </c>
      <c r="B46" s="13" t="s">
        <v>18</v>
      </c>
      <c r="C46" s="13" t="s">
        <v>33</v>
      </c>
      <c r="D46" s="13" t="s">
        <v>54</v>
      </c>
      <c r="E46" s="13" t="s">
        <v>449</v>
      </c>
      <c r="F46" s="14">
        <v>46299.630462962959</v>
      </c>
      <c r="G46" s="13" t="s">
        <v>22</v>
      </c>
      <c r="H46" s="13" t="s">
        <v>2020</v>
      </c>
      <c r="I46" s="15">
        <v>380</v>
      </c>
      <c r="J46" s="13" t="s">
        <v>23</v>
      </c>
      <c r="K46" s="13" t="s">
        <v>24</v>
      </c>
      <c r="L46" s="15">
        <v>889</v>
      </c>
      <c r="M46" s="13" t="s">
        <v>1096</v>
      </c>
      <c r="N46" s="14">
        <v>46299.676041666666</v>
      </c>
      <c r="O46" s="15">
        <v>380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158</v>
      </c>
      <c r="B47" s="13" t="s">
        <v>18</v>
      </c>
      <c r="C47" s="13" t="s">
        <v>101</v>
      </c>
      <c r="D47" s="13" t="s">
        <v>61</v>
      </c>
      <c r="E47" s="13" t="s">
        <v>156</v>
      </c>
      <c r="F47" s="14">
        <v>46299.647245370375</v>
      </c>
      <c r="G47" s="13" t="s">
        <v>22</v>
      </c>
      <c r="H47" s="13" t="s">
        <v>2021</v>
      </c>
      <c r="I47" s="15">
        <v>360</v>
      </c>
      <c r="J47" s="13" t="s">
        <v>23</v>
      </c>
      <c r="K47" s="13" t="s">
        <v>24</v>
      </c>
      <c r="L47" s="15">
        <v>898</v>
      </c>
      <c r="M47" s="13" t="s">
        <v>2022</v>
      </c>
      <c r="N47" s="14">
        <v>46299.693240740744</v>
      </c>
      <c r="O47" s="15">
        <v>360</v>
      </c>
      <c r="P47" s="13" t="s">
        <v>26</v>
      </c>
      <c r="Q47" s="15">
        <v>190</v>
      </c>
      <c r="R47" s="3" t="str">
        <f>IF(OR(G47="12R",G47="12L"),_xlfn.XLOOKUP(C47,DB!$A$2:$A$248,DB!$B$2:$B$248,""),IF(OR(G47="30L",G47="30R"),_xlfn.XLOOKUP(C47,DB!$A$2:$A$248,DB!$C$2:$C$248,""),""))</f>
        <v>UDGUV</v>
      </c>
      <c r="S47" s="3">
        <f t="shared" si="0"/>
        <v>15</v>
      </c>
      <c r="T47" s="3" t="str">
        <f>_xlfn.XLOOKUP(C47,DB!$A$2:$A$248,DB!$D$2:$D$248,"")</f>
        <v>Sector 2</v>
      </c>
    </row>
    <row r="48" spans="1:20" x14ac:dyDescent="0.2">
      <c r="A48" s="13" t="s">
        <v>154</v>
      </c>
      <c r="B48" s="13" t="s">
        <v>18</v>
      </c>
      <c r="C48" s="13" t="s">
        <v>43</v>
      </c>
      <c r="D48" s="13" t="s">
        <v>20</v>
      </c>
      <c r="E48" s="13" t="s">
        <v>808</v>
      </c>
      <c r="F48" s="14">
        <v>46299.651805555557</v>
      </c>
      <c r="G48" s="13" t="s">
        <v>22</v>
      </c>
      <c r="H48" s="13" t="s">
        <v>2023</v>
      </c>
      <c r="I48" s="15">
        <v>360</v>
      </c>
      <c r="J48" s="13" t="s">
        <v>23</v>
      </c>
      <c r="K48" s="13" t="s">
        <v>24</v>
      </c>
      <c r="L48" s="15">
        <v>863</v>
      </c>
      <c r="M48" s="13" t="s">
        <v>46</v>
      </c>
      <c r="N48" s="14">
        <v>46299.69604166667</v>
      </c>
      <c r="O48" s="15">
        <v>360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466</v>
      </c>
      <c r="B49" s="13" t="s">
        <v>18</v>
      </c>
      <c r="C49" s="13" t="s">
        <v>50</v>
      </c>
      <c r="D49" s="13" t="s">
        <v>54</v>
      </c>
      <c r="E49" s="13" t="s">
        <v>832</v>
      </c>
      <c r="F49" s="14">
        <v>46299.653356481482</v>
      </c>
      <c r="G49" s="13" t="s">
        <v>22</v>
      </c>
      <c r="H49" s="13" t="s">
        <v>576</v>
      </c>
      <c r="I49" s="15">
        <v>380</v>
      </c>
      <c r="J49" s="13" t="s">
        <v>23</v>
      </c>
      <c r="K49" s="13" t="s">
        <v>24</v>
      </c>
      <c r="L49" s="15">
        <v>859</v>
      </c>
      <c r="M49" s="13" t="s">
        <v>46</v>
      </c>
      <c r="N49" s="14">
        <v>46299.697511574079</v>
      </c>
      <c r="O49" s="15">
        <v>380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163</v>
      </c>
      <c r="B50" s="13" t="s">
        <v>18</v>
      </c>
      <c r="C50" s="13" t="s">
        <v>101</v>
      </c>
      <c r="D50" s="13" t="s">
        <v>129</v>
      </c>
      <c r="E50" s="13" t="s">
        <v>619</v>
      </c>
      <c r="F50" s="14">
        <v>46299.654837962968</v>
      </c>
      <c r="G50" s="13" t="s">
        <v>22</v>
      </c>
      <c r="H50" s="13" t="s">
        <v>2024</v>
      </c>
      <c r="I50" s="15">
        <v>380</v>
      </c>
      <c r="J50" s="13" t="s">
        <v>23</v>
      </c>
      <c r="K50" s="13" t="s">
        <v>24</v>
      </c>
      <c r="L50" s="15">
        <v>871</v>
      </c>
      <c r="M50" s="13" t="s">
        <v>46</v>
      </c>
      <c r="N50" s="14">
        <v>46299.700497685189</v>
      </c>
      <c r="O50" s="15">
        <v>380</v>
      </c>
      <c r="P50" s="13" t="s">
        <v>26</v>
      </c>
      <c r="Q50" s="15">
        <v>190</v>
      </c>
      <c r="R50" s="3" t="str">
        <f>IF(OR(G50="12R",G50="12L"),_xlfn.XLOOKUP(C50,DB!$A$2:$A$248,DB!$B$2:$B$248,""),IF(OR(G50="30L",G50="30R"),_xlfn.XLOOKUP(C50,DB!$A$2:$A$248,DB!$C$2:$C$248,""),""))</f>
        <v>UDGUV</v>
      </c>
      <c r="S50" s="3">
        <f t="shared" si="0"/>
        <v>15</v>
      </c>
      <c r="T50" s="3" t="str">
        <f>_xlfn.XLOOKUP(C50,DB!$A$2:$A$248,DB!$D$2:$D$248,"")</f>
        <v>Sector 2</v>
      </c>
    </row>
    <row r="51" spans="1:20" x14ac:dyDescent="0.2">
      <c r="A51" s="13" t="s">
        <v>157</v>
      </c>
      <c r="B51" s="13" t="s">
        <v>18</v>
      </c>
      <c r="C51" s="13" t="s">
        <v>19</v>
      </c>
      <c r="D51" s="13" t="s">
        <v>54</v>
      </c>
      <c r="E51" s="13" t="s">
        <v>408</v>
      </c>
      <c r="F51" s="14">
        <v>46299.659282407403</v>
      </c>
      <c r="G51" s="13" t="s">
        <v>22</v>
      </c>
      <c r="H51" s="13" t="s">
        <v>2025</v>
      </c>
      <c r="I51" s="15">
        <v>380</v>
      </c>
      <c r="J51" s="13" t="s">
        <v>23</v>
      </c>
      <c r="K51" s="13" t="s">
        <v>24</v>
      </c>
      <c r="L51" s="15">
        <v>891</v>
      </c>
      <c r="M51" s="13" t="s">
        <v>25</v>
      </c>
      <c r="N51" s="14">
        <v>46299.705104166671</v>
      </c>
      <c r="O51" s="15">
        <v>380</v>
      </c>
      <c r="P51" s="13" t="s">
        <v>26</v>
      </c>
      <c r="Q51" s="15">
        <v>190</v>
      </c>
      <c r="R51" s="3" t="str">
        <f>IF(OR(G51="12R",G51="12L"),_xlfn.XLOOKUP(C51,DB!$A$2:$A$248,DB!$B$2:$B$248,""),IF(OR(G51="30L",G51="30R"),_xlfn.XLOOKUP(C51,DB!$A$2:$A$248,DB!$C$2:$C$248,""),""))</f>
        <v>UDGUV</v>
      </c>
      <c r="S51" s="3">
        <f t="shared" si="0"/>
        <v>15</v>
      </c>
      <c r="T51" s="3" t="str">
        <f>_xlfn.XLOOKUP(C51,DB!$A$2:$A$248,DB!$D$2:$D$248,"")</f>
        <v>Sector 2</v>
      </c>
    </row>
    <row r="52" spans="1:20" x14ac:dyDescent="0.2">
      <c r="A52" s="13" t="s">
        <v>160</v>
      </c>
      <c r="B52" s="13" t="s">
        <v>18</v>
      </c>
      <c r="C52" s="13" t="s">
        <v>43</v>
      </c>
      <c r="D52" s="13" t="s">
        <v>61</v>
      </c>
      <c r="E52" s="13" t="s">
        <v>694</v>
      </c>
      <c r="F52" s="14">
        <v>46299.662777777776</v>
      </c>
      <c r="G52" s="13" t="s">
        <v>22</v>
      </c>
      <c r="H52" s="13" t="s">
        <v>2026</v>
      </c>
      <c r="I52" s="15">
        <v>360</v>
      </c>
      <c r="J52" s="13" t="s">
        <v>23</v>
      </c>
      <c r="K52" s="13" t="s">
        <v>24</v>
      </c>
      <c r="L52" s="15">
        <v>859</v>
      </c>
      <c r="M52" s="13" t="s">
        <v>46</v>
      </c>
      <c r="N52" s="14">
        <v>46299.70694444445</v>
      </c>
      <c r="O52" s="15">
        <v>340</v>
      </c>
      <c r="P52" s="13" t="s">
        <v>26</v>
      </c>
      <c r="Q52" s="15">
        <v>190</v>
      </c>
      <c r="R52" s="3" t="str">
        <f>IF(OR(G52="12R",G52="12L"),_xlfn.XLOOKUP(C52,DB!$A$2:$A$248,DB!$B$2:$B$248,""),IF(OR(G52="30L",G52="30R"),_xlfn.XLOOKUP(C52,DB!$A$2:$A$248,DB!$C$2:$C$248,""),""))</f>
        <v>UDGUV</v>
      </c>
      <c r="S52" s="3">
        <f t="shared" si="0"/>
        <v>15</v>
      </c>
      <c r="T52" s="3" t="str">
        <f>_xlfn.XLOOKUP(C52,DB!$A$2:$A$248,DB!$D$2:$D$248,"")</f>
        <v>Sector 2</v>
      </c>
    </row>
    <row r="53" spans="1:20" x14ac:dyDescent="0.2">
      <c r="A53" s="13" t="s">
        <v>471</v>
      </c>
      <c r="B53" s="13" t="s">
        <v>18</v>
      </c>
      <c r="C53" s="13" t="s">
        <v>128</v>
      </c>
      <c r="D53" s="13" t="s">
        <v>129</v>
      </c>
      <c r="E53" s="13" t="s">
        <v>2027</v>
      </c>
      <c r="F53" s="14">
        <v>46299.674282407403</v>
      </c>
      <c r="G53" s="13" t="s">
        <v>22</v>
      </c>
      <c r="H53" s="13" t="s">
        <v>2028</v>
      </c>
      <c r="I53" s="15">
        <v>360</v>
      </c>
      <c r="J53" s="13" t="s">
        <v>23</v>
      </c>
      <c r="K53" s="13" t="s">
        <v>24</v>
      </c>
      <c r="L53" s="15">
        <v>534</v>
      </c>
      <c r="M53" s="13" t="s">
        <v>130</v>
      </c>
      <c r="N53" s="14">
        <v>46299.702835648146</v>
      </c>
      <c r="O53" s="15">
        <v>360</v>
      </c>
      <c r="P53" s="13" t="s">
        <v>26</v>
      </c>
      <c r="Q53" s="15">
        <v>40</v>
      </c>
      <c r="R53" s="3" t="str">
        <f>IF(OR(G53="12R",G53="12L"),_xlfn.XLOOKUP(C53,DB!$A$2:$A$248,DB!$B$2:$B$248,""),IF(OR(G53="30L",G53="30R"),_xlfn.XLOOKUP(C53,DB!$A$2:$A$248,DB!$C$2:$C$248,""),""))</f>
        <v>ENEBA</v>
      </c>
      <c r="S53" s="3">
        <f t="shared" si="0"/>
        <v>16</v>
      </c>
      <c r="T53" s="3" t="str">
        <f>_xlfn.XLOOKUP(C53,DB!$A$2:$A$248,DB!$D$2:$D$248,"")</f>
        <v>Sector 3</v>
      </c>
    </row>
    <row r="54" spans="1:20" x14ac:dyDescent="0.2">
      <c r="A54" s="13" t="s">
        <v>168</v>
      </c>
      <c r="B54" s="13" t="s">
        <v>18</v>
      </c>
      <c r="C54" s="13" t="s">
        <v>115</v>
      </c>
      <c r="D54" s="13" t="s">
        <v>29</v>
      </c>
      <c r="E54" s="13" t="s">
        <v>1180</v>
      </c>
      <c r="F54" s="14">
        <v>46299.677905092598</v>
      </c>
      <c r="G54" s="13" t="s">
        <v>22</v>
      </c>
      <c r="H54" s="13" t="s">
        <v>2029</v>
      </c>
      <c r="I54" s="15">
        <v>370</v>
      </c>
      <c r="J54" s="13" t="s">
        <v>23</v>
      </c>
      <c r="K54" s="13" t="s">
        <v>24</v>
      </c>
      <c r="L54" s="15">
        <v>148</v>
      </c>
      <c r="M54" s="13" t="s">
        <v>610</v>
      </c>
      <c r="N54" s="14">
        <v>46299.688449074078</v>
      </c>
      <c r="O54" s="15">
        <v>271</v>
      </c>
      <c r="P54" s="13" t="s">
        <v>26</v>
      </c>
      <c r="Q54" s="15">
        <v>190</v>
      </c>
      <c r="R54" s="3" t="str">
        <f>IF(OR(G54="12R",G54="12L"),_xlfn.XLOOKUP(C54,DB!$A$2:$A$248,DB!$B$2:$B$248,""),IF(OR(G54="30L",G54="30R"),_xlfn.XLOOKUP(C54,DB!$A$2:$A$248,DB!$C$2:$C$248,""),""))</f>
        <v>TAKUX</v>
      </c>
      <c r="S54" s="3">
        <f t="shared" si="0"/>
        <v>16</v>
      </c>
      <c r="T54" s="3" t="str">
        <f>_xlfn.XLOOKUP(C54,DB!$A$2:$A$248,DB!$D$2:$D$248,"")</f>
        <v>Sector 7</v>
      </c>
    </row>
    <row r="55" spans="1:20" x14ac:dyDescent="0.2">
      <c r="A55" s="13" t="s">
        <v>395</v>
      </c>
      <c r="B55" s="13" t="s">
        <v>18</v>
      </c>
      <c r="C55" s="13" t="s">
        <v>28</v>
      </c>
      <c r="D55" s="13" t="s">
        <v>29</v>
      </c>
      <c r="E55" s="13" t="s">
        <v>1143</v>
      </c>
      <c r="F55" s="14">
        <v>46299.679236111115</v>
      </c>
      <c r="G55" s="13" t="s">
        <v>22</v>
      </c>
      <c r="H55" s="13" t="s">
        <v>2030</v>
      </c>
      <c r="I55" s="15">
        <v>330</v>
      </c>
      <c r="J55" s="13" t="s">
        <v>23</v>
      </c>
      <c r="K55" s="13" t="s">
        <v>24</v>
      </c>
      <c r="L55" s="15">
        <v>230</v>
      </c>
      <c r="M55" s="13" t="s">
        <v>383</v>
      </c>
      <c r="N55" s="14">
        <v>46299.694293981476</v>
      </c>
      <c r="O55" s="15">
        <v>298</v>
      </c>
      <c r="P55" s="13" t="s">
        <v>26</v>
      </c>
      <c r="Q55" s="15">
        <v>40</v>
      </c>
      <c r="R55" s="3" t="str">
        <f>IF(OR(G55="12R",G55="12L"),_xlfn.XLOOKUP(C55,DB!$A$2:$A$248,DB!$B$2:$B$248,""),IF(OR(G55="30L",G55="30R"),_xlfn.XLOOKUP(C55,DB!$A$2:$A$248,DB!$C$2:$C$248,""),""))</f>
        <v>OMSUK</v>
      </c>
      <c r="S55" s="3">
        <f t="shared" si="0"/>
        <v>16</v>
      </c>
      <c r="T55" s="3" t="str">
        <f>_xlfn.XLOOKUP(C55,DB!$A$2:$A$248,DB!$D$2:$D$248,"")</f>
        <v>Sector 3</v>
      </c>
    </row>
    <row r="56" spans="1:20" x14ac:dyDescent="0.2">
      <c r="A56" s="13" t="s">
        <v>396</v>
      </c>
      <c r="B56" s="13" t="s">
        <v>18</v>
      </c>
      <c r="C56" s="13" t="s">
        <v>101</v>
      </c>
      <c r="D56" s="13" t="s">
        <v>54</v>
      </c>
      <c r="E56" s="13" t="s">
        <v>102</v>
      </c>
      <c r="F56" s="14">
        <v>46299.681655092594</v>
      </c>
      <c r="G56" s="13" t="s">
        <v>22</v>
      </c>
      <c r="H56" s="13" t="s">
        <v>397</v>
      </c>
      <c r="I56" s="15">
        <v>380</v>
      </c>
      <c r="J56" s="13" t="s">
        <v>23</v>
      </c>
      <c r="K56" s="13" t="s">
        <v>152</v>
      </c>
      <c r="L56" s="15">
        <v>859</v>
      </c>
      <c r="M56" s="13" t="s">
        <v>46</v>
      </c>
      <c r="N56" s="14">
        <v>46299.726284722223</v>
      </c>
      <c r="O56" s="15">
        <v>380</v>
      </c>
      <c r="P56" s="13" t="s">
        <v>26</v>
      </c>
      <c r="Q56" s="15">
        <v>190</v>
      </c>
      <c r="R56" s="3" t="str">
        <f>IF(OR(G56="12R",G56="12L"),_xlfn.XLOOKUP(C56,DB!$A$2:$A$248,DB!$B$2:$B$248,""),IF(OR(G56="30L",G56="30R"),_xlfn.XLOOKUP(C56,DB!$A$2:$A$248,DB!$C$2:$C$248,""),""))</f>
        <v>UDGUV</v>
      </c>
      <c r="S56" s="3">
        <f t="shared" si="0"/>
        <v>16</v>
      </c>
      <c r="T56" s="3" t="str">
        <f>_xlfn.XLOOKUP(C56,DB!$A$2:$A$248,DB!$D$2:$D$248,"")</f>
        <v>Sector 2</v>
      </c>
    </row>
    <row r="57" spans="1:20" x14ac:dyDescent="0.2">
      <c r="A57" s="13" t="s">
        <v>177</v>
      </c>
      <c r="B57" s="13" t="s">
        <v>18</v>
      </c>
      <c r="C57" s="13" t="s">
        <v>178</v>
      </c>
      <c r="D57" s="13" t="s">
        <v>44</v>
      </c>
      <c r="E57" s="13" t="s">
        <v>540</v>
      </c>
      <c r="F57" s="14">
        <v>46299.682627314818</v>
      </c>
      <c r="G57" s="13" t="s">
        <v>22</v>
      </c>
      <c r="H57" s="13" t="s">
        <v>2031</v>
      </c>
      <c r="I57" s="15">
        <v>330</v>
      </c>
      <c r="J57" s="13" t="s">
        <v>23</v>
      </c>
      <c r="K57" s="13" t="s">
        <v>24</v>
      </c>
      <c r="L57" s="15">
        <v>360</v>
      </c>
      <c r="M57" s="13" t="s">
        <v>31</v>
      </c>
      <c r="N57" s="14">
        <v>46299.703842592593</v>
      </c>
      <c r="O57" s="15">
        <v>330</v>
      </c>
      <c r="P57" s="13" t="s">
        <v>26</v>
      </c>
      <c r="Q57" s="15">
        <v>40</v>
      </c>
      <c r="R57" s="3" t="str">
        <f>IF(OR(G57="12R",G57="12L"),_xlfn.XLOOKUP(C57,DB!$A$2:$A$248,DB!$B$2:$B$248,""),IF(OR(G57="30L",G57="30R"),_xlfn.XLOOKUP(C57,DB!$A$2:$A$248,DB!$C$2:$C$248,""),""))</f>
        <v>OMSUK</v>
      </c>
      <c r="S57" s="3">
        <f t="shared" si="0"/>
        <v>16</v>
      </c>
      <c r="T57" s="3" t="str">
        <f>_xlfn.XLOOKUP(C57,DB!$A$2:$A$248,DB!$D$2:$D$248,"")</f>
        <v>Sector 3</v>
      </c>
    </row>
    <row r="58" spans="1:20" x14ac:dyDescent="0.2">
      <c r="A58" s="13" t="s">
        <v>171</v>
      </c>
      <c r="B58" s="13" t="s">
        <v>18</v>
      </c>
      <c r="C58" s="13" t="s">
        <v>172</v>
      </c>
      <c r="D58" s="13" t="s">
        <v>34</v>
      </c>
      <c r="E58" s="13" t="s">
        <v>295</v>
      </c>
      <c r="F58" s="14">
        <v>46299.685601851852</v>
      </c>
      <c r="G58" s="13" t="s">
        <v>22</v>
      </c>
      <c r="H58" s="13" t="s">
        <v>2032</v>
      </c>
      <c r="I58" s="15">
        <v>380</v>
      </c>
      <c r="J58" s="13" t="s">
        <v>23</v>
      </c>
      <c r="K58" s="13" t="s">
        <v>24</v>
      </c>
      <c r="L58" s="15">
        <v>368</v>
      </c>
      <c r="M58" s="13" t="s">
        <v>2033</v>
      </c>
      <c r="N58" s="14">
        <v>46299.707685185189</v>
      </c>
      <c r="O58" s="15">
        <v>380</v>
      </c>
      <c r="P58" s="13" t="s">
        <v>26</v>
      </c>
      <c r="Q58" s="15">
        <v>190</v>
      </c>
      <c r="R58" s="3" t="str">
        <f>IF(OR(G58="12R",G58="12L"),_xlfn.XLOOKUP(C58,DB!$A$2:$A$248,DB!$B$2:$B$248,""),IF(OR(G58="30L",G58="30R"),_xlfn.XLOOKUP(C58,DB!$A$2:$A$248,DB!$C$2:$C$248,""),""))</f>
        <v>CZM</v>
      </c>
      <c r="S58" s="3">
        <f t="shared" si="0"/>
        <v>16</v>
      </c>
      <c r="T58" s="3" t="str">
        <f>_xlfn.XLOOKUP(C58,DB!$A$2:$A$248,DB!$D$2:$D$248,"")</f>
        <v>Sector 7</v>
      </c>
    </row>
    <row r="59" spans="1:20" x14ac:dyDescent="0.2">
      <c r="A59" s="13" t="s">
        <v>175</v>
      </c>
      <c r="B59" s="13" t="s">
        <v>18</v>
      </c>
      <c r="C59" s="13" t="s">
        <v>28</v>
      </c>
      <c r="D59" s="13" t="s">
        <v>61</v>
      </c>
      <c r="E59" s="13" t="s">
        <v>713</v>
      </c>
      <c r="F59" s="14">
        <v>46299.686956018515</v>
      </c>
      <c r="G59" s="13" t="s">
        <v>22</v>
      </c>
      <c r="H59" s="13" t="s">
        <v>2034</v>
      </c>
      <c r="I59" s="15">
        <v>330</v>
      </c>
      <c r="J59" s="13" t="s">
        <v>23</v>
      </c>
      <c r="K59" s="13" t="s">
        <v>24</v>
      </c>
      <c r="L59" s="15">
        <v>364</v>
      </c>
      <c r="M59" s="13" t="s">
        <v>31</v>
      </c>
      <c r="N59" s="14">
        <v>46299.708969907406</v>
      </c>
      <c r="O59" s="15">
        <v>330</v>
      </c>
      <c r="P59" s="13" t="s">
        <v>26</v>
      </c>
      <c r="Q59" s="15">
        <v>190</v>
      </c>
      <c r="R59" s="3" t="str">
        <f>IF(OR(G59="12R",G59="12L"),_xlfn.XLOOKUP(C59,DB!$A$2:$A$248,DB!$B$2:$B$248,""),IF(OR(G59="30L",G59="30R"),_xlfn.XLOOKUP(C59,DB!$A$2:$A$248,DB!$C$2:$C$248,""),""))</f>
        <v>OMSUK</v>
      </c>
      <c r="S59" s="3">
        <f t="shared" si="0"/>
        <v>16</v>
      </c>
      <c r="T59" s="3" t="str">
        <f>_xlfn.XLOOKUP(C59,DB!$A$2:$A$248,DB!$D$2:$D$248,"")</f>
        <v>Sector 3</v>
      </c>
    </row>
    <row r="60" spans="1:20" x14ac:dyDescent="0.2">
      <c r="A60" s="13" t="s">
        <v>189</v>
      </c>
      <c r="B60" s="13" t="s">
        <v>18</v>
      </c>
      <c r="C60" s="13" t="s">
        <v>53</v>
      </c>
      <c r="D60" s="13" t="s">
        <v>20</v>
      </c>
      <c r="E60" s="13" t="s">
        <v>474</v>
      </c>
      <c r="F60" s="14">
        <v>46299.689722222218</v>
      </c>
      <c r="G60" s="13" t="s">
        <v>22</v>
      </c>
      <c r="H60" s="13" t="s">
        <v>2035</v>
      </c>
      <c r="I60" s="15">
        <v>390</v>
      </c>
      <c r="J60" s="13" t="s">
        <v>23</v>
      </c>
      <c r="K60" s="13" t="s">
        <v>24</v>
      </c>
      <c r="L60" s="15">
        <v>219</v>
      </c>
      <c r="M60" s="13" t="s">
        <v>56</v>
      </c>
      <c r="N60" s="14">
        <v>46299.703668981485</v>
      </c>
      <c r="O60" s="15">
        <v>362</v>
      </c>
      <c r="P60" s="13" t="s">
        <v>26</v>
      </c>
      <c r="Q60" s="15">
        <v>190</v>
      </c>
      <c r="R60" s="3" t="str">
        <f>IF(OR(G60="12R",G60="12L"),_xlfn.XLOOKUP(C60,DB!$A$2:$A$248,DB!$B$2:$B$248,""),IF(OR(G60="30L",G60="30R"),_xlfn.XLOOKUP(C60,DB!$A$2:$A$248,DB!$C$2:$C$248,""),""))</f>
        <v>CZM</v>
      </c>
      <c r="S60" s="3">
        <f t="shared" si="0"/>
        <v>16</v>
      </c>
      <c r="T60" s="3" t="str">
        <f>_xlfn.XLOOKUP(C60,DB!$A$2:$A$248,DB!$D$2:$D$248,"")</f>
        <v>Sector 7</v>
      </c>
    </row>
    <row r="61" spans="1:20" x14ac:dyDescent="0.2">
      <c r="A61" s="13" t="s">
        <v>162</v>
      </c>
      <c r="B61" s="13" t="s">
        <v>18</v>
      </c>
      <c r="C61" s="13" t="s">
        <v>33</v>
      </c>
      <c r="D61" s="13" t="s">
        <v>20</v>
      </c>
      <c r="E61" s="13" t="s">
        <v>406</v>
      </c>
      <c r="F61" s="14">
        <v>46299.691643518519</v>
      </c>
      <c r="G61" s="13" t="s">
        <v>22</v>
      </c>
      <c r="H61" s="13" t="s">
        <v>2036</v>
      </c>
      <c r="I61" s="15">
        <v>360</v>
      </c>
      <c r="J61" s="13" t="s">
        <v>23</v>
      </c>
      <c r="K61" s="13" t="s">
        <v>24</v>
      </c>
      <c r="L61" s="15">
        <v>871</v>
      </c>
      <c r="M61" s="13" t="s">
        <v>36</v>
      </c>
      <c r="N61" s="14">
        <v>46299.736886574072</v>
      </c>
      <c r="O61" s="15">
        <v>360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164</v>
      </c>
      <c r="B62" s="13" t="s">
        <v>18</v>
      </c>
      <c r="C62" s="13" t="s">
        <v>165</v>
      </c>
      <c r="D62" s="13" t="s">
        <v>34</v>
      </c>
      <c r="E62" s="13" t="s">
        <v>252</v>
      </c>
      <c r="F62" s="14">
        <v>46299.69321759259</v>
      </c>
      <c r="G62" s="13" t="s">
        <v>22</v>
      </c>
      <c r="H62" s="13" t="s">
        <v>2037</v>
      </c>
      <c r="I62" s="15">
        <v>340</v>
      </c>
      <c r="J62" s="13" t="s">
        <v>23</v>
      </c>
      <c r="K62" s="13" t="s">
        <v>24</v>
      </c>
      <c r="L62" s="15">
        <v>873</v>
      </c>
      <c r="M62" s="13" t="s">
        <v>36</v>
      </c>
      <c r="N62" s="14">
        <v>46299.739606481482</v>
      </c>
      <c r="O62" s="15">
        <v>340</v>
      </c>
      <c r="P62" s="13" t="s">
        <v>26</v>
      </c>
      <c r="Q62" s="15">
        <v>190</v>
      </c>
      <c r="R62" s="3" t="str">
        <f>IF(OR(G62="12R",G62="12L"),_xlfn.XLOOKUP(C62,DB!$A$2:$A$248,DB!$B$2:$B$248,""),IF(OR(G62="30L",G62="30R"),_xlfn.XLOOKUP(C62,DB!$A$2:$A$248,DB!$C$2:$C$248,""),""))</f>
        <v>UDGUV</v>
      </c>
      <c r="S62" s="3">
        <f t="shared" si="0"/>
        <v>16</v>
      </c>
      <c r="T62" s="3" t="str">
        <f>_xlfn.XLOOKUP(C62,DB!$A$2:$A$248,DB!$D$2:$D$248,"")</f>
        <v>Sector 2</v>
      </c>
    </row>
    <row r="63" spans="1:20" x14ac:dyDescent="0.2">
      <c r="A63" s="13" t="s">
        <v>223</v>
      </c>
      <c r="B63" s="13" t="s">
        <v>18</v>
      </c>
      <c r="C63" s="13" t="s">
        <v>224</v>
      </c>
      <c r="D63" s="13" t="s">
        <v>116</v>
      </c>
      <c r="E63" s="13" t="s">
        <v>425</v>
      </c>
      <c r="F63" s="14">
        <v>46299.694155092591</v>
      </c>
      <c r="G63" s="13" t="s">
        <v>22</v>
      </c>
      <c r="H63" s="13" t="s">
        <v>2038</v>
      </c>
      <c r="I63" s="15">
        <v>380</v>
      </c>
      <c r="J63" s="13" t="s">
        <v>23</v>
      </c>
      <c r="K63" s="13" t="s">
        <v>24</v>
      </c>
      <c r="L63" s="15">
        <v>519</v>
      </c>
      <c r="M63" s="13" t="s">
        <v>130</v>
      </c>
      <c r="N63" s="14">
        <v>46299.721053240741</v>
      </c>
      <c r="O63" s="15">
        <v>380</v>
      </c>
      <c r="P63" s="13" t="s">
        <v>26</v>
      </c>
      <c r="Q63" s="15">
        <v>40</v>
      </c>
      <c r="R63" s="3" t="str">
        <f>IF(OR(G63="12R",G63="12L"),_xlfn.XLOOKUP(C63,DB!$A$2:$A$248,DB!$B$2:$B$248,""),IF(OR(G63="30L",G63="30R"),_xlfn.XLOOKUP(C63,DB!$A$2:$A$248,DB!$C$2:$C$248,""),""))</f>
        <v>ENEBA</v>
      </c>
      <c r="S63" s="3">
        <f t="shared" si="0"/>
        <v>16</v>
      </c>
      <c r="T63" s="3" t="str">
        <f>_xlfn.XLOOKUP(C63,DB!$A$2:$A$248,DB!$D$2:$D$248,"")</f>
        <v>Sector 3</v>
      </c>
    </row>
    <row r="64" spans="1:20" x14ac:dyDescent="0.2">
      <c r="A64" s="13" t="s">
        <v>583</v>
      </c>
      <c r="B64" s="13" t="s">
        <v>18</v>
      </c>
      <c r="C64" s="13" t="s">
        <v>115</v>
      </c>
      <c r="D64" s="13" t="s">
        <v>116</v>
      </c>
      <c r="E64" s="13" t="s">
        <v>2039</v>
      </c>
      <c r="F64" s="14">
        <v>46299.695185185185</v>
      </c>
      <c r="G64" s="13" t="s">
        <v>22</v>
      </c>
      <c r="H64" s="13" t="s">
        <v>2040</v>
      </c>
      <c r="I64" s="15">
        <v>390</v>
      </c>
      <c r="J64" s="13" t="s">
        <v>23</v>
      </c>
      <c r="K64" s="13" t="s">
        <v>24</v>
      </c>
      <c r="L64" s="15">
        <v>150</v>
      </c>
      <c r="M64" s="13" t="s">
        <v>117</v>
      </c>
      <c r="N64" s="14">
        <v>46299.705266203702</v>
      </c>
      <c r="O64" s="15">
        <v>290</v>
      </c>
      <c r="P64" s="13" t="s">
        <v>26</v>
      </c>
      <c r="Q64" s="15">
        <v>190</v>
      </c>
      <c r="R64" s="3" t="str">
        <f>IF(OR(G64="12R",G64="12L"),_xlfn.XLOOKUP(C64,DB!$A$2:$A$248,DB!$B$2:$B$248,""),IF(OR(G64="30L",G64="30R"),_xlfn.XLOOKUP(C64,DB!$A$2:$A$248,DB!$C$2:$C$248,""),""))</f>
        <v>TAKUX</v>
      </c>
      <c r="S64" s="3">
        <f t="shared" si="0"/>
        <v>16</v>
      </c>
      <c r="T64" s="3" t="str">
        <f>_xlfn.XLOOKUP(C64,DB!$A$2:$A$248,DB!$D$2:$D$248,"")</f>
        <v>Sector 7</v>
      </c>
    </row>
    <row r="65" spans="1:20" x14ac:dyDescent="0.2">
      <c r="A65" s="13" t="s">
        <v>194</v>
      </c>
      <c r="B65" s="13" t="s">
        <v>18</v>
      </c>
      <c r="C65" s="13" t="s">
        <v>144</v>
      </c>
      <c r="D65" s="13" t="s">
        <v>61</v>
      </c>
      <c r="E65" s="13" t="s">
        <v>176</v>
      </c>
      <c r="F65" s="14">
        <v>46299.696469907409</v>
      </c>
      <c r="G65" s="13" t="s">
        <v>22</v>
      </c>
      <c r="H65" s="13" t="s">
        <v>2041</v>
      </c>
      <c r="I65" s="15">
        <v>350</v>
      </c>
      <c r="J65" s="13" t="s">
        <v>23</v>
      </c>
      <c r="K65" s="13" t="s">
        <v>24</v>
      </c>
      <c r="L65" s="15">
        <v>350</v>
      </c>
      <c r="M65" s="13" t="s">
        <v>31</v>
      </c>
      <c r="N65" s="14">
        <v>46299.717291666668</v>
      </c>
      <c r="O65" s="15">
        <v>330</v>
      </c>
      <c r="P65" s="13" t="s">
        <v>26</v>
      </c>
      <c r="Q65" s="15">
        <v>40</v>
      </c>
      <c r="R65" s="3" t="str">
        <f>IF(OR(G65="12R",G65="12L"),_xlfn.XLOOKUP(C65,DB!$A$2:$A$248,DB!$B$2:$B$248,""),IF(OR(G65="30L",G65="30R"),_xlfn.XLOOKUP(C65,DB!$A$2:$A$248,DB!$C$2:$C$248,""),""))</f>
        <v>OMSUK</v>
      </c>
      <c r="S65" s="3">
        <f t="shared" si="0"/>
        <v>16</v>
      </c>
      <c r="T65" s="3" t="str">
        <f>_xlfn.XLOOKUP(C65,DB!$A$2:$A$248,DB!$D$2:$D$248,"")</f>
        <v>Sector 3</v>
      </c>
    </row>
    <row r="66" spans="1:20" x14ac:dyDescent="0.2">
      <c r="A66" s="13" t="s">
        <v>196</v>
      </c>
      <c r="B66" s="13" t="s">
        <v>18</v>
      </c>
      <c r="C66" s="13" t="s">
        <v>43</v>
      </c>
      <c r="D66" s="13" t="s">
        <v>129</v>
      </c>
      <c r="E66" s="13" t="s">
        <v>1136</v>
      </c>
      <c r="F66" s="14">
        <v>46299.697627314818</v>
      </c>
      <c r="G66" s="13" t="s">
        <v>22</v>
      </c>
      <c r="H66" s="13" t="s">
        <v>892</v>
      </c>
      <c r="I66" s="15">
        <v>360</v>
      </c>
      <c r="J66" s="13" t="s">
        <v>23</v>
      </c>
      <c r="K66" s="13" t="s">
        <v>24</v>
      </c>
      <c r="L66" s="15">
        <v>859</v>
      </c>
      <c r="M66" s="13" t="s">
        <v>46</v>
      </c>
      <c r="N66" s="14">
        <v>46299.742210648154</v>
      </c>
      <c r="O66" s="15">
        <v>360</v>
      </c>
      <c r="P66" s="13" t="s">
        <v>26</v>
      </c>
      <c r="Q66" s="15">
        <v>190</v>
      </c>
      <c r="R66" s="3" t="str">
        <f>IF(OR(G66="12R",G66="12L"),_xlfn.XLOOKUP(C66,DB!$A$2:$A$248,DB!$B$2:$B$248,""),IF(OR(G66="30L",G66="30R"),_xlfn.XLOOKUP(C66,DB!$A$2:$A$248,DB!$C$2:$C$248,""),""))</f>
        <v>UDGUV</v>
      </c>
      <c r="S66" s="3">
        <f t="shared" si="0"/>
        <v>16</v>
      </c>
      <c r="T66" s="3" t="str">
        <f>_xlfn.XLOOKUP(C66,DB!$A$2:$A$248,DB!$D$2:$D$248,"")</f>
        <v>Sector 2</v>
      </c>
    </row>
    <row r="67" spans="1:20" x14ac:dyDescent="0.2">
      <c r="A67" s="13" t="s">
        <v>475</v>
      </c>
      <c r="B67" s="13" t="s">
        <v>18</v>
      </c>
      <c r="C67" s="13" t="s">
        <v>249</v>
      </c>
      <c r="D67" s="13" t="s">
        <v>129</v>
      </c>
      <c r="E67" s="13" t="s">
        <v>1123</v>
      </c>
      <c r="F67" s="14">
        <v>46299.698807870373</v>
      </c>
      <c r="G67" s="13" t="s">
        <v>22</v>
      </c>
      <c r="H67" s="13" t="s">
        <v>2042</v>
      </c>
      <c r="I67" s="15">
        <v>360</v>
      </c>
      <c r="J67" s="13" t="s">
        <v>23</v>
      </c>
      <c r="K67" s="13" t="s">
        <v>24</v>
      </c>
      <c r="L67" s="15">
        <v>530</v>
      </c>
      <c r="M67" s="13" t="s">
        <v>130</v>
      </c>
      <c r="N67" s="14">
        <v>46299.727592592593</v>
      </c>
      <c r="O67" s="15">
        <v>380</v>
      </c>
      <c r="P67" s="13" t="s">
        <v>26</v>
      </c>
      <c r="Q67" s="15">
        <v>40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3" t="s">
        <v>473</v>
      </c>
      <c r="B68" s="13" t="s">
        <v>18</v>
      </c>
      <c r="C68" s="13" t="s">
        <v>284</v>
      </c>
      <c r="D68" s="13" t="s">
        <v>34</v>
      </c>
      <c r="E68" s="13" t="s">
        <v>541</v>
      </c>
      <c r="F68" s="14">
        <v>46299.699884259258</v>
      </c>
      <c r="G68" s="13" t="s">
        <v>22</v>
      </c>
      <c r="H68" s="13" t="s">
        <v>2043</v>
      </c>
      <c r="I68" s="15">
        <v>380</v>
      </c>
      <c r="J68" s="13" t="s">
        <v>23</v>
      </c>
      <c r="K68" s="13" t="s">
        <v>24</v>
      </c>
      <c r="L68" s="15">
        <v>868</v>
      </c>
      <c r="M68" s="13" t="s">
        <v>181</v>
      </c>
      <c r="N68" s="14">
        <v>46299.745601851857</v>
      </c>
      <c r="O68" s="15">
        <v>380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191</v>
      </c>
      <c r="B69" s="13" t="s">
        <v>18</v>
      </c>
      <c r="C69" s="13" t="s">
        <v>115</v>
      </c>
      <c r="D69" s="13" t="s">
        <v>129</v>
      </c>
      <c r="E69" s="13" t="s">
        <v>1161</v>
      </c>
      <c r="F69" s="14">
        <v>46299.702673611115</v>
      </c>
      <c r="G69" s="13" t="s">
        <v>22</v>
      </c>
      <c r="H69" s="13" t="s">
        <v>2044</v>
      </c>
      <c r="I69" s="15">
        <v>370</v>
      </c>
      <c r="J69" s="13" t="s">
        <v>23</v>
      </c>
      <c r="K69" s="13" t="s">
        <v>24</v>
      </c>
      <c r="L69" s="15">
        <v>146</v>
      </c>
      <c r="M69" s="13" t="s">
        <v>536</v>
      </c>
      <c r="N69" s="14">
        <v>46299.712534722217</v>
      </c>
      <c r="O69" s="15">
        <v>284</v>
      </c>
      <c r="P69" s="13" t="s">
        <v>26</v>
      </c>
      <c r="Q69" s="15">
        <v>190</v>
      </c>
      <c r="R69" s="3" t="str">
        <f>IF(OR(G69="12R",G69="12L"),_xlfn.XLOOKUP(C69,DB!$A$2:$A$248,DB!$B$2:$B$248,""),IF(OR(G69="30L",G69="30R"),_xlfn.XLOOKUP(C69,DB!$A$2:$A$248,DB!$C$2:$C$248,""),""))</f>
        <v>TAKUX</v>
      </c>
      <c r="S69" s="3">
        <f t="shared" si="1"/>
        <v>16</v>
      </c>
      <c r="T69" s="3" t="str">
        <f>_xlfn.XLOOKUP(C69,DB!$A$2:$A$248,DB!$D$2:$D$248,"")</f>
        <v>Sector 7</v>
      </c>
    </row>
    <row r="70" spans="1:20" x14ac:dyDescent="0.2">
      <c r="A70" s="13" t="s">
        <v>155</v>
      </c>
      <c r="B70" s="13" t="s">
        <v>18</v>
      </c>
      <c r="C70" s="13" t="s">
        <v>33</v>
      </c>
      <c r="D70" s="13" t="s">
        <v>20</v>
      </c>
      <c r="E70" s="13" t="s">
        <v>1175</v>
      </c>
      <c r="F70" s="14">
        <v>46299.709004629629</v>
      </c>
      <c r="G70" s="13" t="s">
        <v>22</v>
      </c>
      <c r="H70" s="13" t="s">
        <v>380</v>
      </c>
      <c r="I70" s="15">
        <v>360</v>
      </c>
      <c r="J70" s="13" t="s">
        <v>23</v>
      </c>
      <c r="K70" s="13" t="s">
        <v>24</v>
      </c>
      <c r="L70" s="15">
        <v>878</v>
      </c>
      <c r="M70" s="13" t="s">
        <v>36</v>
      </c>
      <c r="N70" s="14">
        <v>46299.75371527778</v>
      </c>
      <c r="O70" s="15">
        <v>360</v>
      </c>
      <c r="P70" s="13" t="s">
        <v>26</v>
      </c>
      <c r="Q70" s="15">
        <v>190</v>
      </c>
      <c r="R70" s="3" t="str">
        <f>IF(OR(G70="12R",G70="12L"),_xlfn.XLOOKUP(C70,DB!$A$2:$A$248,DB!$B$2:$B$248,""),IF(OR(G70="30L",G70="30R"),_xlfn.XLOOKUP(C70,DB!$A$2:$A$248,DB!$C$2:$C$248,""),""))</f>
        <v>UDGUV</v>
      </c>
      <c r="S70" s="3">
        <f t="shared" si="1"/>
        <v>17</v>
      </c>
      <c r="T70" s="3" t="str">
        <f>_xlfn.XLOOKUP(C70,DB!$A$2:$A$248,DB!$D$2:$D$248,"")</f>
        <v>Sector 2</v>
      </c>
    </row>
    <row r="71" spans="1:20" x14ac:dyDescent="0.2">
      <c r="A71" s="13" t="s">
        <v>731</v>
      </c>
      <c r="B71" s="13" t="s">
        <v>18</v>
      </c>
      <c r="C71" s="13" t="s">
        <v>732</v>
      </c>
      <c r="D71" s="13" t="s">
        <v>29</v>
      </c>
      <c r="E71" s="13" t="s">
        <v>1268</v>
      </c>
      <c r="F71" s="14">
        <v>46299.714016203703</v>
      </c>
      <c r="G71" s="13" t="s">
        <v>22</v>
      </c>
      <c r="H71" s="13" t="s">
        <v>2045</v>
      </c>
      <c r="I71" s="15">
        <v>370</v>
      </c>
      <c r="J71" s="13" t="s">
        <v>23</v>
      </c>
      <c r="K71" s="13" t="s">
        <v>24</v>
      </c>
      <c r="L71" s="15">
        <v>360</v>
      </c>
      <c r="M71" s="13" t="s">
        <v>31</v>
      </c>
      <c r="N71" s="14">
        <v>46299.734965277778</v>
      </c>
      <c r="O71" s="15">
        <v>350</v>
      </c>
      <c r="P71" s="13" t="s">
        <v>26</v>
      </c>
      <c r="Q71" s="15">
        <v>40</v>
      </c>
      <c r="R71" s="3" t="str">
        <f>IF(OR(G71="12R",G71="12L"),_xlfn.XLOOKUP(C71,DB!$A$2:$A$248,DB!$B$2:$B$248,""),IF(OR(G71="30L",G71="30R"),_xlfn.XLOOKUP(C71,DB!$A$2:$A$248,DB!$C$2:$C$248,""),""))</f>
        <v>OMSUK</v>
      </c>
      <c r="S71" s="3">
        <f t="shared" si="1"/>
        <v>17</v>
      </c>
      <c r="T71" s="3" t="str">
        <f>_xlfn.XLOOKUP(C71,DB!$A$2:$A$248,DB!$D$2:$D$248,"")</f>
        <v>Sector 3</v>
      </c>
    </row>
    <row r="72" spans="1:20" x14ac:dyDescent="0.2">
      <c r="A72" s="13" t="s">
        <v>584</v>
      </c>
      <c r="B72" s="13" t="s">
        <v>18</v>
      </c>
      <c r="C72" s="13" t="s">
        <v>19</v>
      </c>
      <c r="D72" s="13" t="s">
        <v>20</v>
      </c>
      <c r="E72" s="13" t="s">
        <v>78</v>
      </c>
      <c r="F72" s="14">
        <v>46299.715428240743</v>
      </c>
      <c r="G72" s="13" t="s">
        <v>22</v>
      </c>
      <c r="H72" s="13" t="s">
        <v>2046</v>
      </c>
      <c r="I72" s="15">
        <v>360</v>
      </c>
      <c r="J72" s="13" t="s">
        <v>23</v>
      </c>
      <c r="K72" s="13" t="s">
        <v>152</v>
      </c>
      <c r="L72" s="15">
        <v>932</v>
      </c>
      <c r="M72" s="13" t="s">
        <v>2047</v>
      </c>
      <c r="N72" s="14">
        <v>46299.763541666667</v>
      </c>
      <c r="O72" s="15">
        <v>360</v>
      </c>
      <c r="P72" s="13" t="s">
        <v>26</v>
      </c>
      <c r="Q72" s="15">
        <v>190</v>
      </c>
      <c r="R72" s="3" t="str">
        <f>IF(OR(G72="12R",G72="12L"),_xlfn.XLOOKUP(C72,DB!$A$2:$A$248,DB!$B$2:$B$248,""),IF(OR(G72="30L",G72="30R"),_xlfn.XLOOKUP(C72,DB!$A$2:$A$248,DB!$C$2:$C$248,""),""))</f>
        <v>UDGUV</v>
      </c>
      <c r="S72" s="3">
        <f t="shared" si="1"/>
        <v>17</v>
      </c>
      <c r="T72" s="3" t="str">
        <f>_xlfn.XLOOKUP(C72,DB!$A$2:$A$248,DB!$D$2:$D$248,"")</f>
        <v>Sector 2</v>
      </c>
    </row>
    <row r="73" spans="1:20" x14ac:dyDescent="0.2">
      <c r="A73" s="13" t="s">
        <v>237</v>
      </c>
      <c r="B73" s="13" t="s">
        <v>18</v>
      </c>
      <c r="C73" s="13" t="s">
        <v>238</v>
      </c>
      <c r="D73" s="13" t="s">
        <v>116</v>
      </c>
      <c r="E73" s="13" t="s">
        <v>2048</v>
      </c>
      <c r="F73" s="14">
        <v>46299.716666666667</v>
      </c>
      <c r="G73" s="13" t="s">
        <v>22</v>
      </c>
      <c r="H73" s="13" t="s">
        <v>2049</v>
      </c>
      <c r="I73" s="15">
        <v>370</v>
      </c>
      <c r="J73" s="13" t="s">
        <v>23</v>
      </c>
      <c r="K73" s="13" t="s">
        <v>24</v>
      </c>
      <c r="L73" s="15">
        <v>136</v>
      </c>
      <c r="M73" s="13" t="s">
        <v>40</v>
      </c>
      <c r="N73" s="14">
        <v>46299.726157407407</v>
      </c>
      <c r="O73" s="15">
        <v>292</v>
      </c>
      <c r="P73" s="13" t="s">
        <v>26</v>
      </c>
      <c r="Q73" s="15">
        <v>190</v>
      </c>
      <c r="R73" s="3" t="str">
        <f>IF(OR(G73="12R",G73="12L"),_xlfn.XLOOKUP(C73,DB!$A$2:$A$248,DB!$B$2:$B$248,""),IF(OR(G73="30L",G73="30R"),_xlfn.XLOOKUP(C73,DB!$A$2:$A$248,DB!$C$2:$C$248,""),""))</f>
        <v>OMSUK</v>
      </c>
      <c r="S73" s="3">
        <f t="shared" si="1"/>
        <v>17</v>
      </c>
      <c r="T73" s="3" t="str">
        <f>_xlfn.XLOOKUP(C73,DB!$A$2:$A$248,DB!$D$2:$D$248,"")</f>
        <v>Sector 3</v>
      </c>
    </row>
    <row r="74" spans="1:20" x14ac:dyDescent="0.2">
      <c r="A74" s="13" t="s">
        <v>198</v>
      </c>
      <c r="B74" s="13" t="s">
        <v>18</v>
      </c>
      <c r="C74" s="13" t="s">
        <v>199</v>
      </c>
      <c r="D74" s="13" t="s">
        <v>61</v>
      </c>
      <c r="E74" s="13" t="s">
        <v>935</v>
      </c>
      <c r="F74" s="14">
        <v>46299.71811342593</v>
      </c>
      <c r="G74" s="13" t="s">
        <v>22</v>
      </c>
      <c r="H74" s="13" t="s">
        <v>966</v>
      </c>
      <c r="I74" s="15">
        <v>350</v>
      </c>
      <c r="J74" s="13" t="s">
        <v>23</v>
      </c>
      <c r="K74" s="13" t="s">
        <v>24</v>
      </c>
      <c r="L74" s="15">
        <v>360</v>
      </c>
      <c r="M74" s="13" t="s">
        <v>31</v>
      </c>
      <c r="N74" s="14">
        <v>46299.73946759259</v>
      </c>
      <c r="O74" s="15">
        <v>330</v>
      </c>
      <c r="P74" s="13" t="s">
        <v>26</v>
      </c>
      <c r="Q74" s="15">
        <v>40</v>
      </c>
      <c r="R74" s="3" t="str">
        <f>IF(OR(G74="12R",G74="12L"),_xlfn.XLOOKUP(C74,DB!$A$2:$A$248,DB!$B$2:$B$248,""),IF(OR(G74="30L",G74="30R"),_xlfn.XLOOKUP(C74,DB!$A$2:$A$248,DB!$C$2:$C$248,""),""))</f>
        <v>OMSUK</v>
      </c>
      <c r="S74" s="3">
        <f t="shared" si="1"/>
        <v>17</v>
      </c>
      <c r="T74" s="3" t="str">
        <f>_xlfn.XLOOKUP(C74,DB!$A$2:$A$248,DB!$D$2:$D$248,"")</f>
        <v>Sector 3</v>
      </c>
    </row>
    <row r="75" spans="1:20" x14ac:dyDescent="0.2">
      <c r="A75" s="13" t="s">
        <v>192</v>
      </c>
      <c r="B75" s="13" t="s">
        <v>18</v>
      </c>
      <c r="C75" s="13" t="s">
        <v>193</v>
      </c>
      <c r="D75" s="13" t="s">
        <v>54</v>
      </c>
      <c r="E75" s="13" t="s">
        <v>428</v>
      </c>
      <c r="F75" s="14">
        <v>46299.722048611111</v>
      </c>
      <c r="G75" s="13" t="s">
        <v>22</v>
      </c>
      <c r="H75" s="13" t="s">
        <v>2050</v>
      </c>
      <c r="I75" s="15">
        <v>380</v>
      </c>
      <c r="J75" s="13" t="s">
        <v>23</v>
      </c>
      <c r="K75" s="13" t="s">
        <v>24</v>
      </c>
      <c r="L75" s="15">
        <v>834</v>
      </c>
      <c r="M75" s="13" t="s">
        <v>193</v>
      </c>
      <c r="N75" s="14">
        <v>46299.767465277779</v>
      </c>
      <c r="O75" s="15">
        <v>15</v>
      </c>
      <c r="P75" s="13" t="s">
        <v>26</v>
      </c>
      <c r="Q75" s="15">
        <v>190</v>
      </c>
      <c r="R75" s="3" t="str">
        <f>IF(OR(G75="12R",G75="12L"),_xlfn.XLOOKUP(C75,DB!$A$2:$A$248,DB!$B$2:$B$248,""),IF(OR(G75="30L",G75="30R"),_xlfn.XLOOKUP(C75,DB!$A$2:$A$248,DB!$C$2:$C$248,""),""))</f>
        <v>UDGUV</v>
      </c>
      <c r="S75" s="3">
        <f t="shared" si="1"/>
        <v>17</v>
      </c>
      <c r="T75" s="3" t="str">
        <f>_xlfn.XLOOKUP(C75,DB!$A$2:$A$248,DB!$D$2:$D$248,"")</f>
        <v>Sector 2</v>
      </c>
    </row>
    <row r="76" spans="1:20" x14ac:dyDescent="0.2">
      <c r="A76" s="13" t="s">
        <v>717</v>
      </c>
      <c r="B76" s="13" t="s">
        <v>18</v>
      </c>
      <c r="C76" s="13" t="s">
        <v>718</v>
      </c>
      <c r="D76" s="13" t="s">
        <v>261</v>
      </c>
      <c r="E76" s="13" t="s">
        <v>2051</v>
      </c>
      <c r="F76" s="14">
        <v>46299.724722222221</v>
      </c>
      <c r="G76" s="13" t="s">
        <v>22</v>
      </c>
      <c r="H76" s="13" t="s">
        <v>2052</v>
      </c>
      <c r="I76" s="15">
        <v>390</v>
      </c>
      <c r="J76" s="13" t="s">
        <v>23</v>
      </c>
      <c r="K76" s="13" t="s">
        <v>24</v>
      </c>
      <c r="L76" s="15">
        <v>219</v>
      </c>
      <c r="M76" s="13" t="s">
        <v>56</v>
      </c>
      <c r="N76" s="14">
        <v>46299.738506944443</v>
      </c>
      <c r="O76" s="15">
        <v>285</v>
      </c>
      <c r="P76" s="13" t="s">
        <v>41</v>
      </c>
      <c r="Q76" s="15">
        <v>190</v>
      </c>
      <c r="R76" s="3" t="str">
        <f>IF(OR(G76="12R",G76="12L"),_xlfn.XLOOKUP(C76,DB!$A$2:$A$248,DB!$B$2:$B$248,""),IF(OR(G76="30L",G76="30R"),_xlfn.XLOOKUP(C76,DB!$A$2:$A$248,DB!$C$2:$C$248,""),""))</f>
        <v>CZM</v>
      </c>
      <c r="S76" s="3">
        <f t="shared" si="1"/>
        <v>17</v>
      </c>
      <c r="T76" s="3" t="str">
        <f>_xlfn.XLOOKUP(C76,DB!$A$2:$A$248,DB!$D$2:$D$248,"")</f>
        <v>Sector 7</v>
      </c>
    </row>
    <row r="77" spans="1:20" x14ac:dyDescent="0.2">
      <c r="A77" s="13" t="s">
        <v>202</v>
      </c>
      <c r="B77" s="13" t="s">
        <v>18</v>
      </c>
      <c r="C77" s="13" t="s">
        <v>203</v>
      </c>
      <c r="D77" s="13" t="s">
        <v>123</v>
      </c>
      <c r="E77" s="13" t="s">
        <v>277</v>
      </c>
      <c r="F77" s="14">
        <v>46299.726967592593</v>
      </c>
      <c r="G77" s="13" t="s">
        <v>22</v>
      </c>
      <c r="H77" s="13" t="s">
        <v>2053</v>
      </c>
      <c r="I77" s="15">
        <v>330</v>
      </c>
      <c r="J77" s="13" t="s">
        <v>23</v>
      </c>
      <c r="K77" s="13" t="s">
        <v>24</v>
      </c>
      <c r="L77" s="15">
        <v>363</v>
      </c>
      <c r="M77" s="13" t="s">
        <v>31</v>
      </c>
      <c r="N77" s="14">
        <v>46299.747499999998</v>
      </c>
      <c r="O77" s="15">
        <v>310</v>
      </c>
      <c r="P77" s="13" t="s">
        <v>26</v>
      </c>
      <c r="Q77" s="15">
        <v>40</v>
      </c>
      <c r="R77" s="3" t="str">
        <f>IF(OR(G77="12R",G77="12L"),_xlfn.XLOOKUP(C77,DB!$A$2:$A$248,DB!$B$2:$B$248,""),IF(OR(G77="30L",G77="30R"),_xlfn.XLOOKUP(C77,DB!$A$2:$A$248,DB!$C$2:$C$248,""),""))</f>
        <v>ENEBA</v>
      </c>
      <c r="S77" s="3">
        <f t="shared" si="1"/>
        <v>17</v>
      </c>
      <c r="T77" s="3" t="str">
        <f>_xlfn.XLOOKUP(C77,DB!$A$2:$A$248,DB!$D$2:$D$248,"")</f>
        <v>Sector 3</v>
      </c>
    </row>
    <row r="78" spans="1:20" x14ac:dyDescent="0.2">
      <c r="A78" s="13" t="s">
        <v>305</v>
      </c>
      <c r="B78" s="13" t="s">
        <v>18</v>
      </c>
      <c r="C78" s="13" t="s">
        <v>148</v>
      </c>
      <c r="D78" s="13" t="s">
        <v>61</v>
      </c>
      <c r="E78" s="13" t="s">
        <v>2054</v>
      </c>
      <c r="F78" s="14">
        <v>46299.732719907406</v>
      </c>
      <c r="G78" s="13" t="s">
        <v>22</v>
      </c>
      <c r="H78" s="13" t="s">
        <v>421</v>
      </c>
      <c r="I78" s="15">
        <v>350</v>
      </c>
      <c r="J78" s="13" t="s">
        <v>23</v>
      </c>
      <c r="K78" s="13" t="s">
        <v>24</v>
      </c>
      <c r="L78" s="15">
        <v>136</v>
      </c>
      <c r="M78" s="13" t="s">
        <v>40</v>
      </c>
      <c r="N78" s="14">
        <v>46299.742152777777</v>
      </c>
      <c r="O78" s="15">
        <v>233</v>
      </c>
      <c r="P78" s="13" t="s">
        <v>26</v>
      </c>
      <c r="Q78" s="15">
        <v>190</v>
      </c>
      <c r="R78" s="3" t="str">
        <f>IF(OR(G78="12R",G78="12L"),_xlfn.XLOOKUP(C78,DB!$A$2:$A$248,DB!$B$2:$B$248,""),IF(OR(G78="30L",G78="30R"),_xlfn.XLOOKUP(C78,DB!$A$2:$A$248,DB!$C$2:$C$248,""),""))</f>
        <v>NUDAL</v>
      </c>
      <c r="S78" s="3">
        <f t="shared" si="1"/>
        <v>17</v>
      </c>
      <c r="T78" s="3" t="str">
        <f>_xlfn.XLOOKUP(C78,DB!$A$2:$A$248,DB!$D$2:$D$248,"")</f>
        <v>Sector 3</v>
      </c>
    </row>
    <row r="79" spans="1:20" x14ac:dyDescent="0.2">
      <c r="A79" s="13" t="s">
        <v>207</v>
      </c>
      <c r="B79" s="13" t="s">
        <v>18</v>
      </c>
      <c r="C79" s="13" t="s">
        <v>208</v>
      </c>
      <c r="D79" s="13" t="s">
        <v>61</v>
      </c>
      <c r="E79" s="13" t="s">
        <v>592</v>
      </c>
      <c r="F79" s="14">
        <v>46299.733900462961</v>
      </c>
      <c r="G79" s="13" t="s">
        <v>22</v>
      </c>
      <c r="H79" s="13" t="s">
        <v>2055</v>
      </c>
      <c r="I79" s="15">
        <v>330</v>
      </c>
      <c r="J79" s="13" t="s">
        <v>23</v>
      </c>
      <c r="K79" s="13" t="s">
        <v>24</v>
      </c>
      <c r="L79" s="15">
        <v>359</v>
      </c>
      <c r="M79" s="13" t="s">
        <v>31</v>
      </c>
      <c r="N79" s="14">
        <v>46299.754537037035</v>
      </c>
      <c r="O79" s="15">
        <v>330</v>
      </c>
      <c r="P79" s="13" t="s">
        <v>26</v>
      </c>
      <c r="Q79" s="15">
        <v>40</v>
      </c>
      <c r="R79" s="3" t="str">
        <f>IF(OR(G79="12R",G79="12L"),_xlfn.XLOOKUP(C79,DB!$A$2:$A$248,DB!$B$2:$B$248,""),IF(OR(G79="30L",G79="30R"),_xlfn.XLOOKUP(C79,DB!$A$2:$A$248,DB!$C$2:$C$248,""),""))</f>
        <v>ENEBA</v>
      </c>
      <c r="S79" s="3">
        <f t="shared" si="1"/>
        <v>17</v>
      </c>
      <c r="T79" s="3" t="str">
        <f>_xlfn.XLOOKUP(C79,DB!$A$2:$A$248,DB!$D$2:$D$248,"")</f>
        <v>Sector 3</v>
      </c>
    </row>
    <row r="80" spans="1:20" x14ac:dyDescent="0.2">
      <c r="A80" s="13" t="s">
        <v>2056</v>
      </c>
      <c r="B80" s="13" t="s">
        <v>18</v>
      </c>
      <c r="C80" s="13" t="s">
        <v>66</v>
      </c>
      <c r="D80" s="13" t="s">
        <v>132</v>
      </c>
      <c r="E80" s="13"/>
      <c r="F80" s="14">
        <v>46299.735266203701</v>
      </c>
      <c r="G80" s="13" t="s">
        <v>22</v>
      </c>
      <c r="H80" s="13" t="s">
        <v>1189</v>
      </c>
      <c r="I80" s="15">
        <v>240</v>
      </c>
      <c r="J80" s="13" t="s">
        <v>23</v>
      </c>
      <c r="K80" s="13" t="s">
        <v>51</v>
      </c>
      <c r="L80" s="15">
        <v>358</v>
      </c>
      <c r="M80" s="13" t="s">
        <v>66</v>
      </c>
      <c r="N80" s="14">
        <v>46299.761273148149</v>
      </c>
      <c r="O80" s="15">
        <v>0</v>
      </c>
      <c r="P80" s="13" t="s">
        <v>26</v>
      </c>
      <c r="Q80" s="15">
        <v>30</v>
      </c>
      <c r="R80" s="3" t="str">
        <f>IF(OR(G80="12R",G80="12L"),_xlfn.XLOOKUP(C80,DB!$A$2:$A$248,DB!$B$2:$B$248,""),IF(OR(G80="30L",G80="30R"),_xlfn.XLOOKUP(C80,DB!$A$2:$A$248,DB!$C$2:$C$248,""),""))</f>
        <v>UDGUV</v>
      </c>
      <c r="S80" s="3">
        <f t="shared" si="1"/>
        <v>17</v>
      </c>
      <c r="T80" s="3" t="str">
        <f>_xlfn.XLOOKUP(C80,DB!$A$2:$A$248,DB!$D$2:$D$248,"")</f>
        <v>Sector 2</v>
      </c>
    </row>
    <row r="81" spans="1:20" x14ac:dyDescent="0.2">
      <c r="A81" s="13" t="s">
        <v>1402</v>
      </c>
      <c r="B81" s="13" t="s">
        <v>18</v>
      </c>
      <c r="C81" s="13" t="s">
        <v>660</v>
      </c>
      <c r="D81" s="13" t="s">
        <v>29</v>
      </c>
      <c r="E81" s="13" t="s">
        <v>2057</v>
      </c>
      <c r="F81" s="14">
        <v>46299.737777777773</v>
      </c>
      <c r="G81" s="13" t="s">
        <v>22</v>
      </c>
      <c r="H81" s="13" t="s">
        <v>2058</v>
      </c>
      <c r="I81" s="15">
        <v>350</v>
      </c>
      <c r="J81" s="13" t="s">
        <v>23</v>
      </c>
      <c r="K81" s="13" t="s">
        <v>24</v>
      </c>
      <c r="L81" s="15">
        <v>359</v>
      </c>
      <c r="M81" s="13" t="s">
        <v>31</v>
      </c>
      <c r="N81" s="14">
        <v>46299.757951388892</v>
      </c>
      <c r="O81" s="15">
        <v>310</v>
      </c>
      <c r="P81" s="13" t="s">
        <v>26</v>
      </c>
      <c r="Q81" s="15">
        <v>40</v>
      </c>
      <c r="R81" s="3" t="str">
        <f>IF(OR(G81="12R",G81="12L"),_xlfn.XLOOKUP(C81,DB!$A$2:$A$248,DB!$B$2:$B$248,""),IF(OR(G81="30L",G81="30R"),_xlfn.XLOOKUP(C81,DB!$A$2:$A$248,DB!$C$2:$C$248,""),""))</f>
        <v>ENEBA</v>
      </c>
      <c r="S81" s="3">
        <f t="shared" si="1"/>
        <v>17</v>
      </c>
      <c r="T81" s="3" t="str">
        <f>_xlfn.XLOOKUP(C81,DB!$A$2:$A$248,DB!$D$2:$D$248,"")</f>
        <v>Sector 3</v>
      </c>
    </row>
    <row r="82" spans="1:20" x14ac:dyDescent="0.2">
      <c r="A82" s="13" t="s">
        <v>226</v>
      </c>
      <c r="B82" s="13" t="s">
        <v>18</v>
      </c>
      <c r="C82" s="13" t="s">
        <v>227</v>
      </c>
      <c r="D82" s="13" t="s">
        <v>54</v>
      </c>
      <c r="E82" s="13" t="s">
        <v>454</v>
      </c>
      <c r="F82" s="14">
        <v>46299.739398148144</v>
      </c>
      <c r="G82" s="13" t="s">
        <v>22</v>
      </c>
      <c r="H82" s="13" t="s">
        <v>2059</v>
      </c>
      <c r="I82" s="15">
        <v>390</v>
      </c>
      <c r="J82" s="13" t="s">
        <v>23</v>
      </c>
      <c r="K82" s="13" t="s">
        <v>24</v>
      </c>
      <c r="L82" s="15">
        <v>153</v>
      </c>
      <c r="M82" s="13" t="s">
        <v>117</v>
      </c>
      <c r="N82" s="14">
        <v>46299.750162037039</v>
      </c>
      <c r="O82" s="15">
        <v>299</v>
      </c>
      <c r="P82" s="13" t="s">
        <v>26</v>
      </c>
      <c r="Q82" s="15">
        <v>190</v>
      </c>
      <c r="R82" s="3" t="str">
        <f>IF(OR(G82="12R",G82="12L"),_xlfn.XLOOKUP(C82,DB!$A$2:$A$248,DB!$B$2:$B$248,""),IF(OR(G82="30L",G82="30R"),_xlfn.XLOOKUP(C82,DB!$A$2:$A$248,DB!$C$2:$C$248,""),""))</f>
        <v>TAKUX</v>
      </c>
      <c r="S82" s="3">
        <f t="shared" si="1"/>
        <v>17</v>
      </c>
      <c r="T82" s="3" t="str">
        <f>_xlfn.XLOOKUP(C82,DB!$A$2:$A$248,DB!$D$2:$D$248,"")</f>
        <v>Sector 7</v>
      </c>
    </row>
    <row r="83" spans="1:20" x14ac:dyDescent="0.2">
      <c r="A83" s="13" t="s">
        <v>201</v>
      </c>
      <c r="B83" s="13" t="s">
        <v>18</v>
      </c>
      <c r="C83" s="13" t="s">
        <v>128</v>
      </c>
      <c r="D83" s="13" t="s">
        <v>20</v>
      </c>
      <c r="E83" s="13" t="s">
        <v>286</v>
      </c>
      <c r="F83" s="14">
        <v>46299.747800925921</v>
      </c>
      <c r="G83" s="13" t="s">
        <v>22</v>
      </c>
      <c r="H83" s="13" t="s">
        <v>2060</v>
      </c>
      <c r="I83" s="15">
        <v>340</v>
      </c>
      <c r="J83" s="13" t="s">
        <v>23</v>
      </c>
      <c r="K83" s="13" t="s">
        <v>24</v>
      </c>
      <c r="L83" s="15">
        <v>541</v>
      </c>
      <c r="M83" s="13" t="s">
        <v>130</v>
      </c>
      <c r="N83" s="14">
        <v>46299.775682870371</v>
      </c>
      <c r="O83" s="15">
        <v>340</v>
      </c>
      <c r="P83" s="13" t="s">
        <v>26</v>
      </c>
      <c r="Q83" s="15">
        <v>40</v>
      </c>
      <c r="R83" s="3" t="str">
        <f>IF(OR(G83="12R",G83="12L"),_xlfn.XLOOKUP(C83,DB!$A$2:$A$248,DB!$B$2:$B$248,""),IF(OR(G83="30L",G83="30R"),_xlfn.XLOOKUP(C83,DB!$A$2:$A$248,DB!$C$2:$C$248,""),""))</f>
        <v>ENEBA</v>
      </c>
      <c r="S83" s="3">
        <f t="shared" si="1"/>
        <v>17</v>
      </c>
      <c r="T83" s="3" t="str">
        <f>_xlfn.XLOOKUP(C83,DB!$A$2:$A$248,DB!$D$2:$D$248,"")</f>
        <v>Sector 3</v>
      </c>
    </row>
    <row r="84" spans="1:20" x14ac:dyDescent="0.2">
      <c r="A84" s="13" t="s">
        <v>236</v>
      </c>
      <c r="B84" s="13" t="s">
        <v>18</v>
      </c>
      <c r="C84" s="13" t="s">
        <v>43</v>
      </c>
      <c r="D84" s="13" t="s">
        <v>44</v>
      </c>
      <c r="E84" s="13" t="s">
        <v>197</v>
      </c>
      <c r="F84" s="14">
        <v>46299.750949074078</v>
      </c>
      <c r="G84" s="13" t="s">
        <v>22</v>
      </c>
      <c r="H84" s="13" t="s">
        <v>370</v>
      </c>
      <c r="I84" s="15">
        <v>360</v>
      </c>
      <c r="J84" s="13" t="s">
        <v>23</v>
      </c>
      <c r="K84" s="13" t="s">
        <v>24</v>
      </c>
      <c r="L84" s="15">
        <v>859</v>
      </c>
      <c r="M84" s="13" t="s">
        <v>46</v>
      </c>
      <c r="N84" s="14">
        <v>46299.796319444446</v>
      </c>
      <c r="O84" s="15">
        <v>360</v>
      </c>
      <c r="P84" s="13" t="s">
        <v>26</v>
      </c>
      <c r="Q84" s="15">
        <v>190</v>
      </c>
      <c r="R84" s="3" t="str">
        <f>IF(OR(G84="12R",G84="12L"),_xlfn.XLOOKUP(C84,DB!$A$2:$A$248,DB!$B$2:$B$248,""),IF(OR(G84="30L",G84="30R"),_xlfn.XLOOKUP(C84,DB!$A$2:$A$248,DB!$C$2:$C$248,""),""))</f>
        <v>UDGUV</v>
      </c>
      <c r="S84" s="3">
        <f t="shared" si="1"/>
        <v>18</v>
      </c>
      <c r="T84" s="3" t="str">
        <f>_xlfn.XLOOKUP(C84,DB!$A$2:$A$248,DB!$D$2:$D$248,"")</f>
        <v>Sector 2</v>
      </c>
    </row>
    <row r="85" spans="1:20" x14ac:dyDescent="0.2">
      <c r="A85" s="13" t="s">
        <v>483</v>
      </c>
      <c r="B85" s="13" t="s">
        <v>18</v>
      </c>
      <c r="C85" s="13" t="s">
        <v>484</v>
      </c>
      <c r="D85" s="13" t="s">
        <v>54</v>
      </c>
      <c r="E85" s="13" t="s">
        <v>476</v>
      </c>
      <c r="F85" s="14">
        <v>46299.752314814818</v>
      </c>
      <c r="G85" s="13" t="s">
        <v>22</v>
      </c>
      <c r="H85" s="13" t="s">
        <v>2061</v>
      </c>
      <c r="I85" s="15">
        <v>380</v>
      </c>
      <c r="J85" s="13" t="s">
        <v>23</v>
      </c>
      <c r="K85" s="13" t="s">
        <v>24</v>
      </c>
      <c r="L85" s="15">
        <v>1007</v>
      </c>
      <c r="M85" s="13" t="s">
        <v>486</v>
      </c>
      <c r="N85" s="14">
        <v>46299.806898148148</v>
      </c>
      <c r="O85" s="15">
        <v>229</v>
      </c>
      <c r="P85" s="13" t="s">
        <v>26</v>
      </c>
      <c r="Q85" s="15">
        <v>190</v>
      </c>
      <c r="R85" s="3" t="str">
        <f>IF(OR(G85="12R",G85="12L"),_xlfn.XLOOKUP(C85,DB!$A$2:$A$248,DB!$B$2:$B$248,""),IF(OR(G85="30L",G85="30R"),_xlfn.XLOOKUP(C85,DB!$A$2:$A$248,DB!$C$2:$C$248,""),""))</f>
        <v>UDGUV</v>
      </c>
      <c r="S85" s="3">
        <f t="shared" si="1"/>
        <v>18</v>
      </c>
      <c r="T85" s="3" t="str">
        <f>_xlfn.XLOOKUP(C85,DB!$A$2:$A$248,DB!$D$2:$D$248,"")</f>
        <v>Sector 2</v>
      </c>
    </row>
    <row r="86" spans="1:20" x14ac:dyDescent="0.2">
      <c r="A86" s="13" t="s">
        <v>231</v>
      </c>
      <c r="B86" s="13" t="s">
        <v>18</v>
      </c>
      <c r="C86" s="13" t="s">
        <v>33</v>
      </c>
      <c r="D86" s="13" t="s">
        <v>20</v>
      </c>
      <c r="E86" s="13" t="s">
        <v>58</v>
      </c>
      <c r="F86" s="14">
        <v>46299.759039351848</v>
      </c>
      <c r="G86" s="13" t="s">
        <v>22</v>
      </c>
      <c r="H86" s="13" t="s">
        <v>2062</v>
      </c>
      <c r="I86" s="15">
        <v>340</v>
      </c>
      <c r="J86" s="13" t="s">
        <v>23</v>
      </c>
      <c r="K86" s="13" t="s">
        <v>24</v>
      </c>
      <c r="L86" s="15">
        <v>873</v>
      </c>
      <c r="M86" s="13" t="s">
        <v>36</v>
      </c>
      <c r="N86" s="14">
        <v>46299.804363425923</v>
      </c>
      <c r="O86" s="15">
        <v>340</v>
      </c>
      <c r="P86" s="13" t="s">
        <v>26</v>
      </c>
      <c r="Q86" s="15">
        <v>190</v>
      </c>
      <c r="R86" s="3" t="str">
        <f>IF(OR(G86="12R",G86="12L"),_xlfn.XLOOKUP(C86,DB!$A$2:$A$248,DB!$B$2:$B$248,""),IF(OR(G86="30L",G86="30R"),_xlfn.XLOOKUP(C86,DB!$A$2:$A$248,DB!$C$2:$C$248,""),""))</f>
        <v>UDGUV</v>
      </c>
      <c r="S86" s="3">
        <f t="shared" si="1"/>
        <v>18</v>
      </c>
      <c r="T86" s="3" t="str">
        <f>_xlfn.XLOOKUP(C86,DB!$A$2:$A$248,DB!$D$2:$D$248,"")</f>
        <v>Sector 2</v>
      </c>
    </row>
    <row r="87" spans="1:20" x14ac:dyDescent="0.2">
      <c r="A87" s="13" t="s">
        <v>229</v>
      </c>
      <c r="B87" s="13" t="s">
        <v>18</v>
      </c>
      <c r="C87" s="13" t="s">
        <v>230</v>
      </c>
      <c r="D87" s="13" t="s">
        <v>61</v>
      </c>
      <c r="E87" s="13" t="s">
        <v>2063</v>
      </c>
      <c r="F87" s="14">
        <v>46299.759629629625</v>
      </c>
      <c r="G87" s="13" t="s">
        <v>22</v>
      </c>
      <c r="H87" s="13" t="s">
        <v>2064</v>
      </c>
      <c r="I87" s="15">
        <v>350</v>
      </c>
      <c r="J87" s="13" t="s">
        <v>23</v>
      </c>
      <c r="K87" s="13" t="s">
        <v>24</v>
      </c>
      <c r="L87" s="15">
        <v>365</v>
      </c>
      <c r="M87" s="13" t="s">
        <v>31</v>
      </c>
      <c r="N87" s="14">
        <v>46299.780150462961</v>
      </c>
      <c r="O87" s="15">
        <v>309</v>
      </c>
      <c r="P87" s="13" t="s">
        <v>26</v>
      </c>
      <c r="Q87" s="15">
        <v>40</v>
      </c>
      <c r="R87" s="3" t="str">
        <f>IF(OR(G87="12R",G87="12L"),_xlfn.XLOOKUP(C87,DB!$A$2:$A$248,DB!$B$2:$B$248,""),IF(OR(G87="30L",G87="30R"),_xlfn.XLOOKUP(C87,DB!$A$2:$A$248,DB!$C$2:$C$248,""),""))</f>
        <v>OMSUK</v>
      </c>
      <c r="S87" s="3">
        <f t="shared" si="1"/>
        <v>18</v>
      </c>
      <c r="T87" s="3" t="str">
        <f>_xlfn.XLOOKUP(C87,DB!$A$2:$A$248,DB!$D$2:$D$248,"")</f>
        <v>Sector 3</v>
      </c>
    </row>
    <row r="88" spans="1:20" x14ac:dyDescent="0.2">
      <c r="A88" s="13" t="s">
        <v>228</v>
      </c>
      <c r="B88" s="13" t="s">
        <v>18</v>
      </c>
      <c r="C88" s="13" t="s">
        <v>19</v>
      </c>
      <c r="D88" s="13" t="s">
        <v>54</v>
      </c>
      <c r="E88" s="13" t="s">
        <v>704</v>
      </c>
      <c r="F88" s="14">
        <v>46299.761192129634</v>
      </c>
      <c r="G88" s="13" t="s">
        <v>22</v>
      </c>
      <c r="H88" s="13" t="s">
        <v>2065</v>
      </c>
      <c r="I88" s="15">
        <v>380</v>
      </c>
      <c r="J88" s="13" t="s">
        <v>23</v>
      </c>
      <c r="K88" s="13" t="s">
        <v>24</v>
      </c>
      <c r="L88" s="15">
        <v>873</v>
      </c>
      <c r="M88" s="13" t="s">
        <v>2066</v>
      </c>
      <c r="N88" s="14">
        <v>46299.80678240741</v>
      </c>
      <c r="O88" s="15">
        <v>380</v>
      </c>
      <c r="P88" s="13" t="s">
        <v>26</v>
      </c>
      <c r="Q88" s="15">
        <v>190</v>
      </c>
      <c r="R88" s="3" t="str">
        <f>IF(OR(G88="12R",G88="12L"),_xlfn.XLOOKUP(C88,DB!$A$2:$A$248,DB!$B$2:$B$248,""),IF(OR(G88="30L",G88="30R"),_xlfn.XLOOKUP(C88,DB!$A$2:$A$248,DB!$C$2:$C$248,""),""))</f>
        <v>UDGUV</v>
      </c>
      <c r="S88" s="3">
        <f t="shared" si="1"/>
        <v>18</v>
      </c>
      <c r="T88" s="3" t="str">
        <f>_xlfn.XLOOKUP(C88,DB!$A$2:$A$248,DB!$D$2:$D$248,"")</f>
        <v>Sector 2</v>
      </c>
    </row>
    <row r="89" spans="1:20" x14ac:dyDescent="0.2">
      <c r="A89" s="13" t="s">
        <v>232</v>
      </c>
      <c r="B89" s="13" t="s">
        <v>18</v>
      </c>
      <c r="C89" s="13" t="s">
        <v>170</v>
      </c>
      <c r="D89" s="13" t="s">
        <v>20</v>
      </c>
      <c r="E89" s="13" t="s">
        <v>654</v>
      </c>
      <c r="F89" s="14">
        <v>46299.76190972222</v>
      </c>
      <c r="G89" s="13" t="s">
        <v>22</v>
      </c>
      <c r="H89" s="13" t="s">
        <v>2067</v>
      </c>
      <c r="I89" s="15">
        <v>350</v>
      </c>
      <c r="J89" s="13" t="s">
        <v>23</v>
      </c>
      <c r="K89" s="13" t="s">
        <v>24</v>
      </c>
      <c r="L89" s="15">
        <v>365</v>
      </c>
      <c r="M89" s="13" t="s">
        <v>31</v>
      </c>
      <c r="N89" s="14">
        <v>46299.782777777778</v>
      </c>
      <c r="O89" s="15">
        <v>330</v>
      </c>
      <c r="P89" s="13" t="s">
        <v>26</v>
      </c>
      <c r="Q89" s="15">
        <v>40</v>
      </c>
      <c r="R89" s="3" t="str">
        <f>IF(OR(G89="12R",G89="12L"),_xlfn.XLOOKUP(C89,DB!$A$2:$A$248,DB!$B$2:$B$248,""),IF(OR(G89="30L",G89="30R"),_xlfn.XLOOKUP(C89,DB!$A$2:$A$248,DB!$C$2:$C$248,""),""))</f>
        <v>OMSUK</v>
      </c>
      <c r="S89" s="3">
        <f t="shared" si="1"/>
        <v>18</v>
      </c>
      <c r="T89" s="3" t="str">
        <f>_xlfn.XLOOKUP(C89,DB!$A$2:$A$248,DB!$D$2:$D$248,"")</f>
        <v>Sector 3</v>
      </c>
    </row>
    <row r="90" spans="1:20" x14ac:dyDescent="0.2">
      <c r="A90" s="13" t="s">
        <v>217</v>
      </c>
      <c r="B90" s="13" t="s">
        <v>18</v>
      </c>
      <c r="C90" s="13" t="s">
        <v>33</v>
      </c>
      <c r="D90" s="13" t="s">
        <v>61</v>
      </c>
      <c r="E90" s="13" t="s">
        <v>771</v>
      </c>
      <c r="F90" s="14">
        <v>46299.762673611112</v>
      </c>
      <c r="G90" s="13" t="s">
        <v>22</v>
      </c>
      <c r="H90" s="13" t="s">
        <v>2068</v>
      </c>
      <c r="I90" s="15">
        <v>340</v>
      </c>
      <c r="J90" s="13" t="s">
        <v>23</v>
      </c>
      <c r="K90" s="13" t="s">
        <v>24</v>
      </c>
      <c r="L90" s="15">
        <v>872</v>
      </c>
      <c r="M90" s="13" t="s">
        <v>36</v>
      </c>
      <c r="N90" s="14">
        <v>46299.807268518518</v>
      </c>
      <c r="O90" s="15">
        <v>360</v>
      </c>
      <c r="P90" s="13" t="s">
        <v>26</v>
      </c>
      <c r="Q90" s="15">
        <v>190</v>
      </c>
      <c r="R90" s="3" t="str">
        <f>IF(OR(G90="12R",G90="12L"),_xlfn.XLOOKUP(C90,DB!$A$2:$A$248,DB!$B$2:$B$248,""),IF(OR(G90="30L",G90="30R"),_xlfn.XLOOKUP(C90,DB!$A$2:$A$248,DB!$C$2:$C$248,""),""))</f>
        <v>UDGUV</v>
      </c>
      <c r="S90" s="3">
        <f t="shared" si="1"/>
        <v>18</v>
      </c>
      <c r="T90" s="3" t="str">
        <f>_xlfn.XLOOKUP(C90,DB!$A$2:$A$248,DB!$D$2:$D$248,"")</f>
        <v>Sector 2</v>
      </c>
    </row>
    <row r="91" spans="1:20" x14ac:dyDescent="0.2">
      <c r="A91" s="13" t="s">
        <v>248</v>
      </c>
      <c r="B91" s="13" t="s">
        <v>18</v>
      </c>
      <c r="C91" s="13" t="s">
        <v>249</v>
      </c>
      <c r="D91" s="13" t="s">
        <v>29</v>
      </c>
      <c r="E91" s="13" t="s">
        <v>678</v>
      </c>
      <c r="F91" s="14">
        <v>46299.763506944444</v>
      </c>
      <c r="G91" s="13" t="s">
        <v>22</v>
      </c>
      <c r="H91" s="13" t="s">
        <v>2069</v>
      </c>
      <c r="I91" s="15">
        <v>360</v>
      </c>
      <c r="J91" s="13" t="s">
        <v>23</v>
      </c>
      <c r="K91" s="13" t="s">
        <v>24</v>
      </c>
      <c r="L91" s="15">
        <v>575</v>
      </c>
      <c r="M91" s="13" t="s">
        <v>130</v>
      </c>
      <c r="N91" s="14">
        <v>46299.793495370366</v>
      </c>
      <c r="O91" s="15">
        <v>360</v>
      </c>
      <c r="P91" s="13" t="s">
        <v>26</v>
      </c>
      <c r="Q91" s="15">
        <v>40</v>
      </c>
      <c r="R91" s="3" t="str">
        <f>IF(OR(G91="12R",G91="12L"),_xlfn.XLOOKUP(C91,DB!$A$2:$A$248,DB!$B$2:$B$248,""),IF(OR(G91="30L",G91="30R"),_xlfn.XLOOKUP(C91,DB!$A$2:$A$248,DB!$C$2:$C$248,""),""))</f>
        <v>UDGUV</v>
      </c>
      <c r="S91" s="3">
        <f t="shared" si="1"/>
        <v>18</v>
      </c>
      <c r="T91" s="3" t="str">
        <f>_xlfn.XLOOKUP(C91,DB!$A$2:$A$248,DB!$D$2:$D$248,"")</f>
        <v>Sector 2</v>
      </c>
    </row>
    <row r="92" spans="1:20" x14ac:dyDescent="0.2">
      <c r="A92" s="13" t="s">
        <v>253</v>
      </c>
      <c r="B92" s="13" t="s">
        <v>18</v>
      </c>
      <c r="C92" s="13" t="s">
        <v>122</v>
      </c>
      <c r="D92" s="13" t="s">
        <v>123</v>
      </c>
      <c r="E92" s="13" t="s">
        <v>1107</v>
      </c>
      <c r="F92" s="14">
        <v>46299.764837962968</v>
      </c>
      <c r="G92" s="13" t="s">
        <v>22</v>
      </c>
      <c r="H92" s="13" t="s">
        <v>2070</v>
      </c>
      <c r="I92" s="15">
        <v>340</v>
      </c>
      <c r="J92" s="13" t="s">
        <v>23</v>
      </c>
      <c r="K92" s="13" t="s">
        <v>24</v>
      </c>
      <c r="L92" s="15">
        <v>588</v>
      </c>
      <c r="M92" s="13" t="s">
        <v>130</v>
      </c>
      <c r="N92" s="14">
        <v>46299.795543981483</v>
      </c>
      <c r="O92" s="15">
        <v>340</v>
      </c>
      <c r="P92" s="13" t="s">
        <v>26</v>
      </c>
      <c r="Q92" s="15">
        <v>40</v>
      </c>
      <c r="R92" s="3" t="str">
        <f>IF(OR(G92="12R",G92="12L"),_xlfn.XLOOKUP(C92,DB!$A$2:$A$248,DB!$B$2:$B$248,""),IF(OR(G92="30L",G92="30R"),_xlfn.XLOOKUP(C92,DB!$A$2:$A$248,DB!$C$2:$C$248,""),""))</f>
        <v>ENEBA</v>
      </c>
      <c r="S92" s="3">
        <f t="shared" si="1"/>
        <v>18</v>
      </c>
      <c r="T92" s="3" t="str">
        <f>_xlfn.XLOOKUP(C92,DB!$A$2:$A$248,DB!$D$2:$D$248,"")</f>
        <v>Sector 3</v>
      </c>
    </row>
    <row r="93" spans="1:20" x14ac:dyDescent="0.2">
      <c r="A93" s="13" t="s">
        <v>2071</v>
      </c>
      <c r="B93" s="13" t="s">
        <v>18</v>
      </c>
      <c r="C93" s="13" t="s">
        <v>97</v>
      </c>
      <c r="D93" s="13" t="s">
        <v>770</v>
      </c>
      <c r="E93" s="13"/>
      <c r="F93" s="14">
        <v>46299.76563657407</v>
      </c>
      <c r="G93" s="13" t="s">
        <v>22</v>
      </c>
      <c r="H93" s="13" t="s">
        <v>2072</v>
      </c>
      <c r="I93" s="15">
        <v>400</v>
      </c>
      <c r="J93" s="13" t="s">
        <v>23</v>
      </c>
      <c r="K93" s="13" t="s">
        <v>51</v>
      </c>
      <c r="L93" s="15">
        <v>874</v>
      </c>
      <c r="M93" s="13" t="s">
        <v>99</v>
      </c>
      <c r="N93" s="14">
        <v>46299.8121412037</v>
      </c>
      <c r="O93" s="15">
        <v>214</v>
      </c>
      <c r="P93" s="13" t="s">
        <v>26</v>
      </c>
      <c r="Q93" s="15">
        <v>30</v>
      </c>
      <c r="R93" s="3" t="str">
        <f>IF(OR(G93="12R",G93="12L"),_xlfn.XLOOKUP(C93,DB!$A$2:$A$248,DB!$B$2:$B$248,""),IF(OR(G93="30L",G93="30R"),_xlfn.XLOOKUP(C93,DB!$A$2:$A$248,DB!$C$2:$C$248,""),""))</f>
        <v>UDGUV</v>
      </c>
      <c r="S93" s="3">
        <f t="shared" si="1"/>
        <v>18</v>
      </c>
      <c r="T93" s="3" t="str">
        <f>_xlfn.XLOOKUP(C93,DB!$A$2:$A$248,DB!$D$2:$D$248,"")</f>
        <v>Sector 2</v>
      </c>
    </row>
    <row r="94" spans="1:20" x14ac:dyDescent="0.2">
      <c r="A94" s="13" t="s">
        <v>262</v>
      </c>
      <c r="B94" s="13" t="s">
        <v>18</v>
      </c>
      <c r="C94" s="13" t="s">
        <v>134</v>
      </c>
      <c r="D94" s="13" t="s">
        <v>61</v>
      </c>
      <c r="E94" s="13" t="s">
        <v>271</v>
      </c>
      <c r="F94" s="14">
        <v>46299.766215277778</v>
      </c>
      <c r="G94" s="13" t="s">
        <v>22</v>
      </c>
      <c r="H94" s="13" t="s">
        <v>2073</v>
      </c>
      <c r="I94" s="15">
        <v>350</v>
      </c>
      <c r="J94" s="13" t="s">
        <v>23</v>
      </c>
      <c r="K94" s="13" t="s">
        <v>24</v>
      </c>
      <c r="L94" s="15">
        <v>364</v>
      </c>
      <c r="M94" s="13" t="s">
        <v>31</v>
      </c>
      <c r="N94" s="14">
        <v>46299.786516203705</v>
      </c>
      <c r="O94" s="15">
        <v>310</v>
      </c>
      <c r="P94" s="13" t="s">
        <v>26</v>
      </c>
      <c r="Q94" s="15">
        <v>40</v>
      </c>
      <c r="R94" s="3" t="str">
        <f>IF(OR(G94="12R",G94="12L"),_xlfn.XLOOKUP(C94,DB!$A$2:$A$248,DB!$B$2:$B$248,""),IF(OR(G94="30L",G94="30R"),_xlfn.XLOOKUP(C94,DB!$A$2:$A$248,DB!$C$2:$C$248,""),""))</f>
        <v>ENEBA</v>
      </c>
      <c r="S94" s="3">
        <f t="shared" si="1"/>
        <v>18</v>
      </c>
      <c r="T94" s="3" t="str">
        <f>_xlfn.XLOOKUP(C94,DB!$A$2:$A$248,DB!$D$2:$D$248,"")</f>
        <v>Sector 3</v>
      </c>
    </row>
    <row r="95" spans="1:20" x14ac:dyDescent="0.2">
      <c r="A95" s="13" t="s">
        <v>218</v>
      </c>
      <c r="B95" s="13" t="s">
        <v>18</v>
      </c>
      <c r="C95" s="13" t="s">
        <v>219</v>
      </c>
      <c r="D95" s="13" t="s">
        <v>54</v>
      </c>
      <c r="E95" s="13" t="s">
        <v>1840</v>
      </c>
      <c r="F95" s="14">
        <v>46299.768935185188</v>
      </c>
      <c r="G95" s="13" t="s">
        <v>22</v>
      </c>
      <c r="H95" s="13" t="s">
        <v>2074</v>
      </c>
      <c r="I95" s="15">
        <v>370</v>
      </c>
      <c r="J95" s="13" t="s">
        <v>23</v>
      </c>
      <c r="K95" s="13" t="s">
        <v>24</v>
      </c>
      <c r="L95" s="15">
        <v>150</v>
      </c>
      <c r="M95" s="13" t="s">
        <v>117</v>
      </c>
      <c r="N95" s="14">
        <v>46299.779467592598</v>
      </c>
      <c r="O95" s="15">
        <v>290</v>
      </c>
      <c r="P95" s="13" t="s">
        <v>26</v>
      </c>
      <c r="Q95" s="15">
        <v>190</v>
      </c>
      <c r="R95" s="3" t="str">
        <f>IF(OR(G95="12R",G95="12L"),_xlfn.XLOOKUP(C95,DB!$A$2:$A$248,DB!$B$2:$B$248,""),IF(OR(G95="30L",G95="30R"),_xlfn.XLOOKUP(C95,DB!$A$2:$A$248,DB!$C$2:$C$248,""),""))</f>
        <v>TAKUX</v>
      </c>
      <c r="S95" s="3">
        <f t="shared" si="1"/>
        <v>18</v>
      </c>
      <c r="T95" s="3" t="str">
        <f>_xlfn.XLOOKUP(C95,DB!$A$2:$A$248,DB!$D$2:$D$248,"")</f>
        <v>Sector 7</v>
      </c>
    </row>
    <row r="96" spans="1:20" x14ac:dyDescent="0.2">
      <c r="A96" s="13" t="s">
        <v>220</v>
      </c>
      <c r="B96" s="13" t="s">
        <v>18</v>
      </c>
      <c r="C96" s="13" t="s">
        <v>221</v>
      </c>
      <c r="D96" s="13" t="s">
        <v>20</v>
      </c>
      <c r="E96" s="13" t="s">
        <v>183</v>
      </c>
      <c r="F96" s="14">
        <v>46299.770069444443</v>
      </c>
      <c r="G96" s="13" t="s">
        <v>22</v>
      </c>
      <c r="H96" s="13" t="s">
        <v>351</v>
      </c>
      <c r="I96" s="15">
        <v>360</v>
      </c>
      <c r="J96" s="13" t="s">
        <v>23</v>
      </c>
      <c r="K96" s="13" t="s">
        <v>24</v>
      </c>
      <c r="L96" s="15">
        <v>859</v>
      </c>
      <c r="M96" s="13" t="s">
        <v>46</v>
      </c>
      <c r="N96" s="14">
        <v>46299.813576388886</v>
      </c>
      <c r="O96" s="15">
        <v>360</v>
      </c>
      <c r="P96" s="13" t="s">
        <v>26</v>
      </c>
      <c r="Q96" s="15">
        <v>190</v>
      </c>
      <c r="R96" s="3" t="str">
        <f>IF(OR(G96="12R",G96="12L"),_xlfn.XLOOKUP(C96,DB!$A$2:$A$248,DB!$B$2:$B$248,""),IF(OR(G96="30L",G96="30R"),_xlfn.XLOOKUP(C96,DB!$A$2:$A$248,DB!$C$2:$C$248,""),""))</f>
        <v>UDGUV</v>
      </c>
      <c r="S96" s="3">
        <f t="shared" si="1"/>
        <v>18</v>
      </c>
      <c r="T96" s="3" t="str">
        <f>_xlfn.XLOOKUP(C96,DB!$A$2:$A$248,DB!$D$2:$D$248,"")</f>
        <v>Sector 2</v>
      </c>
    </row>
    <row r="97" spans="1:20" x14ac:dyDescent="0.2">
      <c r="A97" s="13" t="s">
        <v>243</v>
      </c>
      <c r="B97" s="13" t="s">
        <v>18</v>
      </c>
      <c r="C97" s="13" t="s">
        <v>144</v>
      </c>
      <c r="D97" s="13" t="s">
        <v>61</v>
      </c>
      <c r="E97" s="13" t="s">
        <v>940</v>
      </c>
      <c r="F97" s="14">
        <v>46299.770844907413</v>
      </c>
      <c r="G97" s="13" t="s">
        <v>22</v>
      </c>
      <c r="H97" s="13" t="s">
        <v>2075</v>
      </c>
      <c r="I97" s="15">
        <v>310</v>
      </c>
      <c r="J97" s="13" t="s">
        <v>23</v>
      </c>
      <c r="K97" s="13" t="s">
        <v>24</v>
      </c>
      <c r="L97" s="15">
        <v>221</v>
      </c>
      <c r="M97" s="13" t="s">
        <v>383</v>
      </c>
      <c r="N97" s="14">
        <v>46299.785659722227</v>
      </c>
      <c r="O97" s="15">
        <v>235</v>
      </c>
      <c r="P97" s="13" t="s">
        <v>26</v>
      </c>
      <c r="Q97" s="15">
        <v>40</v>
      </c>
      <c r="R97" s="3" t="str">
        <f>IF(OR(G97="12R",G97="12L"),_xlfn.XLOOKUP(C97,DB!$A$2:$A$248,DB!$B$2:$B$248,""),IF(OR(G97="30L",G97="30R"),_xlfn.XLOOKUP(C97,DB!$A$2:$A$248,DB!$C$2:$C$248,""),""))</f>
        <v>OMSUK</v>
      </c>
      <c r="S97" s="3">
        <f t="shared" si="1"/>
        <v>18</v>
      </c>
      <c r="T97" s="3" t="str">
        <f>_xlfn.XLOOKUP(C97,DB!$A$2:$A$248,DB!$D$2:$D$248,"")</f>
        <v>Sector 3</v>
      </c>
    </row>
    <row r="98" spans="1:20" x14ac:dyDescent="0.2">
      <c r="A98" s="13" t="s">
        <v>404</v>
      </c>
      <c r="B98" s="13" t="s">
        <v>18</v>
      </c>
      <c r="C98" s="13" t="s">
        <v>33</v>
      </c>
      <c r="D98" s="13" t="s">
        <v>20</v>
      </c>
      <c r="E98" s="13" t="s">
        <v>534</v>
      </c>
      <c r="F98" s="14">
        <v>46299.772395833337</v>
      </c>
      <c r="G98" s="13" t="s">
        <v>22</v>
      </c>
      <c r="H98" s="13" t="s">
        <v>2076</v>
      </c>
      <c r="I98" s="15">
        <v>340</v>
      </c>
      <c r="J98" s="13" t="s">
        <v>23</v>
      </c>
      <c r="K98" s="13" t="s">
        <v>152</v>
      </c>
      <c r="L98" s="15">
        <v>863</v>
      </c>
      <c r="M98" s="13" t="s">
        <v>36</v>
      </c>
      <c r="N98" s="14">
        <v>46299.816805555558</v>
      </c>
      <c r="O98" s="15">
        <v>340</v>
      </c>
      <c r="P98" s="13" t="s">
        <v>26</v>
      </c>
      <c r="Q98" s="15">
        <v>190</v>
      </c>
      <c r="R98" s="3" t="str">
        <f>IF(OR(G98="12R",G98="12L"),_xlfn.XLOOKUP(C98,DB!$A$2:$A$248,DB!$B$2:$B$248,""),IF(OR(G98="30L",G98="30R"),_xlfn.XLOOKUP(C98,DB!$A$2:$A$248,DB!$C$2:$C$248,""),""))</f>
        <v>UDGUV</v>
      </c>
      <c r="S98" s="3">
        <f t="shared" si="1"/>
        <v>18</v>
      </c>
      <c r="T98" s="3" t="str">
        <f>_xlfn.XLOOKUP(C98,DB!$A$2:$A$248,DB!$D$2:$D$248,"")</f>
        <v>Sector 2</v>
      </c>
    </row>
    <row r="99" spans="1:20" x14ac:dyDescent="0.2">
      <c r="A99" s="13" t="s">
        <v>1885</v>
      </c>
      <c r="B99" s="13" t="s">
        <v>18</v>
      </c>
      <c r="C99" s="13" t="s">
        <v>528</v>
      </c>
      <c r="D99" s="13" t="s">
        <v>129</v>
      </c>
      <c r="E99" s="13" t="s">
        <v>2077</v>
      </c>
      <c r="F99" s="14">
        <v>46299.773958333331</v>
      </c>
      <c r="G99" s="13" t="s">
        <v>22</v>
      </c>
      <c r="H99" s="13" t="s">
        <v>2078</v>
      </c>
      <c r="I99" s="15">
        <v>360</v>
      </c>
      <c r="J99" s="13" t="s">
        <v>23</v>
      </c>
      <c r="K99" s="13" t="s">
        <v>24</v>
      </c>
      <c r="L99" s="15">
        <v>869</v>
      </c>
      <c r="M99" s="13" t="s">
        <v>36</v>
      </c>
      <c r="N99" s="14">
        <v>46299.817835648151</v>
      </c>
      <c r="O99" s="15">
        <v>360</v>
      </c>
      <c r="P99" s="13" t="s">
        <v>26</v>
      </c>
      <c r="Q99" s="15">
        <v>190</v>
      </c>
      <c r="R99" s="3" t="str">
        <f>IF(OR(G99="12R",G99="12L"),_xlfn.XLOOKUP(C99,DB!$A$2:$A$248,DB!$B$2:$B$248,""),IF(OR(G99="30L",G99="30R"),_xlfn.XLOOKUP(C99,DB!$A$2:$A$248,DB!$C$2:$C$248,""),""))</f>
        <v>ENEBA</v>
      </c>
      <c r="S99" s="3">
        <f t="shared" si="1"/>
        <v>18</v>
      </c>
      <c r="T99" s="3" t="str">
        <f>_xlfn.XLOOKUP(C99,DB!$A$2:$A$248,DB!$D$2:$D$248,"")</f>
        <v>Sector 3</v>
      </c>
    </row>
    <row r="100" spans="1:20" x14ac:dyDescent="0.2">
      <c r="A100" s="13" t="s">
        <v>244</v>
      </c>
      <c r="B100" s="13" t="s">
        <v>18</v>
      </c>
      <c r="C100" s="13" t="s">
        <v>28</v>
      </c>
      <c r="D100" s="13" t="s">
        <v>29</v>
      </c>
      <c r="E100" s="13" t="s">
        <v>532</v>
      </c>
      <c r="F100" s="14">
        <v>46299.775034722217</v>
      </c>
      <c r="G100" s="13" t="s">
        <v>22</v>
      </c>
      <c r="H100" s="13" t="s">
        <v>2079</v>
      </c>
      <c r="I100" s="15">
        <v>350</v>
      </c>
      <c r="J100" s="13" t="s">
        <v>23</v>
      </c>
      <c r="K100" s="13" t="s">
        <v>24</v>
      </c>
      <c r="L100" s="15">
        <v>352</v>
      </c>
      <c r="M100" s="13" t="s">
        <v>31</v>
      </c>
      <c r="N100" s="14">
        <v>46299.795023148152</v>
      </c>
      <c r="O100" s="15">
        <v>350</v>
      </c>
      <c r="P100" s="13" t="s">
        <v>26</v>
      </c>
      <c r="Q100" s="15">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13" t="s">
        <v>2080</v>
      </c>
      <c r="B101" s="13" t="s">
        <v>18</v>
      </c>
      <c r="C101" s="13" t="s">
        <v>50</v>
      </c>
      <c r="D101" s="13" t="s">
        <v>213</v>
      </c>
      <c r="E101" s="13" t="s">
        <v>2081</v>
      </c>
      <c r="F101" s="14">
        <v>46299.775775462964</v>
      </c>
      <c r="G101" s="13" t="s">
        <v>22</v>
      </c>
      <c r="H101" s="13" t="s">
        <v>2082</v>
      </c>
      <c r="I101" s="15">
        <v>430</v>
      </c>
      <c r="J101" s="13" t="s">
        <v>23</v>
      </c>
      <c r="K101" s="13" t="s">
        <v>51</v>
      </c>
      <c r="L101" s="15">
        <v>862</v>
      </c>
      <c r="M101" s="13" t="s">
        <v>46</v>
      </c>
      <c r="N101" s="14">
        <v>46299.826863425929</v>
      </c>
      <c r="O101" s="15">
        <v>430</v>
      </c>
      <c r="P101" s="13" t="s">
        <v>26</v>
      </c>
      <c r="Q101" s="15">
        <v>30</v>
      </c>
      <c r="R101" s="3" t="str">
        <f>IF(OR(G101="12R",G101="12L"),_xlfn.XLOOKUP(C101,DB!$A$2:$A$248,DB!$B$2:$B$248,""),IF(OR(G101="30L",G101="30R"),_xlfn.XLOOKUP(C101,DB!$A$2:$A$248,DB!$C$2:$C$248,""),""))</f>
        <v>UDGUV</v>
      </c>
      <c r="S101" s="3">
        <f t="shared" si="1"/>
        <v>18</v>
      </c>
      <c r="T101" s="3" t="str">
        <f>_xlfn.XLOOKUP(C101,DB!$A$2:$A$248,DB!$D$2:$D$248,"")</f>
        <v>Sector 2</v>
      </c>
    </row>
    <row r="102" spans="1:20" x14ac:dyDescent="0.2">
      <c r="A102" s="13" t="s">
        <v>255</v>
      </c>
      <c r="B102" s="13" t="s">
        <v>18</v>
      </c>
      <c r="C102" s="13" t="s">
        <v>256</v>
      </c>
      <c r="D102" s="13" t="s">
        <v>20</v>
      </c>
      <c r="E102" s="13" t="s">
        <v>629</v>
      </c>
      <c r="F102" s="14">
        <v>46299.778113425928</v>
      </c>
      <c r="G102" s="13" t="s">
        <v>22</v>
      </c>
      <c r="H102" s="13" t="s">
        <v>2083</v>
      </c>
      <c r="I102" s="15">
        <v>360</v>
      </c>
      <c r="J102" s="13" t="s">
        <v>23</v>
      </c>
      <c r="K102" s="13" t="s">
        <v>24</v>
      </c>
      <c r="L102" s="15">
        <v>867</v>
      </c>
      <c r="M102" s="13" t="s">
        <v>36</v>
      </c>
      <c r="N102" s="14">
        <v>46299.82335648148</v>
      </c>
      <c r="O102" s="15">
        <v>360</v>
      </c>
      <c r="P102" s="13" t="s">
        <v>26</v>
      </c>
      <c r="Q102" s="15">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13" t="s">
        <v>506</v>
      </c>
      <c r="B103" s="13" t="s">
        <v>18</v>
      </c>
      <c r="C103" s="13" t="s">
        <v>565</v>
      </c>
      <c r="D103" s="13" t="s">
        <v>507</v>
      </c>
      <c r="E103" s="13"/>
      <c r="F103" s="14">
        <v>46299.780856481477</v>
      </c>
      <c r="G103" s="13" t="s">
        <v>22</v>
      </c>
      <c r="H103" s="13" t="s">
        <v>167</v>
      </c>
      <c r="I103" s="15">
        <v>65</v>
      </c>
      <c r="J103" s="13" t="s">
        <v>139</v>
      </c>
      <c r="K103" s="13" t="s">
        <v>51</v>
      </c>
      <c r="L103" s="15">
        <v>227</v>
      </c>
      <c r="M103" s="13" t="s">
        <v>565</v>
      </c>
      <c r="N103" s="14">
        <v>46299.815879629634</v>
      </c>
      <c r="O103" s="15">
        <v>0</v>
      </c>
      <c r="P103" s="13" t="s">
        <v>137</v>
      </c>
      <c r="Q103" s="15">
        <v>15</v>
      </c>
      <c r="R103" s="3" t="str">
        <f>IF(OR(G103="12R",G103="12L"),_xlfn.XLOOKUP(C103,DB!$A$2:$A$248,DB!$B$2:$B$248,""),IF(OR(G103="30L",G103="30R"),_xlfn.XLOOKUP(C103,DB!$A$2:$A$248,DB!$C$2:$C$248,""),""))</f>
        <v/>
      </c>
      <c r="S103" s="3">
        <f t="shared" si="1"/>
        <v>18</v>
      </c>
      <c r="T103" s="3" t="str">
        <f>_xlfn.XLOOKUP(C103,DB!$A$2:$A$248,DB!$D$2:$D$248,"")</f>
        <v/>
      </c>
    </row>
    <row r="104" spans="1:20" x14ac:dyDescent="0.2">
      <c r="A104" s="13" t="s">
        <v>257</v>
      </c>
      <c r="B104" s="13" t="s">
        <v>18</v>
      </c>
      <c r="C104" s="13" t="s">
        <v>122</v>
      </c>
      <c r="D104" s="13" t="s">
        <v>123</v>
      </c>
      <c r="E104" s="13" t="s">
        <v>1543</v>
      </c>
      <c r="F104" s="14">
        <v>46299.783553240741</v>
      </c>
      <c r="G104" s="13" t="s">
        <v>22</v>
      </c>
      <c r="H104" s="13" t="s">
        <v>2084</v>
      </c>
      <c r="I104" s="15">
        <v>300</v>
      </c>
      <c r="J104" s="13" t="s">
        <v>23</v>
      </c>
      <c r="K104" s="13" t="s">
        <v>24</v>
      </c>
      <c r="L104" s="15">
        <v>571</v>
      </c>
      <c r="M104" s="13" t="s">
        <v>130</v>
      </c>
      <c r="N104" s="14">
        <v>46299.81313657407</v>
      </c>
      <c r="O104" s="15">
        <v>340</v>
      </c>
      <c r="P104" s="13" t="s">
        <v>26</v>
      </c>
      <c r="Q104" s="15">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13" t="s">
        <v>2085</v>
      </c>
      <c r="B105" s="13" t="s">
        <v>18</v>
      </c>
      <c r="C105" s="13" t="s">
        <v>937</v>
      </c>
      <c r="D105" s="13" t="s">
        <v>768</v>
      </c>
      <c r="E105" s="13"/>
      <c r="F105" s="14">
        <v>46299.785081018519</v>
      </c>
      <c r="G105" s="13" t="s">
        <v>22</v>
      </c>
      <c r="H105" s="13" t="s">
        <v>2086</v>
      </c>
      <c r="I105" s="15">
        <v>350</v>
      </c>
      <c r="J105" s="13" t="s">
        <v>23</v>
      </c>
      <c r="K105" s="13" t="s">
        <v>51</v>
      </c>
      <c r="L105" s="15">
        <v>219</v>
      </c>
      <c r="M105" s="13" t="s">
        <v>56</v>
      </c>
      <c r="N105" s="14">
        <v>46299.799490740741</v>
      </c>
      <c r="O105" s="15">
        <v>279</v>
      </c>
      <c r="P105" s="13" t="s">
        <v>26</v>
      </c>
      <c r="Q105" s="15">
        <v>30</v>
      </c>
      <c r="R105" s="3" t="str">
        <f>IF(OR(G105="12R",G105="12L"),_xlfn.XLOOKUP(C105,DB!$A$2:$A$248,DB!$B$2:$B$248,""),IF(OR(G105="30L",G105="30R"),_xlfn.XLOOKUP(C105,DB!$A$2:$A$248,DB!$C$2:$C$248,""),""))</f>
        <v>CZM</v>
      </c>
      <c r="S105" s="3">
        <f t="shared" si="1"/>
        <v>18</v>
      </c>
      <c r="T105" s="3" t="str">
        <f>_xlfn.XLOOKUP(C105,DB!$A$2:$A$248,DB!$D$2:$D$248,"")</f>
        <v>Sector 7</v>
      </c>
    </row>
    <row r="106" spans="1:20" x14ac:dyDescent="0.2">
      <c r="A106" s="13" t="s">
        <v>665</v>
      </c>
      <c r="B106" s="13" t="s">
        <v>18</v>
      </c>
      <c r="C106" s="13" t="s">
        <v>666</v>
      </c>
      <c r="D106" s="13" t="s">
        <v>29</v>
      </c>
      <c r="E106" s="13" t="s">
        <v>1213</v>
      </c>
      <c r="F106" s="14">
        <v>46299.786597222221</v>
      </c>
      <c r="G106" s="13" t="s">
        <v>22</v>
      </c>
      <c r="H106" s="13" t="s">
        <v>2087</v>
      </c>
      <c r="I106" s="15">
        <v>360</v>
      </c>
      <c r="J106" s="13" t="s">
        <v>23</v>
      </c>
      <c r="K106" s="13" t="s">
        <v>24</v>
      </c>
      <c r="L106" s="15">
        <v>446</v>
      </c>
      <c r="M106" s="13" t="s">
        <v>204</v>
      </c>
      <c r="N106" s="14">
        <v>46299.810983796298</v>
      </c>
      <c r="O106" s="15">
        <v>360</v>
      </c>
      <c r="P106" s="13" t="s">
        <v>26</v>
      </c>
      <c r="Q106" s="15">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3" t="s">
        <v>498</v>
      </c>
      <c r="B107" s="13" t="s">
        <v>18</v>
      </c>
      <c r="C107" s="13" t="s">
        <v>101</v>
      </c>
      <c r="D107" s="13" t="s">
        <v>54</v>
      </c>
      <c r="E107" s="13" t="s">
        <v>112</v>
      </c>
      <c r="F107" s="14">
        <v>46299.790706018517</v>
      </c>
      <c r="G107" s="13" t="s">
        <v>22</v>
      </c>
      <c r="H107" s="13" t="s">
        <v>2088</v>
      </c>
      <c r="I107" s="15">
        <v>380</v>
      </c>
      <c r="J107" s="13" t="s">
        <v>23</v>
      </c>
      <c r="K107" s="13" t="s">
        <v>152</v>
      </c>
      <c r="L107" s="15">
        <v>876</v>
      </c>
      <c r="M107" s="13" t="s">
        <v>46</v>
      </c>
      <c r="N107" s="14">
        <v>46299.836087962962</v>
      </c>
      <c r="O107" s="15">
        <v>380</v>
      </c>
      <c r="P107" s="13" t="s">
        <v>26</v>
      </c>
      <c r="Q107" s="15">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13" t="s">
        <v>245</v>
      </c>
      <c r="B108" s="13" t="s">
        <v>18</v>
      </c>
      <c r="C108" s="13" t="s">
        <v>246</v>
      </c>
      <c r="D108" s="13" t="s">
        <v>247</v>
      </c>
      <c r="E108" s="13" t="s">
        <v>658</v>
      </c>
      <c r="F108" s="14">
        <v>46299.792164351849</v>
      </c>
      <c r="G108" s="13" t="s">
        <v>22</v>
      </c>
      <c r="H108" s="13" t="s">
        <v>2089</v>
      </c>
      <c r="I108" s="15">
        <v>100</v>
      </c>
      <c r="J108" s="13" t="s">
        <v>23</v>
      </c>
      <c r="K108" s="13" t="s">
        <v>24</v>
      </c>
      <c r="L108" s="15">
        <v>333</v>
      </c>
      <c r="M108" s="13" t="s">
        <v>246</v>
      </c>
      <c r="N108" s="14">
        <v>46299.8596412037</v>
      </c>
      <c r="O108" s="15">
        <v>0</v>
      </c>
      <c r="P108" s="13" t="s">
        <v>137</v>
      </c>
      <c r="Q108" s="15">
        <v>40</v>
      </c>
      <c r="R108" s="3" t="str">
        <f>IF(OR(G108="12R",G108="12L"),_xlfn.XLOOKUP(C108,DB!$A$2:$A$248,DB!$B$2:$B$248,""),IF(OR(G108="30L",G108="30R"),_xlfn.XLOOKUP(C108,DB!$A$2:$A$248,DB!$C$2:$C$248,""),""))</f>
        <v>CZM</v>
      </c>
      <c r="S108" s="3">
        <f t="shared" si="1"/>
        <v>19</v>
      </c>
      <c r="T108" s="3" t="str">
        <f>_xlfn.XLOOKUP(C108,DB!$A$2:$A$248,DB!$D$2:$D$248,"")</f>
        <v>Sector 7</v>
      </c>
    </row>
    <row r="109" spans="1:20" x14ac:dyDescent="0.2">
      <c r="A109" s="13" t="s">
        <v>263</v>
      </c>
      <c r="B109" s="13" t="s">
        <v>18</v>
      </c>
      <c r="C109" s="13" t="s">
        <v>115</v>
      </c>
      <c r="D109" s="13" t="s">
        <v>129</v>
      </c>
      <c r="E109" s="13" t="s">
        <v>954</v>
      </c>
      <c r="F109" s="14">
        <v>46299.794629629629</v>
      </c>
      <c r="G109" s="13" t="s">
        <v>22</v>
      </c>
      <c r="H109" s="13" t="s">
        <v>2090</v>
      </c>
      <c r="I109" s="15">
        <v>370</v>
      </c>
      <c r="J109" s="13" t="s">
        <v>23</v>
      </c>
      <c r="K109" s="13" t="s">
        <v>24</v>
      </c>
      <c r="L109" s="15">
        <v>153</v>
      </c>
      <c r="M109" s="13" t="s">
        <v>117</v>
      </c>
      <c r="N109" s="14">
        <v>46299.805023148147</v>
      </c>
      <c r="O109" s="15">
        <v>250</v>
      </c>
      <c r="P109" s="13" t="s">
        <v>26</v>
      </c>
      <c r="Q109" s="15">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s="13" t="s">
        <v>509</v>
      </c>
      <c r="B110" s="13" t="s">
        <v>18</v>
      </c>
      <c r="C110" s="13" t="s">
        <v>134</v>
      </c>
      <c r="D110" s="13" t="s">
        <v>20</v>
      </c>
      <c r="E110" s="13" t="s">
        <v>2091</v>
      </c>
      <c r="F110" s="14">
        <v>46299.795624999999</v>
      </c>
      <c r="G110" s="13" t="s">
        <v>22</v>
      </c>
      <c r="H110" s="13" t="s">
        <v>2092</v>
      </c>
      <c r="I110" s="15">
        <v>350</v>
      </c>
      <c r="J110" s="13" t="s">
        <v>23</v>
      </c>
      <c r="K110" s="13" t="s">
        <v>24</v>
      </c>
      <c r="L110" s="15">
        <v>360</v>
      </c>
      <c r="M110" s="13" t="s">
        <v>31</v>
      </c>
      <c r="N110" s="14">
        <v>46299.816828703704</v>
      </c>
      <c r="O110" s="15">
        <v>350</v>
      </c>
      <c r="P110" s="13" t="s">
        <v>26</v>
      </c>
      <c r="Q110" s="15">
        <v>40</v>
      </c>
      <c r="R110" s="3" t="str">
        <f>IF(OR(G110="12R",G110="12L"),_xlfn.XLOOKUP(C110,DB!$A$2:$A$248,DB!$B$2:$B$248,""),IF(OR(G110="30L",G110="30R"),_xlfn.XLOOKUP(C110,DB!$A$2:$A$248,DB!$C$2:$C$248,""),""))</f>
        <v>ENEBA</v>
      </c>
      <c r="S110" s="3">
        <f t="shared" si="1"/>
        <v>19</v>
      </c>
      <c r="T110" s="3" t="str">
        <f>_xlfn.XLOOKUP(C110,DB!$A$2:$A$248,DB!$D$2:$D$248,"")</f>
        <v>Sector 3</v>
      </c>
    </row>
    <row r="111" spans="1:20" x14ac:dyDescent="0.2">
      <c r="A111" s="13" t="s">
        <v>307</v>
      </c>
      <c r="B111" s="13" t="s">
        <v>18</v>
      </c>
      <c r="C111" s="13" t="s">
        <v>172</v>
      </c>
      <c r="D111" s="13" t="s">
        <v>34</v>
      </c>
      <c r="E111" s="13" t="s">
        <v>514</v>
      </c>
      <c r="F111" s="14">
        <v>46299.798472222217</v>
      </c>
      <c r="G111" s="13" t="s">
        <v>22</v>
      </c>
      <c r="H111" s="13" t="s">
        <v>2093</v>
      </c>
      <c r="I111" s="15">
        <v>340</v>
      </c>
      <c r="J111" s="13" t="s">
        <v>23</v>
      </c>
      <c r="K111" s="13" t="s">
        <v>24</v>
      </c>
      <c r="L111" s="15">
        <v>338</v>
      </c>
      <c r="M111" s="13" t="s">
        <v>2094</v>
      </c>
      <c r="N111" s="14">
        <v>46299.817395833335</v>
      </c>
      <c r="O111" s="15">
        <v>340</v>
      </c>
      <c r="P111" s="13" t="s">
        <v>26</v>
      </c>
      <c r="Q111" s="15">
        <v>190</v>
      </c>
      <c r="R111" s="3" t="str">
        <f>IF(OR(G111="12R",G111="12L"),_xlfn.XLOOKUP(C111,DB!$A$2:$A$248,DB!$B$2:$B$248,""),IF(OR(G111="30L",G111="30R"),_xlfn.XLOOKUP(C111,DB!$A$2:$A$248,DB!$C$2:$C$248,""),""))</f>
        <v>CZM</v>
      </c>
      <c r="S111" s="3">
        <f t="shared" si="1"/>
        <v>19</v>
      </c>
      <c r="T111" s="3" t="str">
        <f>_xlfn.XLOOKUP(C111,DB!$A$2:$A$248,DB!$D$2:$D$248,"")</f>
        <v>Sector 7</v>
      </c>
    </row>
    <row r="112" spans="1:20" x14ac:dyDescent="0.2">
      <c r="A112" s="13" t="s">
        <v>258</v>
      </c>
      <c r="B112" s="13" t="s">
        <v>18</v>
      </c>
      <c r="C112" s="13" t="s">
        <v>128</v>
      </c>
      <c r="D112" s="13" t="s">
        <v>61</v>
      </c>
      <c r="E112" s="13" t="s">
        <v>715</v>
      </c>
      <c r="F112" s="14">
        <v>46299.799178240741</v>
      </c>
      <c r="G112" s="13" t="s">
        <v>22</v>
      </c>
      <c r="H112" s="13" t="s">
        <v>2095</v>
      </c>
      <c r="I112" s="15">
        <v>360</v>
      </c>
      <c r="J112" s="13" t="s">
        <v>23</v>
      </c>
      <c r="K112" s="13" t="s">
        <v>24</v>
      </c>
      <c r="L112" s="15">
        <v>586</v>
      </c>
      <c r="M112" s="13" t="s">
        <v>130</v>
      </c>
      <c r="N112" s="14">
        <v>46299.829675925925</v>
      </c>
      <c r="O112" s="15">
        <v>360</v>
      </c>
      <c r="P112" s="13" t="s">
        <v>26</v>
      </c>
      <c r="Q112" s="15">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s="13" t="s">
        <v>494</v>
      </c>
      <c r="B113" s="13" t="s">
        <v>18</v>
      </c>
      <c r="C113" s="13" t="s">
        <v>282</v>
      </c>
      <c r="D113" s="13" t="s">
        <v>116</v>
      </c>
      <c r="E113" s="13" t="s">
        <v>2096</v>
      </c>
      <c r="F113" s="14">
        <v>46299.800405092596</v>
      </c>
      <c r="G113" s="13" t="s">
        <v>22</v>
      </c>
      <c r="H113" s="13" t="s">
        <v>495</v>
      </c>
      <c r="I113" s="15">
        <v>350</v>
      </c>
      <c r="J113" s="13" t="s">
        <v>23</v>
      </c>
      <c r="K113" s="13" t="s">
        <v>24</v>
      </c>
      <c r="L113" s="15">
        <v>136</v>
      </c>
      <c r="M113" s="13" t="s">
        <v>40</v>
      </c>
      <c r="N113" s="14">
        <v>46299.809027777781</v>
      </c>
      <c r="O113" s="15">
        <v>288</v>
      </c>
      <c r="P113" s="13" t="s">
        <v>26</v>
      </c>
      <c r="Q113" s="15">
        <v>190</v>
      </c>
      <c r="R113" s="3" t="str">
        <f>IF(OR(G113="12R",G113="12L"),_xlfn.XLOOKUP(C113,DB!$A$2:$A$248,DB!$B$2:$B$248,""),IF(OR(G113="30L",G113="30R"),_xlfn.XLOOKUP(C113,DB!$A$2:$A$248,DB!$C$2:$C$248,""),""))</f>
        <v>OMSUK</v>
      </c>
      <c r="S113" s="3">
        <f t="shared" si="1"/>
        <v>19</v>
      </c>
      <c r="T113" s="3" t="str">
        <f>_xlfn.XLOOKUP(C113,DB!$A$2:$A$248,DB!$D$2:$D$248,"")</f>
        <v>Sector 3</v>
      </c>
    </row>
    <row r="114" spans="1:20" x14ac:dyDescent="0.2">
      <c r="A114" s="13" t="s">
        <v>389</v>
      </c>
      <c r="B114" s="13" t="s">
        <v>18</v>
      </c>
      <c r="C114" s="13" t="s">
        <v>390</v>
      </c>
      <c r="D114" s="13" t="s">
        <v>34</v>
      </c>
      <c r="E114" s="13" t="s">
        <v>430</v>
      </c>
      <c r="F114" s="14">
        <v>46299.80263888889</v>
      </c>
      <c r="G114" s="13" t="s">
        <v>22</v>
      </c>
      <c r="H114" s="13" t="s">
        <v>2097</v>
      </c>
      <c r="I114" s="15">
        <v>350</v>
      </c>
      <c r="J114" s="13" t="s">
        <v>23</v>
      </c>
      <c r="K114" s="13" t="s">
        <v>24</v>
      </c>
      <c r="L114" s="15">
        <v>359</v>
      </c>
      <c r="M114" s="13" t="s">
        <v>31</v>
      </c>
      <c r="N114" s="14">
        <v>46299.822974537034</v>
      </c>
      <c r="O114" s="15">
        <v>330</v>
      </c>
      <c r="P114" s="13" t="s">
        <v>26</v>
      </c>
      <c r="Q114" s="15">
        <v>40</v>
      </c>
      <c r="R114" s="3" t="str">
        <f>IF(OR(G114="12R",G114="12L"),_xlfn.XLOOKUP(C114,DB!$A$2:$A$248,DB!$B$2:$B$248,""),IF(OR(G114="30L",G114="30R"),_xlfn.XLOOKUP(C114,DB!$A$2:$A$248,DB!$C$2:$C$248,""),""))</f>
        <v>OMSUK</v>
      </c>
      <c r="S114" s="3">
        <f t="shared" si="1"/>
        <v>19</v>
      </c>
      <c r="T114" s="3" t="str">
        <f>_xlfn.XLOOKUP(C114,DB!$A$2:$A$248,DB!$D$2:$D$248,"")</f>
        <v>Sector 3</v>
      </c>
    </row>
    <row r="115" spans="1:20" x14ac:dyDescent="0.2">
      <c r="A115" s="13" t="s">
        <v>251</v>
      </c>
      <c r="B115" s="13" t="s">
        <v>18</v>
      </c>
      <c r="C115" s="13" t="s">
        <v>63</v>
      </c>
      <c r="D115" s="13" t="s">
        <v>34</v>
      </c>
      <c r="E115" s="13" t="s">
        <v>766</v>
      </c>
      <c r="F115" s="14">
        <v>46299.803518518514</v>
      </c>
      <c r="G115" s="13" t="s">
        <v>22</v>
      </c>
      <c r="H115" s="13" t="s">
        <v>2098</v>
      </c>
      <c r="I115" s="15">
        <v>380</v>
      </c>
      <c r="J115" s="13" t="s">
        <v>23</v>
      </c>
      <c r="K115" s="13" t="s">
        <v>24</v>
      </c>
      <c r="L115" s="15">
        <v>866</v>
      </c>
      <c r="M115" s="13" t="s">
        <v>181</v>
      </c>
      <c r="N115" s="14">
        <v>46299.848692129628</v>
      </c>
      <c r="O115" s="15">
        <v>360</v>
      </c>
      <c r="P115" s="13" t="s">
        <v>26</v>
      </c>
      <c r="Q115" s="15">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13" t="s">
        <v>270</v>
      </c>
      <c r="B116" s="13" t="s">
        <v>18</v>
      </c>
      <c r="C116" s="13" t="s">
        <v>134</v>
      </c>
      <c r="D116" s="13" t="s">
        <v>61</v>
      </c>
      <c r="E116" s="13" t="s">
        <v>1216</v>
      </c>
      <c r="F116" s="14">
        <v>46299.804224537038</v>
      </c>
      <c r="G116" s="13" t="s">
        <v>22</v>
      </c>
      <c r="H116" s="13" t="s">
        <v>2099</v>
      </c>
      <c r="I116" s="15">
        <v>330</v>
      </c>
      <c r="J116" s="13" t="s">
        <v>23</v>
      </c>
      <c r="K116" s="13" t="s">
        <v>24</v>
      </c>
      <c r="L116" s="15">
        <v>365</v>
      </c>
      <c r="M116" s="13" t="s">
        <v>31</v>
      </c>
      <c r="N116" s="14">
        <v>46299.825775462959</v>
      </c>
      <c r="O116" s="15">
        <v>310</v>
      </c>
      <c r="P116" s="13" t="s">
        <v>26</v>
      </c>
      <c r="Q116" s="15">
        <v>40</v>
      </c>
      <c r="R116" s="3" t="str">
        <f>IF(OR(G116="12R",G116="12L"),_xlfn.XLOOKUP(C116,DB!$A$2:$A$248,DB!$B$2:$B$248,""),IF(OR(G116="30L",G116="30R"),_xlfn.XLOOKUP(C116,DB!$A$2:$A$248,DB!$C$2:$C$248,""),""))</f>
        <v>ENEBA</v>
      </c>
      <c r="S116" s="3">
        <f t="shared" si="1"/>
        <v>19</v>
      </c>
      <c r="T116" s="3" t="str">
        <f>_xlfn.XLOOKUP(C116,DB!$A$2:$A$248,DB!$D$2:$D$248,"")</f>
        <v>Sector 3</v>
      </c>
    </row>
    <row r="117" spans="1:20" x14ac:dyDescent="0.2">
      <c r="A117" s="13" t="s">
        <v>492</v>
      </c>
      <c r="B117" s="13" t="s">
        <v>18</v>
      </c>
      <c r="C117" s="13" t="s">
        <v>493</v>
      </c>
      <c r="D117" s="13" t="s">
        <v>116</v>
      </c>
      <c r="E117" s="13" t="s">
        <v>633</v>
      </c>
      <c r="F117" s="14">
        <v>46299.805266203708</v>
      </c>
      <c r="G117" s="13" t="s">
        <v>22</v>
      </c>
      <c r="H117" s="13" t="s">
        <v>2100</v>
      </c>
      <c r="I117" s="15">
        <v>380</v>
      </c>
      <c r="J117" s="13" t="s">
        <v>23</v>
      </c>
      <c r="K117" s="13" t="s">
        <v>24</v>
      </c>
      <c r="L117" s="15">
        <v>438</v>
      </c>
      <c r="M117" s="13" t="s">
        <v>204</v>
      </c>
      <c r="N117" s="14">
        <v>46299.829224537039</v>
      </c>
      <c r="O117" s="15">
        <v>380</v>
      </c>
      <c r="P117" s="13" t="s">
        <v>26</v>
      </c>
      <c r="Q117" s="15">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265</v>
      </c>
      <c r="B118" s="13" t="s">
        <v>18</v>
      </c>
      <c r="C118" s="13" t="s">
        <v>148</v>
      </c>
      <c r="D118" s="13" t="s">
        <v>61</v>
      </c>
      <c r="E118" s="13" t="s">
        <v>1230</v>
      </c>
      <c r="F118" s="14">
        <v>46299.80636574074</v>
      </c>
      <c r="G118" s="13" t="s">
        <v>22</v>
      </c>
      <c r="H118" s="13" t="s">
        <v>421</v>
      </c>
      <c r="I118" s="15">
        <v>330</v>
      </c>
      <c r="J118" s="13" t="s">
        <v>23</v>
      </c>
      <c r="K118" s="13" t="s">
        <v>24</v>
      </c>
      <c r="L118" s="15">
        <v>136</v>
      </c>
      <c r="M118" s="13" t="s">
        <v>40</v>
      </c>
      <c r="N118" s="14">
        <v>46299.816192129627</v>
      </c>
      <c r="O118" s="15">
        <v>244</v>
      </c>
      <c r="P118" s="13" t="s">
        <v>26</v>
      </c>
      <c r="Q118" s="15">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3" t="s">
        <v>669</v>
      </c>
      <c r="B119" s="13" t="s">
        <v>18</v>
      </c>
      <c r="C119" s="13" t="s">
        <v>317</v>
      </c>
      <c r="D119" s="13" t="s">
        <v>20</v>
      </c>
      <c r="E119" s="13" t="s">
        <v>2101</v>
      </c>
      <c r="F119" s="14">
        <v>46299.808067129634</v>
      </c>
      <c r="G119" s="13" t="s">
        <v>22</v>
      </c>
      <c r="H119" s="13" t="s">
        <v>2102</v>
      </c>
      <c r="I119" s="15">
        <v>340</v>
      </c>
      <c r="J119" s="13" t="s">
        <v>23</v>
      </c>
      <c r="K119" s="13" t="s">
        <v>24</v>
      </c>
      <c r="L119" s="15">
        <v>447</v>
      </c>
      <c r="M119" s="13" t="s">
        <v>204</v>
      </c>
      <c r="N119" s="14">
        <v>46299.832615740743</v>
      </c>
      <c r="O119" s="15">
        <v>340</v>
      </c>
      <c r="P119" s="13" t="s">
        <v>26</v>
      </c>
      <c r="Q119" s="15">
        <v>40</v>
      </c>
      <c r="R119" s="3" t="str">
        <f>IF(OR(G119="12R",G119="12L"),_xlfn.XLOOKUP(C119,DB!$A$2:$A$248,DB!$B$2:$B$248,""),IF(OR(G119="30L",G119="30R"),_xlfn.XLOOKUP(C119,DB!$A$2:$A$248,DB!$C$2:$C$248,""),""))</f>
        <v>UDGUV</v>
      </c>
      <c r="S119" s="3">
        <f t="shared" si="1"/>
        <v>19</v>
      </c>
      <c r="T119" s="3" t="str">
        <f>_xlfn.XLOOKUP(C119,DB!$A$2:$A$248,DB!$D$2:$D$248,"")</f>
        <v>Sector 2</v>
      </c>
    </row>
    <row r="120" spans="1:20" x14ac:dyDescent="0.2">
      <c r="A120" s="13" t="s">
        <v>424</v>
      </c>
      <c r="B120" s="13" t="s">
        <v>18</v>
      </c>
      <c r="C120" s="13" t="s">
        <v>260</v>
      </c>
      <c r="D120" s="13" t="s">
        <v>261</v>
      </c>
      <c r="E120" s="13" t="s">
        <v>596</v>
      </c>
      <c r="F120" s="14">
        <v>46299.809583333335</v>
      </c>
      <c r="G120" s="13" t="s">
        <v>22</v>
      </c>
      <c r="H120" s="13" t="s">
        <v>2103</v>
      </c>
      <c r="I120" s="15">
        <v>350</v>
      </c>
      <c r="J120" s="13" t="s">
        <v>23</v>
      </c>
      <c r="K120" s="13" t="s">
        <v>24</v>
      </c>
      <c r="L120" s="15">
        <v>401</v>
      </c>
      <c r="M120" s="13" t="s">
        <v>926</v>
      </c>
      <c r="N120" s="14">
        <v>46299.831504629634</v>
      </c>
      <c r="O120" s="15">
        <v>350</v>
      </c>
      <c r="P120" s="13" t="s">
        <v>41</v>
      </c>
      <c r="Q120" s="15">
        <v>40</v>
      </c>
      <c r="R120" s="3" t="str">
        <f>IF(OR(G120="12R",G120="12L"),_xlfn.XLOOKUP(C120,DB!$A$2:$A$248,DB!$B$2:$B$248,""),IF(OR(G120="30L",G120="30R"),_xlfn.XLOOKUP(C120,DB!$A$2:$A$248,DB!$C$2:$C$248,""),""))</f>
        <v>NUDAL</v>
      </c>
      <c r="S120" s="3">
        <f t="shared" si="1"/>
        <v>19</v>
      </c>
      <c r="T120" s="3" t="str">
        <f>_xlfn.XLOOKUP(C120,DB!$A$2:$A$248,DB!$D$2:$D$248,"")</f>
        <v>Sector 3</v>
      </c>
    </row>
    <row r="121" spans="1:20" x14ac:dyDescent="0.2">
      <c r="A121" s="13" t="s">
        <v>264</v>
      </c>
      <c r="B121" s="13" t="s">
        <v>18</v>
      </c>
      <c r="C121" s="13" t="s">
        <v>224</v>
      </c>
      <c r="D121" s="13" t="s">
        <v>116</v>
      </c>
      <c r="E121" s="13" t="s">
        <v>738</v>
      </c>
      <c r="F121" s="14">
        <v>46299.810972222222</v>
      </c>
      <c r="G121" s="13" t="s">
        <v>22</v>
      </c>
      <c r="H121" s="13" t="s">
        <v>2104</v>
      </c>
      <c r="I121" s="15">
        <v>380</v>
      </c>
      <c r="J121" s="13" t="s">
        <v>23</v>
      </c>
      <c r="K121" s="13" t="s">
        <v>24</v>
      </c>
      <c r="L121" s="15">
        <v>575</v>
      </c>
      <c r="M121" s="13" t="s">
        <v>130</v>
      </c>
      <c r="N121" s="14">
        <v>46299.841446759259</v>
      </c>
      <c r="O121" s="15">
        <v>380</v>
      </c>
      <c r="P121" s="13" t="s">
        <v>26</v>
      </c>
      <c r="Q121" s="15">
        <v>40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501</v>
      </c>
      <c r="B122" s="13" t="s">
        <v>18</v>
      </c>
      <c r="C122" s="13" t="s">
        <v>502</v>
      </c>
      <c r="D122" s="13" t="s">
        <v>129</v>
      </c>
      <c r="E122" s="13" t="s">
        <v>797</v>
      </c>
      <c r="F122" s="14">
        <v>46299.812256944446</v>
      </c>
      <c r="G122" s="13" t="s">
        <v>22</v>
      </c>
      <c r="H122" s="13" t="s">
        <v>2105</v>
      </c>
      <c r="I122" s="15">
        <v>340</v>
      </c>
      <c r="J122" s="13" t="s">
        <v>23</v>
      </c>
      <c r="K122" s="13" t="s">
        <v>24</v>
      </c>
      <c r="L122" s="15">
        <v>447</v>
      </c>
      <c r="M122" s="13" t="s">
        <v>204</v>
      </c>
      <c r="N122" s="14">
        <v>46299.837314814809</v>
      </c>
      <c r="O122" s="15">
        <v>320</v>
      </c>
      <c r="P122" s="13" t="s">
        <v>26</v>
      </c>
      <c r="Q122" s="15">
        <v>40</v>
      </c>
      <c r="R122" s="3" t="str">
        <f>IF(OR(G122="12R",G122="12L"),_xlfn.XLOOKUP(C122,DB!$A$2:$A$248,DB!$B$2:$B$248,""),IF(OR(G122="30L",G122="30R"),_xlfn.XLOOKUP(C122,DB!$A$2:$A$248,DB!$C$2:$C$248,""),""))</f>
        <v>OMSUK</v>
      </c>
      <c r="S122" s="3">
        <f t="shared" si="1"/>
        <v>19</v>
      </c>
      <c r="T122" s="3" t="str">
        <f>_xlfn.XLOOKUP(C122,DB!$A$2:$A$248,DB!$D$2:$D$248,"")</f>
        <v>Sector 3</v>
      </c>
    </row>
    <row r="123" spans="1:20" x14ac:dyDescent="0.2">
      <c r="A123" s="13" t="s">
        <v>280</v>
      </c>
      <c r="B123" s="13" t="s">
        <v>18</v>
      </c>
      <c r="C123" s="13" t="s">
        <v>170</v>
      </c>
      <c r="D123" s="13" t="s">
        <v>34</v>
      </c>
      <c r="E123" s="13" t="s">
        <v>2106</v>
      </c>
      <c r="F123" s="14">
        <v>46299.814467592594</v>
      </c>
      <c r="G123" s="13" t="s">
        <v>22</v>
      </c>
      <c r="H123" s="13" t="s">
        <v>2107</v>
      </c>
      <c r="I123" s="15">
        <v>330</v>
      </c>
      <c r="J123" s="13" t="s">
        <v>23</v>
      </c>
      <c r="K123" s="13" t="s">
        <v>24</v>
      </c>
      <c r="L123" s="15">
        <v>135</v>
      </c>
      <c r="M123" s="13" t="s">
        <v>921</v>
      </c>
      <c r="N123" s="14">
        <v>46299.823819444442</v>
      </c>
      <c r="O123" s="15">
        <v>225</v>
      </c>
      <c r="P123" s="13" t="s">
        <v>26</v>
      </c>
      <c r="Q123" s="15">
        <v>190</v>
      </c>
      <c r="R123" s="3" t="str">
        <f>IF(OR(G123="12R",G123="12L"),_xlfn.XLOOKUP(C123,DB!$A$2:$A$248,DB!$B$2:$B$248,""),IF(OR(G123="30L",G123="30R"),_xlfn.XLOOKUP(C123,DB!$A$2:$A$248,DB!$C$2:$C$248,""),""))</f>
        <v>OMSUK</v>
      </c>
      <c r="S123" s="3">
        <f t="shared" si="1"/>
        <v>19</v>
      </c>
      <c r="T123" s="3" t="str">
        <f>_xlfn.XLOOKUP(C123,DB!$A$2:$A$248,DB!$D$2:$D$248,"")</f>
        <v>Sector 3</v>
      </c>
    </row>
    <row r="124" spans="1:20" x14ac:dyDescent="0.2">
      <c r="A124" s="13" t="s">
        <v>272</v>
      </c>
      <c r="B124" s="13" t="s">
        <v>18</v>
      </c>
      <c r="C124" s="13" t="s">
        <v>273</v>
      </c>
      <c r="D124" s="13" t="s">
        <v>20</v>
      </c>
      <c r="E124" s="13" t="s">
        <v>161</v>
      </c>
      <c r="F124" s="14">
        <v>46299.817673611113</v>
      </c>
      <c r="G124" s="13" t="s">
        <v>22</v>
      </c>
      <c r="H124" s="13" t="s">
        <v>2108</v>
      </c>
      <c r="I124" s="15">
        <v>340</v>
      </c>
      <c r="J124" s="13" t="s">
        <v>23</v>
      </c>
      <c r="K124" s="13" t="s">
        <v>24</v>
      </c>
      <c r="L124" s="15">
        <v>869</v>
      </c>
      <c r="M124" s="13" t="s">
        <v>36</v>
      </c>
      <c r="N124" s="14">
        <v>46299.862557870365</v>
      </c>
      <c r="O124" s="15">
        <v>340</v>
      </c>
      <c r="P124" s="13" t="s">
        <v>26</v>
      </c>
      <c r="Q124" s="15">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3" t="s">
        <v>737</v>
      </c>
      <c r="B125" s="13" t="s">
        <v>18</v>
      </c>
      <c r="C125" s="13" t="s">
        <v>210</v>
      </c>
      <c r="D125" s="13" t="s">
        <v>29</v>
      </c>
      <c r="E125" s="13" t="s">
        <v>873</v>
      </c>
      <c r="F125" s="14">
        <v>46299.82104166667</v>
      </c>
      <c r="G125" s="13" t="s">
        <v>22</v>
      </c>
      <c r="H125" s="13" t="s">
        <v>2109</v>
      </c>
      <c r="I125" s="15">
        <v>390</v>
      </c>
      <c r="J125" s="13" t="s">
        <v>23</v>
      </c>
      <c r="K125" s="13" t="s">
        <v>24</v>
      </c>
      <c r="L125" s="15">
        <v>153</v>
      </c>
      <c r="M125" s="13" t="s">
        <v>117</v>
      </c>
      <c r="N125" s="14">
        <v>46299.832141203704</v>
      </c>
      <c r="O125" s="15">
        <v>250</v>
      </c>
      <c r="P125" s="13" t="s">
        <v>26</v>
      </c>
      <c r="Q125" s="15">
        <v>190</v>
      </c>
      <c r="R125" s="3" t="str">
        <f>IF(OR(G125="12R",G125="12L"),_xlfn.XLOOKUP(C125,DB!$A$2:$A$248,DB!$B$2:$B$248,""),IF(OR(G125="30L",G125="30R"),_xlfn.XLOOKUP(C125,DB!$A$2:$A$248,DB!$C$2:$C$248,""),""))</f>
        <v>TAKUX</v>
      </c>
      <c r="S125" s="3">
        <f t="shared" si="1"/>
        <v>19</v>
      </c>
      <c r="T125" s="3" t="str">
        <f>_xlfn.XLOOKUP(C125,DB!$A$2:$A$248,DB!$D$2:$D$248,"")</f>
        <v>Sector 7</v>
      </c>
    </row>
    <row r="126" spans="1:20" x14ac:dyDescent="0.2">
      <c r="A126" s="13" t="s">
        <v>275</v>
      </c>
      <c r="B126" s="13" t="s">
        <v>18</v>
      </c>
      <c r="C126" s="13" t="s">
        <v>276</v>
      </c>
      <c r="D126" s="13" t="s">
        <v>123</v>
      </c>
      <c r="E126" s="13" t="s">
        <v>2110</v>
      </c>
      <c r="F126" s="14">
        <v>46299.822013888886</v>
      </c>
      <c r="G126" s="13" t="s">
        <v>22</v>
      </c>
      <c r="H126" s="13" t="s">
        <v>2111</v>
      </c>
      <c r="I126" s="15">
        <v>300</v>
      </c>
      <c r="J126" s="13" t="s">
        <v>23</v>
      </c>
      <c r="K126" s="13" t="s">
        <v>24</v>
      </c>
      <c r="L126" s="15">
        <v>809</v>
      </c>
      <c r="M126" s="13" t="s">
        <v>2112</v>
      </c>
      <c r="N126" s="14">
        <v>46299.863587962958</v>
      </c>
      <c r="O126" s="15">
        <v>300</v>
      </c>
      <c r="P126" s="13" t="s">
        <v>26</v>
      </c>
      <c r="Q126" s="15">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3" t="s">
        <v>393</v>
      </c>
      <c r="B127" s="13" t="s">
        <v>18</v>
      </c>
      <c r="C127" s="13" t="s">
        <v>28</v>
      </c>
      <c r="D127" s="13" t="s">
        <v>29</v>
      </c>
      <c r="E127" s="13" t="s">
        <v>774</v>
      </c>
      <c r="F127" s="14">
        <v>46299.822974537034</v>
      </c>
      <c r="G127" s="13" t="s">
        <v>22</v>
      </c>
      <c r="H127" s="13" t="s">
        <v>2113</v>
      </c>
      <c r="I127" s="15">
        <v>370</v>
      </c>
      <c r="J127" s="13" t="s">
        <v>23</v>
      </c>
      <c r="K127" s="13" t="s">
        <v>24</v>
      </c>
      <c r="L127" s="15">
        <v>354</v>
      </c>
      <c r="M127" s="13" t="s">
        <v>31</v>
      </c>
      <c r="N127" s="14">
        <v>46299.843842592592</v>
      </c>
      <c r="O127" s="15">
        <v>350</v>
      </c>
      <c r="P127" s="13" t="s">
        <v>26</v>
      </c>
      <c r="Q127" s="15">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13" t="s">
        <v>287</v>
      </c>
      <c r="B128" s="13" t="s">
        <v>18</v>
      </c>
      <c r="C128" s="13" t="s">
        <v>43</v>
      </c>
      <c r="D128" s="13" t="s">
        <v>44</v>
      </c>
      <c r="E128" s="13" t="s">
        <v>288</v>
      </c>
      <c r="F128" s="14">
        <v>46299.827916666662</v>
      </c>
      <c r="G128" s="13" t="s">
        <v>22</v>
      </c>
      <c r="H128" s="13" t="s">
        <v>2114</v>
      </c>
      <c r="I128" s="15">
        <v>360</v>
      </c>
      <c r="J128" s="13" t="s">
        <v>23</v>
      </c>
      <c r="K128" s="13" t="s">
        <v>24</v>
      </c>
      <c r="L128" s="15">
        <v>892</v>
      </c>
      <c r="M128" s="13" t="s">
        <v>46</v>
      </c>
      <c r="N128" s="14">
        <v>46299.873437499999</v>
      </c>
      <c r="O128" s="15">
        <v>360</v>
      </c>
      <c r="P128" s="13" t="s">
        <v>26</v>
      </c>
      <c r="Q128" s="15">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3" t="s">
        <v>233</v>
      </c>
      <c r="B129" s="13" t="s">
        <v>18</v>
      </c>
      <c r="C129" s="13" t="s">
        <v>234</v>
      </c>
      <c r="D129" s="13" t="s">
        <v>44</v>
      </c>
      <c r="E129" s="13" t="s">
        <v>677</v>
      </c>
      <c r="F129" s="14">
        <v>46299.829351851848</v>
      </c>
      <c r="G129" s="13" t="s">
        <v>22</v>
      </c>
      <c r="H129" s="13" t="s">
        <v>2115</v>
      </c>
      <c r="I129" s="15">
        <v>300</v>
      </c>
      <c r="J129" s="13" t="s">
        <v>23</v>
      </c>
      <c r="K129" s="13" t="s">
        <v>24</v>
      </c>
      <c r="L129" s="15">
        <v>870</v>
      </c>
      <c r="M129" s="13" t="s">
        <v>36</v>
      </c>
      <c r="N129" s="14">
        <v>46299.87394675926</v>
      </c>
      <c r="O129" s="15">
        <v>300</v>
      </c>
      <c r="P129" s="13" t="s">
        <v>26</v>
      </c>
      <c r="Q129" s="15">
        <v>190</v>
      </c>
      <c r="R129" s="3" t="str">
        <f>IF(OR(G129="12R",G129="12L"),_xlfn.XLOOKUP(C129,DB!$A$2:$A$248,DB!$B$2:$B$248,""),IF(OR(G129="30L",G129="30R"),_xlfn.XLOOKUP(C129,DB!$A$2:$A$248,DB!$C$2:$C$248,""),""))</f>
        <v>UDGUV</v>
      </c>
      <c r="S129" s="3">
        <f t="shared" si="1"/>
        <v>19</v>
      </c>
      <c r="T129" s="3" t="str">
        <f>_xlfn.XLOOKUP(C129,DB!$A$2:$A$248,DB!$D$2:$D$248,"")</f>
        <v>Sector 2</v>
      </c>
    </row>
    <row r="130" spans="1:20" x14ac:dyDescent="0.2">
      <c r="A130" s="13" t="s">
        <v>285</v>
      </c>
      <c r="B130" s="13" t="s">
        <v>18</v>
      </c>
      <c r="C130" s="13" t="s">
        <v>199</v>
      </c>
      <c r="D130" s="13" t="s">
        <v>61</v>
      </c>
      <c r="E130" s="13" t="s">
        <v>409</v>
      </c>
      <c r="F130" s="14">
        <v>46299.83011574074</v>
      </c>
      <c r="G130" s="13" t="s">
        <v>22</v>
      </c>
      <c r="H130" s="13" t="s">
        <v>1231</v>
      </c>
      <c r="I130" s="15">
        <v>350</v>
      </c>
      <c r="J130" s="13" t="s">
        <v>23</v>
      </c>
      <c r="K130" s="13" t="s">
        <v>24</v>
      </c>
      <c r="L130" s="15">
        <v>360</v>
      </c>
      <c r="M130" s="13" t="s">
        <v>31</v>
      </c>
      <c r="N130" s="14">
        <v>46299.850914351853</v>
      </c>
      <c r="O130" s="15">
        <v>330</v>
      </c>
      <c r="P130" s="13" t="s">
        <v>26</v>
      </c>
      <c r="Q130" s="15">
        <v>40</v>
      </c>
      <c r="R130" s="3" t="str">
        <f>IF(OR(G130="12R",G130="12L"),_xlfn.XLOOKUP(C130,DB!$A$2:$A$248,DB!$B$2:$B$248,""),IF(OR(G130="30L",G130="30R"),_xlfn.XLOOKUP(C130,DB!$A$2:$A$248,DB!$C$2:$C$248,""),""))</f>
        <v>OMSUK</v>
      </c>
      <c r="S130" s="3">
        <f t="shared" si="1"/>
        <v>19</v>
      </c>
      <c r="T130" s="3" t="str">
        <f>_xlfn.XLOOKUP(C130,DB!$A$2:$A$248,DB!$D$2:$D$248,"")</f>
        <v>Sector 3</v>
      </c>
    </row>
    <row r="131" spans="1:20" x14ac:dyDescent="0.2">
      <c r="A131" s="13" t="s">
        <v>278</v>
      </c>
      <c r="B131" s="13" t="s">
        <v>18</v>
      </c>
      <c r="C131" s="13" t="s">
        <v>33</v>
      </c>
      <c r="D131" s="13" t="s">
        <v>54</v>
      </c>
      <c r="E131" s="13" t="s">
        <v>751</v>
      </c>
      <c r="F131" s="14">
        <v>46299.830914351856</v>
      </c>
      <c r="G131" s="13" t="s">
        <v>22</v>
      </c>
      <c r="H131" s="13" t="s">
        <v>2116</v>
      </c>
      <c r="I131" s="15">
        <v>380</v>
      </c>
      <c r="J131" s="13" t="s">
        <v>23</v>
      </c>
      <c r="K131" s="13" t="s">
        <v>24</v>
      </c>
      <c r="L131" s="15">
        <v>869</v>
      </c>
      <c r="M131" s="13" t="s">
        <v>36</v>
      </c>
      <c r="N131" s="14">
        <v>46299.876030092593</v>
      </c>
      <c r="O131" s="15">
        <v>380</v>
      </c>
      <c r="P131" s="13" t="s">
        <v>26</v>
      </c>
      <c r="Q131" s="15">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13" t="s">
        <v>214</v>
      </c>
      <c r="B132" s="13" t="s">
        <v>18</v>
      </c>
      <c r="C132" s="13" t="s">
        <v>215</v>
      </c>
      <c r="D132" s="13" t="s">
        <v>116</v>
      </c>
      <c r="E132" s="13" t="s">
        <v>908</v>
      </c>
      <c r="F132" s="14">
        <v>46299.831990740742</v>
      </c>
      <c r="G132" s="13" t="s">
        <v>22</v>
      </c>
      <c r="H132" s="13" t="s">
        <v>2117</v>
      </c>
      <c r="I132" s="15">
        <v>380</v>
      </c>
      <c r="J132" s="13" t="s">
        <v>23</v>
      </c>
      <c r="K132" s="13" t="s">
        <v>24</v>
      </c>
      <c r="L132" s="15">
        <v>434</v>
      </c>
      <c r="M132" s="13" t="s">
        <v>204</v>
      </c>
      <c r="N132" s="14">
        <v>46299.855763888889</v>
      </c>
      <c r="O132" s="15">
        <v>380</v>
      </c>
      <c r="P132" s="13" t="s">
        <v>26</v>
      </c>
      <c r="Q132" s="15">
        <v>40</v>
      </c>
      <c r="R132" s="3" t="str">
        <f>IF(OR(G132="12R",G132="12L"),_xlfn.XLOOKUP(C132,DB!$A$2:$A$248,DB!$B$2:$B$248,""),IF(OR(G132="30L",G132="30R"),_xlfn.XLOOKUP(C132,DB!$A$2:$A$248,DB!$C$2:$C$248,""),""))</f>
        <v>OMSUK</v>
      </c>
      <c r="S132" s="3">
        <f t="shared" si="2"/>
        <v>19</v>
      </c>
      <c r="T132" s="3" t="str">
        <f>_xlfn.XLOOKUP(C132,DB!$A$2:$A$248,DB!$D$2:$D$248,"")</f>
        <v>Sector 3</v>
      </c>
    </row>
    <row r="133" spans="1:20" x14ac:dyDescent="0.2">
      <c r="A133" s="13" t="s">
        <v>292</v>
      </c>
      <c r="B133" s="13" t="s">
        <v>18</v>
      </c>
      <c r="C133" s="13" t="s">
        <v>43</v>
      </c>
      <c r="D133" s="13" t="s">
        <v>54</v>
      </c>
      <c r="E133" s="13" t="s">
        <v>72</v>
      </c>
      <c r="F133" s="14">
        <v>46299.833900462967</v>
      </c>
      <c r="G133" s="13" t="s">
        <v>22</v>
      </c>
      <c r="H133" s="13" t="s">
        <v>2118</v>
      </c>
      <c r="I133" s="15">
        <v>360</v>
      </c>
      <c r="J133" s="13" t="s">
        <v>23</v>
      </c>
      <c r="K133" s="13" t="s">
        <v>24</v>
      </c>
      <c r="L133" s="15">
        <v>878</v>
      </c>
      <c r="M133" s="13" t="s">
        <v>46</v>
      </c>
      <c r="N133" s="14">
        <v>46299.87972222222</v>
      </c>
      <c r="O133" s="15">
        <v>360</v>
      </c>
      <c r="P133" s="13" t="s">
        <v>26</v>
      </c>
      <c r="Q133" s="15">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13" t="s">
        <v>291</v>
      </c>
      <c r="B134" s="13" t="s">
        <v>18</v>
      </c>
      <c r="C134" s="13" t="s">
        <v>122</v>
      </c>
      <c r="D134" s="13" t="s">
        <v>44</v>
      </c>
      <c r="E134" s="13" t="s">
        <v>1235</v>
      </c>
      <c r="F134" s="14">
        <v>46299.834976851853</v>
      </c>
      <c r="G134" s="13" t="s">
        <v>22</v>
      </c>
      <c r="H134" s="13" t="s">
        <v>2119</v>
      </c>
      <c r="I134" s="15">
        <v>340</v>
      </c>
      <c r="J134" s="13" t="s">
        <v>23</v>
      </c>
      <c r="K134" s="13" t="s">
        <v>24</v>
      </c>
      <c r="L134" s="15">
        <v>539</v>
      </c>
      <c r="M134" s="13" t="s">
        <v>130</v>
      </c>
      <c r="N134" s="14">
        <v>46299.863877314812</v>
      </c>
      <c r="O134" s="15">
        <v>340</v>
      </c>
      <c r="P134" s="13" t="s">
        <v>26</v>
      </c>
      <c r="Q134" s="15">
        <v>40</v>
      </c>
      <c r="R134" s="3" t="str">
        <f>IF(OR(G134="12R",G134="12L"),_xlfn.XLOOKUP(C134,DB!$A$2:$A$248,DB!$B$2:$B$248,""),IF(OR(G134="30L",G134="30R"),_xlfn.XLOOKUP(C134,DB!$A$2:$A$248,DB!$C$2:$C$248,""),""))</f>
        <v>ENEBA</v>
      </c>
      <c r="S134" s="3">
        <f t="shared" si="2"/>
        <v>20</v>
      </c>
      <c r="T134" s="3" t="str">
        <f>_xlfn.XLOOKUP(C134,DB!$A$2:$A$248,DB!$D$2:$D$248,"")</f>
        <v>Sector 3</v>
      </c>
    </row>
    <row r="135" spans="1:20" x14ac:dyDescent="0.2">
      <c r="A135" s="13" t="s">
        <v>858</v>
      </c>
      <c r="B135" s="13" t="s">
        <v>18</v>
      </c>
      <c r="C135" s="13" t="s">
        <v>128</v>
      </c>
      <c r="D135" s="13" t="s">
        <v>129</v>
      </c>
      <c r="E135" s="13" t="s">
        <v>2120</v>
      </c>
      <c r="F135" s="14">
        <v>46299.836319444439</v>
      </c>
      <c r="G135" s="13" t="s">
        <v>22</v>
      </c>
      <c r="H135" s="13" t="s">
        <v>2121</v>
      </c>
      <c r="I135" s="15">
        <v>360</v>
      </c>
      <c r="J135" s="13" t="s">
        <v>23</v>
      </c>
      <c r="K135" s="13" t="s">
        <v>24</v>
      </c>
      <c r="L135" s="15">
        <v>545</v>
      </c>
      <c r="M135" s="13" t="s">
        <v>130</v>
      </c>
      <c r="N135" s="14">
        <v>46299.866168981476</v>
      </c>
      <c r="O135" s="15">
        <v>350</v>
      </c>
      <c r="P135" s="13" t="s">
        <v>26</v>
      </c>
      <c r="Q135" s="15">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13" t="s">
        <v>422</v>
      </c>
      <c r="B136" s="13" t="s">
        <v>18</v>
      </c>
      <c r="C136" s="13" t="s">
        <v>423</v>
      </c>
      <c r="D136" s="13" t="s">
        <v>61</v>
      </c>
      <c r="E136" s="13" t="s">
        <v>2122</v>
      </c>
      <c r="F136" s="14">
        <v>46299.837743055556</v>
      </c>
      <c r="G136" s="13" t="s">
        <v>22</v>
      </c>
      <c r="H136" s="13" t="s">
        <v>2123</v>
      </c>
      <c r="I136" s="15">
        <v>320</v>
      </c>
      <c r="J136" s="13" t="s">
        <v>23</v>
      </c>
      <c r="K136" s="13" t="s">
        <v>24</v>
      </c>
      <c r="L136" s="15">
        <v>576</v>
      </c>
      <c r="M136" s="13" t="s">
        <v>130</v>
      </c>
      <c r="N136" s="14">
        <v>46299.867974537032</v>
      </c>
      <c r="O136" s="15">
        <v>320</v>
      </c>
      <c r="P136" s="13" t="s">
        <v>26</v>
      </c>
      <c r="Q136" s="15">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s="13" t="s">
        <v>294</v>
      </c>
      <c r="B137" s="13" t="s">
        <v>18</v>
      </c>
      <c r="C137" s="13" t="s">
        <v>101</v>
      </c>
      <c r="D137" s="13" t="s">
        <v>34</v>
      </c>
      <c r="E137" s="13" t="s">
        <v>1098</v>
      </c>
      <c r="F137" s="14">
        <v>46299.84274305556</v>
      </c>
      <c r="G137" s="13" t="s">
        <v>22</v>
      </c>
      <c r="H137" s="13" t="s">
        <v>2124</v>
      </c>
      <c r="I137" s="15">
        <v>380</v>
      </c>
      <c r="J137" s="13" t="s">
        <v>23</v>
      </c>
      <c r="K137" s="13" t="s">
        <v>24</v>
      </c>
      <c r="L137" s="15">
        <v>870</v>
      </c>
      <c r="M137" s="13" t="s">
        <v>740</v>
      </c>
      <c r="N137" s="14">
        <v>46299.888668981483</v>
      </c>
      <c r="O137" s="15">
        <v>380</v>
      </c>
      <c r="P137" s="13" t="s">
        <v>26</v>
      </c>
      <c r="Q137" s="15">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856</v>
      </c>
      <c r="B138" s="13" t="s">
        <v>18</v>
      </c>
      <c r="C138" s="13" t="s">
        <v>203</v>
      </c>
      <c r="D138" s="13" t="s">
        <v>129</v>
      </c>
      <c r="E138" s="13" t="s">
        <v>1113</v>
      </c>
      <c r="F138" s="14">
        <v>46299.843969907408</v>
      </c>
      <c r="G138" s="13" t="s">
        <v>22</v>
      </c>
      <c r="H138" s="13" t="s">
        <v>2125</v>
      </c>
      <c r="I138" s="15">
        <v>350</v>
      </c>
      <c r="J138" s="13" t="s">
        <v>23</v>
      </c>
      <c r="K138" s="13" t="s">
        <v>24</v>
      </c>
      <c r="L138" s="15">
        <v>359</v>
      </c>
      <c r="M138" s="13" t="s">
        <v>31</v>
      </c>
      <c r="N138" s="14">
        <v>46299.864027777774</v>
      </c>
      <c r="O138" s="15">
        <v>350</v>
      </c>
      <c r="P138" s="13" t="s">
        <v>26</v>
      </c>
      <c r="Q138" s="15">
        <v>40</v>
      </c>
      <c r="R138" s="3" t="str">
        <f>IF(OR(G138="12R",G138="12L"),_xlfn.XLOOKUP(C138,DB!$A$2:$A$248,DB!$B$2:$B$248,""),IF(OR(G138="30L",G138="30R"),_xlfn.XLOOKUP(C138,DB!$A$2:$A$248,DB!$C$2:$C$248,""),""))</f>
        <v>ENEBA</v>
      </c>
      <c r="S138" s="3">
        <f t="shared" si="2"/>
        <v>20</v>
      </c>
      <c r="T138" s="3" t="str">
        <f>_xlfn.XLOOKUP(C138,DB!$A$2:$A$248,DB!$D$2:$D$248,"")</f>
        <v>Sector 3</v>
      </c>
    </row>
    <row r="139" spans="1:20" x14ac:dyDescent="0.2">
      <c r="A139" s="13" t="s">
        <v>301</v>
      </c>
      <c r="B139" s="13" t="s">
        <v>18</v>
      </c>
      <c r="C139" s="13" t="s">
        <v>50</v>
      </c>
      <c r="D139" s="13" t="s">
        <v>54</v>
      </c>
      <c r="E139" s="13" t="s">
        <v>357</v>
      </c>
      <c r="F139" s="14">
        <v>46299.845173611116</v>
      </c>
      <c r="G139" s="13" t="s">
        <v>22</v>
      </c>
      <c r="H139" s="13" t="s">
        <v>2126</v>
      </c>
      <c r="I139" s="15">
        <v>380</v>
      </c>
      <c r="J139" s="13" t="s">
        <v>23</v>
      </c>
      <c r="K139" s="13" t="s">
        <v>24</v>
      </c>
      <c r="L139" s="15">
        <v>910</v>
      </c>
      <c r="M139" s="13" t="s">
        <v>46</v>
      </c>
      <c r="N139" s="14">
        <v>46299.891585648147</v>
      </c>
      <c r="O139" s="15">
        <v>380</v>
      </c>
      <c r="P139" s="13" t="s">
        <v>26</v>
      </c>
      <c r="Q139" s="15">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510</v>
      </c>
      <c r="B140" s="13" t="s">
        <v>18</v>
      </c>
      <c r="C140" s="13" t="s">
        <v>238</v>
      </c>
      <c r="D140" s="13" t="s">
        <v>116</v>
      </c>
      <c r="E140" s="13" t="s">
        <v>239</v>
      </c>
      <c r="F140" s="14">
        <v>46299.846087962964</v>
      </c>
      <c r="G140" s="13" t="s">
        <v>22</v>
      </c>
      <c r="H140" s="13" t="s">
        <v>2127</v>
      </c>
      <c r="I140" s="15">
        <v>390</v>
      </c>
      <c r="J140" s="13" t="s">
        <v>23</v>
      </c>
      <c r="K140" s="13" t="s">
        <v>24</v>
      </c>
      <c r="L140" s="15">
        <v>365</v>
      </c>
      <c r="M140" s="13" t="s">
        <v>31</v>
      </c>
      <c r="N140" s="14">
        <v>46299.866226851853</v>
      </c>
      <c r="O140" s="15">
        <v>390</v>
      </c>
      <c r="P140" s="13" t="s">
        <v>26</v>
      </c>
      <c r="Q140" s="15">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13" t="s">
        <v>304</v>
      </c>
      <c r="B141" s="13" t="s">
        <v>18</v>
      </c>
      <c r="C141" s="13" t="s">
        <v>134</v>
      </c>
      <c r="D141" s="13" t="s">
        <v>123</v>
      </c>
      <c r="E141" s="13" t="s">
        <v>1203</v>
      </c>
      <c r="F141" s="14">
        <v>46299.853090277778</v>
      </c>
      <c r="G141" s="13" t="s">
        <v>22</v>
      </c>
      <c r="H141" s="13" t="s">
        <v>2128</v>
      </c>
      <c r="I141" s="15">
        <v>350</v>
      </c>
      <c r="J141" s="13" t="s">
        <v>23</v>
      </c>
      <c r="K141" s="13" t="s">
        <v>24</v>
      </c>
      <c r="L141" s="15">
        <v>357</v>
      </c>
      <c r="M141" s="13" t="s">
        <v>31</v>
      </c>
      <c r="N141" s="14">
        <v>46299.872881944444</v>
      </c>
      <c r="O141" s="15">
        <v>350</v>
      </c>
      <c r="P141" s="13" t="s">
        <v>26</v>
      </c>
      <c r="Q141" s="15">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3" t="s">
        <v>741</v>
      </c>
      <c r="B142" s="13" t="s">
        <v>18</v>
      </c>
      <c r="C142" s="13" t="s">
        <v>221</v>
      </c>
      <c r="D142" s="13" t="s">
        <v>54</v>
      </c>
      <c r="E142" s="13" t="s">
        <v>574</v>
      </c>
      <c r="F142" s="14">
        <v>46299.857037037036</v>
      </c>
      <c r="G142" s="13" t="s">
        <v>22</v>
      </c>
      <c r="H142" s="13" t="s">
        <v>2129</v>
      </c>
      <c r="I142" s="15">
        <v>380</v>
      </c>
      <c r="J142" s="13" t="s">
        <v>23</v>
      </c>
      <c r="K142" s="13" t="s">
        <v>24</v>
      </c>
      <c r="L142" s="15">
        <v>878</v>
      </c>
      <c r="M142" s="13" t="s">
        <v>46</v>
      </c>
      <c r="N142" s="14">
        <v>46299.902847222227</v>
      </c>
      <c r="O142" s="15">
        <v>380</v>
      </c>
      <c r="P142" s="13" t="s">
        <v>26</v>
      </c>
      <c r="Q142" s="15">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3" t="s">
        <v>281</v>
      </c>
      <c r="B143" s="13" t="s">
        <v>18</v>
      </c>
      <c r="C143" s="13" t="s">
        <v>282</v>
      </c>
      <c r="D143" s="13" t="s">
        <v>34</v>
      </c>
      <c r="E143" s="13" t="s">
        <v>1188</v>
      </c>
      <c r="F143" s="14">
        <v>46299.857858796298</v>
      </c>
      <c r="G143" s="13" t="s">
        <v>22</v>
      </c>
      <c r="H143" s="13" t="s">
        <v>2130</v>
      </c>
      <c r="I143" s="15">
        <v>370</v>
      </c>
      <c r="J143" s="13" t="s">
        <v>23</v>
      </c>
      <c r="K143" s="13" t="s">
        <v>24</v>
      </c>
      <c r="L143" s="15">
        <v>359</v>
      </c>
      <c r="M143" s="13" t="s">
        <v>31</v>
      </c>
      <c r="N143" s="14">
        <v>46299.878067129626</v>
      </c>
      <c r="O143" s="15">
        <v>370</v>
      </c>
      <c r="P143" s="13" t="s">
        <v>26</v>
      </c>
      <c r="Q143" s="15">
        <v>40</v>
      </c>
      <c r="R143" s="3" t="str">
        <f>IF(OR(G143="12R",G143="12L"),_xlfn.XLOOKUP(C143,DB!$A$2:$A$248,DB!$B$2:$B$248,""),IF(OR(G143="30L",G143="30R"),_xlfn.XLOOKUP(C143,DB!$A$2:$A$248,DB!$C$2:$C$248,""),""))</f>
        <v>OMSUK</v>
      </c>
      <c r="S143" s="3">
        <f t="shared" si="2"/>
        <v>20</v>
      </c>
      <c r="T143" s="3" t="str">
        <f>_xlfn.XLOOKUP(C143,DB!$A$2:$A$248,DB!$D$2:$D$248,"")</f>
        <v>Sector 3</v>
      </c>
    </row>
    <row r="144" spans="1:20" x14ac:dyDescent="0.2">
      <c r="A144" s="13" t="s">
        <v>299</v>
      </c>
      <c r="B144" s="13" t="s">
        <v>18</v>
      </c>
      <c r="C144" s="13" t="s">
        <v>284</v>
      </c>
      <c r="D144" s="13" t="s">
        <v>34</v>
      </c>
      <c r="E144" s="13" t="s">
        <v>870</v>
      </c>
      <c r="F144" s="14">
        <v>46299.860023148147</v>
      </c>
      <c r="G144" s="13" t="s">
        <v>22</v>
      </c>
      <c r="H144" s="13" t="s">
        <v>2131</v>
      </c>
      <c r="I144" s="15">
        <v>360</v>
      </c>
      <c r="J144" s="13" t="s">
        <v>23</v>
      </c>
      <c r="K144" s="13" t="s">
        <v>24</v>
      </c>
      <c r="L144" s="15">
        <v>875</v>
      </c>
      <c r="M144" s="13" t="s">
        <v>181</v>
      </c>
      <c r="N144" s="14">
        <v>46299.905543981484</v>
      </c>
      <c r="O144" s="15">
        <v>360</v>
      </c>
      <c r="P144" s="13" t="s">
        <v>26</v>
      </c>
      <c r="Q144" s="15">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436</v>
      </c>
      <c r="B145" s="13" t="s">
        <v>18</v>
      </c>
      <c r="C145" s="13" t="s">
        <v>437</v>
      </c>
      <c r="D145" s="13" t="s">
        <v>34</v>
      </c>
      <c r="E145" s="13" t="s">
        <v>616</v>
      </c>
      <c r="F145" s="14">
        <v>46299.865659722222</v>
      </c>
      <c r="G145" s="13" t="s">
        <v>22</v>
      </c>
      <c r="H145" s="13" t="s">
        <v>2132</v>
      </c>
      <c r="I145" s="15">
        <v>380</v>
      </c>
      <c r="J145" s="13" t="s">
        <v>23</v>
      </c>
      <c r="K145" s="13" t="s">
        <v>24</v>
      </c>
      <c r="L145" s="15">
        <v>878</v>
      </c>
      <c r="M145" s="13" t="s">
        <v>181</v>
      </c>
      <c r="N145" s="14">
        <v>46299.911469907413</v>
      </c>
      <c r="O145" s="15">
        <v>380</v>
      </c>
      <c r="P145" s="13" t="s">
        <v>26</v>
      </c>
      <c r="Q145" s="15">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3" t="s">
        <v>316</v>
      </c>
      <c r="B146" s="13" t="s">
        <v>18</v>
      </c>
      <c r="C146" s="13" t="s">
        <v>317</v>
      </c>
      <c r="D146" s="13" t="s">
        <v>44</v>
      </c>
      <c r="E146" s="13" t="s">
        <v>470</v>
      </c>
      <c r="F146" s="14">
        <v>46299.867013888885</v>
      </c>
      <c r="G146" s="13" t="s">
        <v>22</v>
      </c>
      <c r="H146" s="13" t="s">
        <v>2133</v>
      </c>
      <c r="I146" s="15">
        <v>320</v>
      </c>
      <c r="J146" s="13" t="s">
        <v>23</v>
      </c>
      <c r="K146" s="13" t="s">
        <v>24</v>
      </c>
      <c r="L146" s="15">
        <v>887</v>
      </c>
      <c r="M146" s="13" t="s">
        <v>780</v>
      </c>
      <c r="N146" s="14">
        <v>46299.910451388889</v>
      </c>
      <c r="O146" s="15">
        <v>340</v>
      </c>
      <c r="P146" s="13" t="s">
        <v>26</v>
      </c>
      <c r="Q146" s="15">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s="13" t="s">
        <v>332</v>
      </c>
      <c r="B147" s="13" t="s">
        <v>18</v>
      </c>
      <c r="C147" s="13" t="s">
        <v>205</v>
      </c>
      <c r="D147" s="13" t="s">
        <v>34</v>
      </c>
      <c r="E147" s="13" t="s">
        <v>818</v>
      </c>
      <c r="F147" s="14">
        <v>46299.867673611108</v>
      </c>
      <c r="G147" s="13" t="s">
        <v>22</v>
      </c>
      <c r="H147" s="13" t="s">
        <v>2134</v>
      </c>
      <c r="I147" s="15">
        <v>290</v>
      </c>
      <c r="J147" s="13" t="s">
        <v>23</v>
      </c>
      <c r="K147" s="13" t="s">
        <v>24</v>
      </c>
      <c r="L147" s="15">
        <v>142</v>
      </c>
      <c r="M147" s="13" t="s">
        <v>655</v>
      </c>
      <c r="N147" s="14">
        <v>46299.87699074074</v>
      </c>
      <c r="O147" s="15">
        <v>231</v>
      </c>
      <c r="P147" s="13" t="s">
        <v>26</v>
      </c>
      <c r="Q147" s="15">
        <v>190</v>
      </c>
      <c r="R147" s="3" t="str">
        <f>IF(OR(G147="12R",G147="12L"),_xlfn.XLOOKUP(C147,DB!$A$2:$A$248,DB!$B$2:$B$248,""),IF(OR(G147="30L",G147="30R"),_xlfn.XLOOKUP(C147,DB!$A$2:$A$248,DB!$C$2:$C$248,""),""))</f>
        <v>NUDAL</v>
      </c>
      <c r="S147" s="3">
        <f t="shared" si="2"/>
        <v>20</v>
      </c>
      <c r="T147" s="3" t="str">
        <f>_xlfn.XLOOKUP(C147,DB!$A$2:$A$248,DB!$D$2:$D$248,"")</f>
        <v>Sector 3</v>
      </c>
    </row>
    <row r="148" spans="1:20" x14ac:dyDescent="0.2">
      <c r="A148" s="13" t="s">
        <v>283</v>
      </c>
      <c r="B148" s="13" t="s">
        <v>18</v>
      </c>
      <c r="C148" s="13" t="s">
        <v>284</v>
      </c>
      <c r="D148" s="13" t="s">
        <v>34</v>
      </c>
      <c r="E148" s="13" t="s">
        <v>641</v>
      </c>
      <c r="F148" s="14">
        <v>46299.87122685185</v>
      </c>
      <c r="G148" s="13" t="s">
        <v>22</v>
      </c>
      <c r="H148" s="13" t="s">
        <v>2135</v>
      </c>
      <c r="I148" s="15">
        <v>380</v>
      </c>
      <c r="J148" s="13" t="s">
        <v>23</v>
      </c>
      <c r="K148" s="13" t="s">
        <v>24</v>
      </c>
      <c r="L148" s="15">
        <v>870</v>
      </c>
      <c r="M148" s="13" t="s">
        <v>181</v>
      </c>
      <c r="N148" s="14">
        <v>46299.915995370371</v>
      </c>
      <c r="O148" s="15">
        <v>380</v>
      </c>
      <c r="P148" s="13" t="s">
        <v>26</v>
      </c>
      <c r="Q148" s="15">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3" t="s">
        <v>303</v>
      </c>
      <c r="B149" s="13" t="s">
        <v>18</v>
      </c>
      <c r="C149" s="13" t="s">
        <v>43</v>
      </c>
      <c r="D149" s="13" t="s">
        <v>20</v>
      </c>
      <c r="E149" s="13" t="s">
        <v>805</v>
      </c>
      <c r="F149" s="14">
        <v>46299.874895833331</v>
      </c>
      <c r="G149" s="13" t="s">
        <v>22</v>
      </c>
      <c r="H149" s="13" t="s">
        <v>2136</v>
      </c>
      <c r="I149" s="15">
        <v>340</v>
      </c>
      <c r="J149" s="13" t="s">
        <v>23</v>
      </c>
      <c r="K149" s="13" t="s">
        <v>24</v>
      </c>
      <c r="L149" s="15">
        <v>906</v>
      </c>
      <c r="M149" s="13" t="s">
        <v>46</v>
      </c>
      <c r="N149" s="14">
        <v>46299.922789351855</v>
      </c>
      <c r="O149" s="15">
        <v>340</v>
      </c>
      <c r="P149" s="13" t="s">
        <v>26</v>
      </c>
      <c r="Q149" s="15">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3" t="s">
        <v>318</v>
      </c>
      <c r="B150" s="13" t="s">
        <v>18</v>
      </c>
      <c r="C150" s="13" t="s">
        <v>136</v>
      </c>
      <c r="D150" s="13" t="s">
        <v>44</v>
      </c>
      <c r="E150" s="13" t="s">
        <v>611</v>
      </c>
      <c r="F150" s="14">
        <v>46299.875787037032</v>
      </c>
      <c r="G150" s="13" t="s">
        <v>22</v>
      </c>
      <c r="H150" s="13" t="s">
        <v>2137</v>
      </c>
      <c r="I150" s="15">
        <v>330</v>
      </c>
      <c r="J150" s="13" t="s">
        <v>23</v>
      </c>
      <c r="K150" s="13" t="s">
        <v>24</v>
      </c>
      <c r="L150" s="15">
        <v>359</v>
      </c>
      <c r="M150" s="13" t="s">
        <v>31</v>
      </c>
      <c r="N150" s="14">
        <v>46299.896215277782</v>
      </c>
      <c r="O150" s="15">
        <v>330</v>
      </c>
      <c r="P150" s="13" t="s">
        <v>26</v>
      </c>
      <c r="Q150" s="15">
        <v>40</v>
      </c>
      <c r="R150" s="3" t="str">
        <f>IF(OR(G150="12R",G150="12L"),_xlfn.XLOOKUP(C150,DB!$A$2:$A$248,DB!$B$2:$B$248,""),IF(OR(G150="30L",G150="30R"),_xlfn.XLOOKUP(C150,DB!$A$2:$A$248,DB!$C$2:$C$248,""),""))</f>
        <v>OMSUK</v>
      </c>
      <c r="S150" s="3">
        <f t="shared" si="2"/>
        <v>21</v>
      </c>
      <c r="T150" s="3" t="str">
        <f>_xlfn.XLOOKUP(C150,DB!$A$2:$A$248,DB!$D$2:$D$248,"")</f>
        <v>Sector 3</v>
      </c>
    </row>
    <row r="151" spans="1:20" x14ac:dyDescent="0.2">
      <c r="A151" s="13" t="s">
        <v>2138</v>
      </c>
      <c r="B151" s="13" t="s">
        <v>18</v>
      </c>
      <c r="C151" s="13" t="s">
        <v>50</v>
      </c>
      <c r="D151" s="13" t="s">
        <v>132</v>
      </c>
      <c r="E151" s="13"/>
      <c r="F151" s="14">
        <v>46299.877060185187</v>
      </c>
      <c r="G151" s="13" t="s">
        <v>22</v>
      </c>
      <c r="H151" s="13" t="s">
        <v>2139</v>
      </c>
      <c r="I151" s="15">
        <v>280</v>
      </c>
      <c r="J151" s="13" t="s">
        <v>23</v>
      </c>
      <c r="K151" s="13" t="s">
        <v>51</v>
      </c>
      <c r="L151" s="15">
        <v>900</v>
      </c>
      <c r="M151" s="13" t="s">
        <v>2140</v>
      </c>
      <c r="N151" s="14">
        <v>46299.927476851852</v>
      </c>
      <c r="O151" s="15">
        <v>280</v>
      </c>
      <c r="P151" s="13" t="s">
        <v>26</v>
      </c>
      <c r="Q151" s="15">
        <v>30</v>
      </c>
      <c r="R151" s="3" t="str">
        <f>IF(OR(G151="12R",G151="12L"),_xlfn.XLOOKUP(C151,DB!$A$2:$A$248,DB!$B$2:$B$248,""),IF(OR(G151="30L",G151="30R"),_xlfn.XLOOKUP(C151,DB!$A$2:$A$248,DB!$C$2:$C$248,""),""))</f>
        <v>UDGUV</v>
      </c>
      <c r="S151" s="3">
        <f t="shared" si="2"/>
        <v>21</v>
      </c>
      <c r="T151" s="3" t="str">
        <f>_xlfn.XLOOKUP(C151,DB!$A$2:$A$248,DB!$D$2:$D$248,"")</f>
        <v>Sector 2</v>
      </c>
    </row>
    <row r="152" spans="1:20" x14ac:dyDescent="0.2">
      <c r="A152" s="13" t="s">
        <v>516</v>
      </c>
      <c r="B152" s="13" t="s">
        <v>18</v>
      </c>
      <c r="C152" s="13" t="s">
        <v>199</v>
      </c>
      <c r="D152" s="13" t="s">
        <v>61</v>
      </c>
      <c r="E152" s="13" t="s">
        <v>639</v>
      </c>
      <c r="F152" s="14">
        <v>46299.878206018519</v>
      </c>
      <c r="G152" s="13" t="s">
        <v>22</v>
      </c>
      <c r="H152" s="13" t="s">
        <v>2141</v>
      </c>
      <c r="I152" s="15">
        <v>350</v>
      </c>
      <c r="J152" s="13" t="s">
        <v>23</v>
      </c>
      <c r="K152" s="13" t="s">
        <v>24</v>
      </c>
      <c r="L152" s="15">
        <v>359</v>
      </c>
      <c r="M152" s="13" t="s">
        <v>31</v>
      </c>
      <c r="N152" s="14">
        <v>46299.8987962963</v>
      </c>
      <c r="O152" s="15">
        <v>310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518</v>
      </c>
      <c r="B153" s="13" t="s">
        <v>18</v>
      </c>
      <c r="C153" s="13" t="s">
        <v>43</v>
      </c>
      <c r="D153" s="13" t="s">
        <v>44</v>
      </c>
      <c r="E153" s="13" t="s">
        <v>45</v>
      </c>
      <c r="F153" s="14">
        <v>46299.879398148143</v>
      </c>
      <c r="G153" s="13" t="s">
        <v>22</v>
      </c>
      <c r="H153" s="13" t="s">
        <v>2142</v>
      </c>
      <c r="I153" s="15">
        <v>360</v>
      </c>
      <c r="J153" s="13" t="s">
        <v>23</v>
      </c>
      <c r="K153" s="13" t="s">
        <v>24</v>
      </c>
      <c r="L153" s="15">
        <v>901</v>
      </c>
      <c r="M153" s="13" t="s">
        <v>46</v>
      </c>
      <c r="N153" s="14">
        <v>46299.926180555558</v>
      </c>
      <c r="O153" s="15">
        <v>360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313</v>
      </c>
      <c r="B154" s="13" t="s">
        <v>18</v>
      </c>
      <c r="C154" s="13" t="s">
        <v>314</v>
      </c>
      <c r="D154" s="13" t="s">
        <v>34</v>
      </c>
      <c r="E154" s="13" t="s">
        <v>800</v>
      </c>
      <c r="F154" s="14">
        <v>46299.880659722221</v>
      </c>
      <c r="G154" s="13" t="s">
        <v>22</v>
      </c>
      <c r="H154" s="13" t="s">
        <v>2143</v>
      </c>
      <c r="I154" s="15">
        <v>330</v>
      </c>
      <c r="J154" s="13" t="s">
        <v>23</v>
      </c>
      <c r="K154" s="13" t="s">
        <v>24</v>
      </c>
      <c r="L154" s="15">
        <v>149</v>
      </c>
      <c r="M154" s="13" t="s">
        <v>117</v>
      </c>
      <c r="N154" s="14">
        <v>46299.891666666663</v>
      </c>
      <c r="O154" s="15">
        <v>234</v>
      </c>
      <c r="P154" s="13" t="s">
        <v>26</v>
      </c>
      <c r="Q154" s="15">
        <v>190</v>
      </c>
      <c r="R154" s="3" t="str">
        <f>IF(OR(G154="12R",G154="12L"),_xlfn.XLOOKUP(C154,DB!$A$2:$A$248,DB!$B$2:$B$248,""),IF(OR(G154="30L",G154="30R"),_xlfn.XLOOKUP(C154,DB!$A$2:$A$248,DB!$C$2:$C$248,""),""))</f>
        <v>CZM</v>
      </c>
      <c r="S154" s="3">
        <f t="shared" si="2"/>
        <v>21</v>
      </c>
      <c r="T154" s="3" t="str">
        <f>_xlfn.XLOOKUP(C154,DB!$A$2:$A$248,DB!$D$2:$D$248,"")</f>
        <v>Sector 7</v>
      </c>
    </row>
    <row r="155" spans="1:20" x14ac:dyDescent="0.2">
      <c r="A155" s="13" t="s">
        <v>1481</v>
      </c>
      <c r="B155" s="13" t="s">
        <v>18</v>
      </c>
      <c r="C155" s="13" t="s">
        <v>854</v>
      </c>
      <c r="D155" s="13" t="s">
        <v>29</v>
      </c>
      <c r="E155" s="13" t="s">
        <v>2144</v>
      </c>
      <c r="F155" s="14">
        <v>46299.882384259261</v>
      </c>
      <c r="G155" s="13" t="s">
        <v>22</v>
      </c>
      <c r="H155" s="13" t="s">
        <v>2145</v>
      </c>
      <c r="I155" s="15">
        <v>360</v>
      </c>
      <c r="J155" s="13" t="s">
        <v>23</v>
      </c>
      <c r="K155" s="13" t="s">
        <v>24</v>
      </c>
      <c r="L155" s="15">
        <v>535</v>
      </c>
      <c r="M155" s="13" t="s">
        <v>130</v>
      </c>
      <c r="N155" s="14">
        <v>46299.909583333334</v>
      </c>
      <c r="O155" s="15">
        <v>360</v>
      </c>
      <c r="P155" s="13" t="s">
        <v>26</v>
      </c>
      <c r="Q155" s="15">
        <v>40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525</v>
      </c>
      <c r="B156" t="s">
        <v>18</v>
      </c>
      <c r="C156" t="s">
        <v>317</v>
      </c>
      <c r="D156" t="s">
        <v>129</v>
      </c>
      <c r="E156" t="s">
        <v>594</v>
      </c>
      <c r="F156" s="2">
        <v>46299.88480324074</v>
      </c>
      <c r="G156" t="s">
        <v>22</v>
      </c>
      <c r="H156" t="s">
        <v>2146</v>
      </c>
      <c r="I156" s="3">
        <v>360</v>
      </c>
      <c r="J156" t="s">
        <v>23</v>
      </c>
      <c r="K156" t="s">
        <v>24</v>
      </c>
      <c r="L156" s="3">
        <v>528</v>
      </c>
      <c r="M156" t="s">
        <v>130</v>
      </c>
      <c r="N156" s="2">
        <v>46299.911643518513</v>
      </c>
      <c r="O156" s="3">
        <v>300</v>
      </c>
      <c r="P156" t="s">
        <v>26</v>
      </c>
      <c r="Q156" s="3">
        <v>40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327</v>
      </c>
      <c r="B157" t="s">
        <v>18</v>
      </c>
      <c r="C157" t="s">
        <v>328</v>
      </c>
      <c r="D157" t="s">
        <v>29</v>
      </c>
      <c r="E157" t="s">
        <v>1155</v>
      </c>
      <c r="F157" s="2">
        <v>46299.886620370366</v>
      </c>
      <c r="G157" t="s">
        <v>22</v>
      </c>
      <c r="H157" t="s">
        <v>2147</v>
      </c>
      <c r="I157" s="3">
        <v>360</v>
      </c>
      <c r="J157" t="s">
        <v>23</v>
      </c>
      <c r="K157" t="s">
        <v>24</v>
      </c>
      <c r="L157" s="3">
        <v>569</v>
      </c>
      <c r="M157" t="s">
        <v>130</v>
      </c>
      <c r="N157" s="2">
        <v>46299.917499999996</v>
      </c>
      <c r="O157" s="3">
        <v>360</v>
      </c>
      <c r="P157" t="s">
        <v>26</v>
      </c>
      <c r="Q157" s="3">
        <v>40</v>
      </c>
      <c r="R157" s="3" t="str">
        <f>IF(OR(G157="12R",G157="12L"),_xlfn.XLOOKUP(C157,DB!$A$2:$A$248,DB!$B$2:$B$248,""),IF(OR(G157="30L",G157="30R"),_xlfn.XLOOKUP(C157,DB!$A$2:$A$248,DB!$C$2:$C$248,""),""))</f>
        <v>OMSUK</v>
      </c>
      <c r="S157" s="3">
        <f t="shared" si="2"/>
        <v>21</v>
      </c>
      <c r="T157" s="3" t="str">
        <f>_xlfn.XLOOKUP(C157,DB!$A$2:$A$248,DB!$D$2:$D$248,"")</f>
        <v>Sector 3</v>
      </c>
    </row>
    <row r="158" spans="1:20" x14ac:dyDescent="0.2">
      <c r="A158" t="s">
        <v>883</v>
      </c>
      <c r="B158" t="s">
        <v>18</v>
      </c>
      <c r="C158" t="s">
        <v>170</v>
      </c>
      <c r="D158" t="s">
        <v>61</v>
      </c>
      <c r="E158" t="s">
        <v>2148</v>
      </c>
      <c r="F158" s="2">
        <v>46299.888043981482</v>
      </c>
      <c r="G158" t="s">
        <v>22</v>
      </c>
      <c r="H158" t="s">
        <v>491</v>
      </c>
      <c r="I158" s="3">
        <v>350</v>
      </c>
      <c r="J158" t="s">
        <v>23</v>
      </c>
      <c r="K158" t="s">
        <v>24</v>
      </c>
      <c r="L158" s="3">
        <v>359</v>
      </c>
      <c r="M158" t="s">
        <v>31</v>
      </c>
      <c r="N158" s="2">
        <v>46299.907662037032</v>
      </c>
      <c r="O158" s="3">
        <v>315</v>
      </c>
      <c r="P158" t="s">
        <v>26</v>
      </c>
      <c r="Q158" s="3">
        <v>40</v>
      </c>
      <c r="R158" s="3" t="str">
        <f>IF(OR(G158="12R",G158="12L"),_xlfn.XLOOKUP(C158,DB!$A$2:$A$248,DB!$B$2:$B$248,""),IF(OR(G158="30L",G158="30R"),_xlfn.XLOOKUP(C158,DB!$A$2:$A$248,DB!$C$2:$C$248,""),""))</f>
        <v>OMSUK</v>
      </c>
      <c r="S158" s="3">
        <f t="shared" si="2"/>
        <v>21</v>
      </c>
      <c r="T158" s="3" t="str">
        <f>_xlfn.XLOOKUP(C158,DB!$A$2:$A$248,DB!$D$2:$D$248,"")</f>
        <v>Sector 3</v>
      </c>
    </row>
    <row r="159" spans="1:20" x14ac:dyDescent="0.2">
      <c r="A159" t="s">
        <v>324</v>
      </c>
      <c r="B159" t="s">
        <v>18</v>
      </c>
      <c r="C159" t="s">
        <v>325</v>
      </c>
      <c r="D159" t="s">
        <v>123</v>
      </c>
      <c r="E159" t="s">
        <v>529</v>
      </c>
      <c r="F159" s="2">
        <v>46299.889456018514</v>
      </c>
      <c r="G159" t="s">
        <v>22</v>
      </c>
      <c r="H159" t="s">
        <v>2149</v>
      </c>
      <c r="I159" s="3">
        <v>320</v>
      </c>
      <c r="J159" t="s">
        <v>23</v>
      </c>
      <c r="K159" t="s">
        <v>24</v>
      </c>
      <c r="L159" s="3">
        <v>586</v>
      </c>
      <c r="M159" t="s">
        <v>130</v>
      </c>
      <c r="N159" s="2">
        <v>46299.919849537036</v>
      </c>
      <c r="O159" s="3">
        <v>300</v>
      </c>
      <c r="P159" t="s">
        <v>26</v>
      </c>
      <c r="Q159" s="3">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t="s">
        <v>750</v>
      </c>
      <c r="B160" t="s">
        <v>18</v>
      </c>
      <c r="C160" t="s">
        <v>148</v>
      </c>
      <c r="D160" t="s">
        <v>366</v>
      </c>
      <c r="E160" t="s">
        <v>719</v>
      </c>
      <c r="F160" s="2">
        <v>46299.891006944439</v>
      </c>
      <c r="G160" t="s">
        <v>22</v>
      </c>
      <c r="H160" t="s">
        <v>421</v>
      </c>
      <c r="I160" s="3">
        <v>410</v>
      </c>
      <c r="J160" t="s">
        <v>23</v>
      </c>
      <c r="K160" t="s">
        <v>24</v>
      </c>
      <c r="L160" s="3">
        <v>136</v>
      </c>
      <c r="M160" t="s">
        <v>40</v>
      </c>
      <c r="N160" s="2">
        <v>46299.900590277779</v>
      </c>
      <c r="O160" s="3">
        <v>287</v>
      </c>
      <c r="P160" t="s">
        <v>41</v>
      </c>
      <c r="Q160" s="3">
        <v>190</v>
      </c>
      <c r="R160" s="3" t="str">
        <f>IF(OR(G160="12R",G160="12L"),_xlfn.XLOOKUP(C160,DB!$A$2:$A$248,DB!$B$2:$B$248,""),IF(OR(G160="30L",G160="30R"),_xlfn.XLOOKUP(C160,DB!$A$2:$A$248,DB!$C$2:$C$248,""),""))</f>
        <v>NUDAL</v>
      </c>
      <c r="S160" s="3">
        <f t="shared" si="2"/>
        <v>21</v>
      </c>
      <c r="T160" s="3" t="str">
        <f>_xlfn.XLOOKUP(C160,DB!$A$2:$A$248,DB!$D$2:$D$248,"")</f>
        <v>Sector 3</v>
      </c>
    </row>
    <row r="161" spans="1:20" x14ac:dyDescent="0.2">
      <c r="A161" t="s">
        <v>320</v>
      </c>
      <c r="B161" t="s">
        <v>18</v>
      </c>
      <c r="C161" t="s">
        <v>128</v>
      </c>
      <c r="D161" t="s">
        <v>61</v>
      </c>
      <c r="E161" t="s">
        <v>769</v>
      </c>
      <c r="F161" s="2">
        <v>46299.892951388887</v>
      </c>
      <c r="G161" t="s">
        <v>22</v>
      </c>
      <c r="H161" t="s">
        <v>2150</v>
      </c>
      <c r="I161" s="3">
        <v>360</v>
      </c>
      <c r="J161" t="s">
        <v>23</v>
      </c>
      <c r="K161" t="s">
        <v>24</v>
      </c>
      <c r="L161" s="3">
        <v>560</v>
      </c>
      <c r="M161" t="s">
        <v>130</v>
      </c>
      <c r="N161" s="2">
        <v>46299.922048611115</v>
      </c>
      <c r="O161" s="3">
        <v>281</v>
      </c>
      <c r="P161" t="s">
        <v>26</v>
      </c>
      <c r="Q161" s="3">
        <v>40</v>
      </c>
      <c r="R161" s="3" t="str">
        <f>IF(OR(G161="12R",G161="12L"),_xlfn.XLOOKUP(C161,DB!$A$2:$A$248,DB!$B$2:$B$248,""),IF(OR(G161="30L",G161="30R"),_xlfn.XLOOKUP(C161,DB!$A$2:$A$248,DB!$C$2:$C$248,""),""))</f>
        <v>ENEBA</v>
      </c>
      <c r="S161" s="3">
        <f t="shared" si="2"/>
        <v>21</v>
      </c>
      <c r="T161" s="3" t="str">
        <f>_xlfn.XLOOKUP(C161,DB!$A$2:$A$248,DB!$D$2:$D$248,"")</f>
        <v>Sector 3</v>
      </c>
    </row>
    <row r="162" spans="1:20" x14ac:dyDescent="0.2">
      <c r="A162" t="s">
        <v>2151</v>
      </c>
      <c r="B162" t="s">
        <v>18</v>
      </c>
      <c r="C162" t="s">
        <v>381</v>
      </c>
      <c r="D162" t="s">
        <v>1240</v>
      </c>
      <c r="E162" t="s">
        <v>2152</v>
      </c>
      <c r="F162" s="2">
        <v>46299.894305555557</v>
      </c>
      <c r="G162" t="s">
        <v>22</v>
      </c>
      <c r="H162" t="s">
        <v>2153</v>
      </c>
      <c r="I162" s="3">
        <v>410</v>
      </c>
      <c r="J162" t="s">
        <v>23</v>
      </c>
      <c r="K162" t="s">
        <v>152</v>
      </c>
      <c r="L162" s="3">
        <v>215</v>
      </c>
      <c r="M162" t="s">
        <v>383</v>
      </c>
      <c r="N162" s="2">
        <v>46299.908310185187</v>
      </c>
      <c r="O162" s="3">
        <v>299</v>
      </c>
      <c r="P162" t="s">
        <v>26</v>
      </c>
      <c r="Q162" s="3">
        <v>40</v>
      </c>
      <c r="R162" s="3" t="str">
        <f>IF(OR(G162="12R",G162="12L"),_xlfn.XLOOKUP(C162,DB!$A$2:$A$248,DB!$B$2:$B$248,""),IF(OR(G162="30L",G162="30R"),_xlfn.XLOOKUP(C162,DB!$A$2:$A$248,DB!$C$2:$C$248,""),""))</f>
        <v>OMSUK</v>
      </c>
      <c r="S162" s="3">
        <f t="shared" si="2"/>
        <v>21</v>
      </c>
      <c r="T162" s="3" t="str">
        <f>_xlfn.XLOOKUP(C162,DB!$A$2:$A$248,DB!$D$2:$D$248,"")</f>
        <v>Sector 3</v>
      </c>
    </row>
    <row r="163" spans="1:20" x14ac:dyDescent="0.2">
      <c r="A163" t="s">
        <v>526</v>
      </c>
      <c r="B163" t="s">
        <v>18</v>
      </c>
      <c r="C163" t="s">
        <v>203</v>
      </c>
      <c r="D163" t="s">
        <v>44</v>
      </c>
      <c r="E163" t="s">
        <v>849</v>
      </c>
      <c r="F163" s="2">
        <v>46299.895682870367</v>
      </c>
      <c r="G163" t="s">
        <v>22</v>
      </c>
      <c r="H163" t="s">
        <v>2154</v>
      </c>
      <c r="I163" s="3">
        <v>320</v>
      </c>
      <c r="J163" t="s">
        <v>23</v>
      </c>
      <c r="K163" t="s">
        <v>24</v>
      </c>
      <c r="L163" s="3">
        <v>551</v>
      </c>
      <c r="M163" t="s">
        <v>130</v>
      </c>
      <c r="N163" s="2">
        <v>46299.925821759258</v>
      </c>
      <c r="O163" s="3">
        <v>310</v>
      </c>
      <c r="P163" t="s">
        <v>26</v>
      </c>
      <c r="Q163" s="3">
        <v>40</v>
      </c>
      <c r="R163" s="3" t="str">
        <f>IF(OR(G163="12R",G163="12L"),_xlfn.XLOOKUP(C163,DB!$A$2:$A$248,DB!$B$2:$B$248,""),IF(OR(G163="30L",G163="30R"),_xlfn.XLOOKUP(C163,DB!$A$2:$A$248,DB!$C$2:$C$248,""),""))</f>
        <v>ENEBA</v>
      </c>
      <c r="S163" s="3">
        <f t="shared" si="2"/>
        <v>21</v>
      </c>
      <c r="T163" s="3" t="str">
        <f>_xlfn.XLOOKUP(C163,DB!$A$2:$A$248,DB!$D$2:$D$248,"")</f>
        <v>Sector 3</v>
      </c>
    </row>
    <row r="164" spans="1:20" x14ac:dyDescent="0.2">
      <c r="A164" t="s">
        <v>530</v>
      </c>
      <c r="B164" t="s">
        <v>18</v>
      </c>
      <c r="C164" t="s">
        <v>178</v>
      </c>
      <c r="D164" t="s">
        <v>44</v>
      </c>
      <c r="E164" t="s">
        <v>1094</v>
      </c>
      <c r="F164" s="2">
        <v>46299.897048611107</v>
      </c>
      <c r="G164" t="s">
        <v>22</v>
      </c>
      <c r="H164" t="s">
        <v>2155</v>
      </c>
      <c r="I164" s="3">
        <v>330</v>
      </c>
      <c r="J164" t="s">
        <v>23</v>
      </c>
      <c r="K164" t="s">
        <v>24</v>
      </c>
      <c r="L164" s="3">
        <v>359</v>
      </c>
      <c r="M164" t="s">
        <v>31</v>
      </c>
      <c r="N164" s="2">
        <v>46299.917766203704</v>
      </c>
      <c r="O164" s="3">
        <v>330</v>
      </c>
      <c r="P164" t="s">
        <v>26</v>
      </c>
      <c r="Q164" s="3">
        <v>40</v>
      </c>
      <c r="R164" s="3" t="str">
        <f>IF(OR(G164="12R",G164="12L"),_xlfn.XLOOKUP(C164,DB!$A$2:$A$248,DB!$B$2:$B$248,""),IF(OR(G164="30L",G164="30R"),_xlfn.XLOOKUP(C164,DB!$A$2:$A$248,DB!$C$2:$C$248,""),""))</f>
        <v>OMSUK</v>
      </c>
      <c r="S164" s="3">
        <f t="shared" si="2"/>
        <v>21</v>
      </c>
      <c r="T164" s="3" t="str">
        <f>_xlfn.XLOOKUP(C164,DB!$A$2:$A$248,DB!$D$2:$D$248,"")</f>
        <v>Sector 3</v>
      </c>
    </row>
    <row r="165" spans="1:20" x14ac:dyDescent="0.2">
      <c r="A165" t="s">
        <v>340</v>
      </c>
      <c r="B165" t="s">
        <v>18</v>
      </c>
      <c r="C165" t="s">
        <v>101</v>
      </c>
      <c r="D165" t="s">
        <v>20</v>
      </c>
      <c r="E165" t="s">
        <v>1168</v>
      </c>
      <c r="F165" s="2">
        <v>46299.898009259261</v>
      </c>
      <c r="G165" t="s">
        <v>22</v>
      </c>
      <c r="H165" t="s">
        <v>2156</v>
      </c>
      <c r="I165" s="3">
        <v>340</v>
      </c>
      <c r="J165" t="s">
        <v>23</v>
      </c>
      <c r="K165" t="s">
        <v>152</v>
      </c>
      <c r="L165" s="3">
        <v>931</v>
      </c>
      <c r="M165" t="s">
        <v>46</v>
      </c>
      <c r="N165" s="2">
        <v>46299.94363425926</v>
      </c>
      <c r="O165" s="3">
        <v>340</v>
      </c>
      <c r="P165" t="s">
        <v>26</v>
      </c>
      <c r="Q165" s="3">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333</v>
      </c>
      <c r="B166" t="s">
        <v>18</v>
      </c>
      <c r="C166" t="s">
        <v>148</v>
      </c>
      <c r="D166" t="s">
        <v>29</v>
      </c>
      <c r="E166" t="s">
        <v>2157</v>
      </c>
      <c r="F166" s="2">
        <v>46299.899039351847</v>
      </c>
      <c r="G166" t="s">
        <v>22</v>
      </c>
      <c r="H166" t="s">
        <v>421</v>
      </c>
      <c r="I166" s="3">
        <v>370</v>
      </c>
      <c r="J166" t="s">
        <v>23</v>
      </c>
      <c r="K166" t="s">
        <v>24</v>
      </c>
      <c r="L166" s="3">
        <v>136</v>
      </c>
      <c r="M166" t="s">
        <v>40</v>
      </c>
      <c r="N166" s="2">
        <v>46299.908877314811</v>
      </c>
      <c r="O166" s="3">
        <v>261</v>
      </c>
      <c r="P166" t="s">
        <v>26</v>
      </c>
      <c r="Q166" s="3">
        <v>190</v>
      </c>
      <c r="R166" s="3" t="str">
        <f>IF(OR(G166="12R",G166="12L"),_xlfn.XLOOKUP(C166,DB!$A$2:$A$248,DB!$B$2:$B$248,""),IF(OR(G166="30L",G166="30R"),_xlfn.XLOOKUP(C166,DB!$A$2:$A$248,DB!$C$2:$C$248,""),""))</f>
        <v>NUDAL</v>
      </c>
      <c r="S166" s="3">
        <f t="shared" si="2"/>
        <v>21</v>
      </c>
      <c r="T166" s="3" t="str">
        <f>_xlfn.XLOOKUP(C166,DB!$A$2:$A$248,DB!$D$2:$D$248,"")</f>
        <v>Sector 3</v>
      </c>
    </row>
    <row r="167" spans="1:20" x14ac:dyDescent="0.2">
      <c r="A167" t="s">
        <v>339</v>
      </c>
      <c r="B167" t="s">
        <v>18</v>
      </c>
      <c r="C167" t="s">
        <v>193</v>
      </c>
      <c r="D167" t="s">
        <v>34</v>
      </c>
      <c r="E167" t="s">
        <v>970</v>
      </c>
      <c r="F167" s="2">
        <v>46299.899953703702</v>
      </c>
      <c r="G167" t="s">
        <v>22</v>
      </c>
      <c r="H167" t="s">
        <v>2158</v>
      </c>
      <c r="I167" s="3">
        <v>380</v>
      </c>
      <c r="J167" t="s">
        <v>23</v>
      </c>
      <c r="K167" t="s">
        <v>24</v>
      </c>
      <c r="L167" s="3">
        <v>833</v>
      </c>
      <c r="M167" t="s">
        <v>193</v>
      </c>
      <c r="N167" s="2">
        <v>46299.945532407408</v>
      </c>
      <c r="O167" s="3">
        <v>15</v>
      </c>
      <c r="P167" t="s">
        <v>26</v>
      </c>
      <c r="Q167" s="3">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326</v>
      </c>
      <c r="B168" t="s">
        <v>18</v>
      </c>
      <c r="C168" t="s">
        <v>33</v>
      </c>
      <c r="D168" t="s">
        <v>54</v>
      </c>
      <c r="E168" t="s">
        <v>512</v>
      </c>
      <c r="F168" s="2">
        <v>46299.901296296295</v>
      </c>
      <c r="G168" t="s">
        <v>22</v>
      </c>
      <c r="H168" t="s">
        <v>2159</v>
      </c>
      <c r="I168" s="3">
        <v>360</v>
      </c>
      <c r="J168" t="s">
        <v>23</v>
      </c>
      <c r="K168" t="s">
        <v>24</v>
      </c>
      <c r="L168" s="3">
        <v>862</v>
      </c>
      <c r="M168" t="s">
        <v>36</v>
      </c>
      <c r="N168" s="2">
        <v>46299.945173611108</v>
      </c>
      <c r="O168" s="3">
        <v>360</v>
      </c>
      <c r="P168" t="s">
        <v>26</v>
      </c>
      <c r="Q168" s="3">
        <v>190</v>
      </c>
      <c r="R168" s="3" t="str">
        <f>IF(OR(G168="12R",G168="12L"),_xlfn.XLOOKUP(C168,DB!$A$2:$A$248,DB!$B$2:$B$248,""),IF(OR(G168="30L",G168="30R"),_xlfn.XLOOKUP(C168,DB!$A$2:$A$248,DB!$C$2:$C$248,""),""))</f>
        <v>UDGUV</v>
      </c>
      <c r="S168" s="3">
        <f t="shared" si="2"/>
        <v>21</v>
      </c>
      <c r="T168" s="3" t="str">
        <f>_xlfn.XLOOKUP(C168,DB!$A$2:$A$248,DB!$D$2:$D$248,"")</f>
        <v>Sector 2</v>
      </c>
    </row>
    <row r="169" spans="1:20" x14ac:dyDescent="0.2">
      <c r="A169" t="s">
        <v>334</v>
      </c>
      <c r="B169" t="s">
        <v>18</v>
      </c>
      <c r="C169" t="s">
        <v>19</v>
      </c>
      <c r="D169" t="s">
        <v>61</v>
      </c>
      <c r="E169" t="s">
        <v>757</v>
      </c>
      <c r="F169" s="2">
        <v>46299.902743055558</v>
      </c>
      <c r="G169" t="s">
        <v>22</v>
      </c>
      <c r="H169" t="s">
        <v>2160</v>
      </c>
      <c r="I169" s="3">
        <v>340</v>
      </c>
      <c r="J169" t="s">
        <v>23</v>
      </c>
      <c r="K169" t="s">
        <v>24</v>
      </c>
      <c r="L169" s="3">
        <v>919</v>
      </c>
      <c r="M169" t="s">
        <v>378</v>
      </c>
      <c r="N169" s="2">
        <v>46299.949004629627</v>
      </c>
      <c r="O169" s="3">
        <v>340</v>
      </c>
      <c r="P169" t="s">
        <v>26</v>
      </c>
      <c r="Q169" s="3">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t="s">
        <v>527</v>
      </c>
      <c r="B170" t="s">
        <v>18</v>
      </c>
      <c r="C170" t="s">
        <v>528</v>
      </c>
      <c r="D170" t="s">
        <v>20</v>
      </c>
      <c r="E170" t="s">
        <v>2161</v>
      </c>
      <c r="F170" s="2">
        <v>46299.904733796298</v>
      </c>
      <c r="G170" t="s">
        <v>22</v>
      </c>
      <c r="H170" t="s">
        <v>2162</v>
      </c>
      <c r="I170" s="3">
        <v>340</v>
      </c>
      <c r="J170" t="s">
        <v>23</v>
      </c>
      <c r="K170" t="s">
        <v>24</v>
      </c>
      <c r="L170" s="3">
        <v>584</v>
      </c>
      <c r="M170" t="s">
        <v>130</v>
      </c>
      <c r="N170" s="2">
        <v>46299.935601851852</v>
      </c>
      <c r="O170" s="3">
        <v>340</v>
      </c>
      <c r="P170" t="s">
        <v>26</v>
      </c>
      <c r="Q170" s="3">
        <v>40</v>
      </c>
      <c r="R170" s="3" t="str">
        <f>IF(OR(G170="12R",G170="12L"),_xlfn.XLOOKUP(C170,DB!$A$2:$A$248,DB!$B$2:$B$248,""),IF(OR(G170="30L",G170="30R"),_xlfn.XLOOKUP(C170,DB!$A$2:$A$248,DB!$C$2:$C$248,""),""))</f>
        <v>ENEBA</v>
      </c>
      <c r="S170" s="3">
        <f t="shared" si="2"/>
        <v>21</v>
      </c>
      <c r="T170" s="3" t="str">
        <f>_xlfn.XLOOKUP(C170,DB!$A$2:$A$248,DB!$D$2:$D$248,"")</f>
        <v>Sector 3</v>
      </c>
    </row>
    <row r="171" spans="1:20" x14ac:dyDescent="0.2">
      <c r="A171" t="s">
        <v>748</v>
      </c>
      <c r="B171" t="s">
        <v>18</v>
      </c>
      <c r="C171" t="s">
        <v>322</v>
      </c>
      <c r="D171" t="s">
        <v>261</v>
      </c>
      <c r="E171" t="s">
        <v>323</v>
      </c>
      <c r="F171" s="2">
        <v>46299.906099537038</v>
      </c>
      <c r="G171" t="s">
        <v>22</v>
      </c>
      <c r="H171" t="s">
        <v>2163</v>
      </c>
      <c r="I171" s="3">
        <v>390</v>
      </c>
      <c r="J171" t="s">
        <v>23</v>
      </c>
      <c r="K171" t="s">
        <v>24</v>
      </c>
      <c r="L171" s="3">
        <v>359</v>
      </c>
      <c r="M171" t="s">
        <v>31</v>
      </c>
      <c r="N171" s="2">
        <v>46299.92664351852</v>
      </c>
      <c r="O171" s="3">
        <v>390</v>
      </c>
      <c r="P171" t="s">
        <v>41</v>
      </c>
      <c r="Q171" s="3">
        <v>40</v>
      </c>
      <c r="R171" s="3" t="str">
        <f>IF(OR(G171="12R",G171="12L"),_xlfn.XLOOKUP(C171,DB!$A$2:$A$248,DB!$B$2:$B$248,""),IF(OR(G171="30L",G171="30R"),_xlfn.XLOOKUP(C171,DB!$A$2:$A$248,DB!$C$2:$C$248,""),""))</f>
        <v>NUDAL</v>
      </c>
      <c r="S171" s="3">
        <f t="shared" si="2"/>
        <v>21</v>
      </c>
      <c r="T171" s="3" t="str">
        <f>_xlfn.XLOOKUP(C171,DB!$A$2:$A$248,DB!$D$2:$D$248,"")</f>
        <v>Sector 3</v>
      </c>
    </row>
    <row r="172" spans="1:20" x14ac:dyDescent="0.2">
      <c r="A172" t="s">
        <v>337</v>
      </c>
      <c r="B172" t="s">
        <v>18</v>
      </c>
      <c r="C172" t="s">
        <v>219</v>
      </c>
      <c r="D172" t="s">
        <v>34</v>
      </c>
      <c r="E172" t="s">
        <v>860</v>
      </c>
      <c r="F172" s="2">
        <v>46299.910625000004</v>
      </c>
      <c r="G172" t="s">
        <v>22</v>
      </c>
      <c r="H172" t="s">
        <v>2164</v>
      </c>
      <c r="I172" s="3">
        <v>330</v>
      </c>
      <c r="J172" t="s">
        <v>23</v>
      </c>
      <c r="K172" t="s">
        <v>24</v>
      </c>
      <c r="L172" s="3">
        <v>150</v>
      </c>
      <c r="M172" t="s">
        <v>117</v>
      </c>
      <c r="N172" s="2">
        <v>46299.921226851853</v>
      </c>
      <c r="O172" s="3">
        <v>252</v>
      </c>
      <c r="P172" t="s">
        <v>26</v>
      </c>
      <c r="Q172" s="3">
        <v>190</v>
      </c>
      <c r="R172" s="3" t="str">
        <f>IF(OR(G172="12R",G172="12L"),_xlfn.XLOOKUP(C172,DB!$A$2:$A$248,DB!$B$2:$B$248,""),IF(OR(G172="30L",G172="30R"),_xlfn.XLOOKUP(C172,DB!$A$2:$A$248,DB!$C$2:$C$248,""),""))</f>
        <v>TAKUX</v>
      </c>
      <c r="S172" s="3">
        <f t="shared" si="2"/>
        <v>21</v>
      </c>
      <c r="T172" s="3" t="str">
        <f>_xlfn.XLOOKUP(C172,DB!$A$2:$A$248,DB!$D$2:$D$248,"")</f>
        <v>Sector 7</v>
      </c>
    </row>
    <row r="173" spans="1:20" x14ac:dyDescent="0.2">
      <c r="A173" t="s">
        <v>749</v>
      </c>
      <c r="B173" t="s">
        <v>18</v>
      </c>
      <c r="C173" t="s">
        <v>444</v>
      </c>
      <c r="D173" t="s">
        <v>261</v>
      </c>
      <c r="E173" t="s">
        <v>312</v>
      </c>
      <c r="F173" s="2">
        <v>46299.912372685183</v>
      </c>
      <c r="G173" t="s">
        <v>22</v>
      </c>
      <c r="H173" t="s">
        <v>2165</v>
      </c>
      <c r="I173" s="3">
        <v>370</v>
      </c>
      <c r="J173" t="s">
        <v>23</v>
      </c>
      <c r="K173" t="s">
        <v>24</v>
      </c>
      <c r="L173" s="3">
        <v>359</v>
      </c>
      <c r="M173" t="s">
        <v>31</v>
      </c>
      <c r="N173" s="2">
        <v>46299.932094907403</v>
      </c>
      <c r="O173" s="3">
        <v>370</v>
      </c>
      <c r="P173" t="s">
        <v>41</v>
      </c>
      <c r="Q173" s="3">
        <v>40</v>
      </c>
      <c r="R173" s="3" t="str">
        <f>IF(OR(G173="12R",G173="12L"),_xlfn.XLOOKUP(C173,DB!$A$2:$A$248,DB!$B$2:$B$248,""),IF(OR(G173="30L",G173="30R"),_xlfn.XLOOKUP(C173,DB!$A$2:$A$248,DB!$C$2:$C$248,""),""))</f>
        <v>NUDAL</v>
      </c>
      <c r="S173" s="3">
        <f t="shared" si="2"/>
        <v>21</v>
      </c>
      <c r="T173" s="3" t="str">
        <f>_xlfn.XLOOKUP(C173,DB!$A$2:$A$248,DB!$D$2:$D$248,"")</f>
        <v>Sector 3</v>
      </c>
    </row>
    <row r="174" spans="1:20" x14ac:dyDescent="0.2">
      <c r="A174" t="s">
        <v>336</v>
      </c>
      <c r="B174" t="s">
        <v>18</v>
      </c>
      <c r="C174" t="s">
        <v>115</v>
      </c>
      <c r="D174" t="s">
        <v>29</v>
      </c>
      <c r="E174" t="s">
        <v>1145</v>
      </c>
      <c r="F174" s="2">
        <v>46299.915462962963</v>
      </c>
      <c r="G174" t="s">
        <v>22</v>
      </c>
      <c r="H174" t="s">
        <v>2166</v>
      </c>
      <c r="I174" s="3">
        <v>370</v>
      </c>
      <c r="J174" t="s">
        <v>23</v>
      </c>
      <c r="K174" t="s">
        <v>24</v>
      </c>
      <c r="L174" s="3">
        <v>151</v>
      </c>
      <c r="M174" t="s">
        <v>117</v>
      </c>
      <c r="N174" s="2">
        <v>46299.926064814819</v>
      </c>
      <c r="O174" s="3">
        <v>279</v>
      </c>
      <c r="P174" t="s">
        <v>26</v>
      </c>
      <c r="Q174" s="3">
        <v>190</v>
      </c>
      <c r="R174" s="3" t="str">
        <f>IF(OR(G174="12R",G174="12L"),_xlfn.XLOOKUP(C174,DB!$A$2:$A$248,DB!$B$2:$B$248,""),IF(OR(G174="30L",G174="30R"),_xlfn.XLOOKUP(C174,DB!$A$2:$A$248,DB!$C$2:$C$248,""),""))</f>
        <v>TAKUX</v>
      </c>
      <c r="S174" s="3">
        <f t="shared" si="2"/>
        <v>21</v>
      </c>
      <c r="T174" s="3" t="str">
        <f>_xlfn.XLOOKUP(C174,DB!$A$2:$A$248,DB!$D$2:$D$248,"")</f>
        <v>Sector 7</v>
      </c>
    </row>
    <row r="175" spans="1:20" x14ac:dyDescent="0.2">
      <c r="A175" t="s">
        <v>338</v>
      </c>
      <c r="B175" t="s">
        <v>18</v>
      </c>
      <c r="C175" t="s">
        <v>75</v>
      </c>
      <c r="D175" t="s">
        <v>54</v>
      </c>
      <c r="E175" t="s">
        <v>428</v>
      </c>
      <c r="F175" s="2">
        <v>46299.916585648149</v>
      </c>
      <c r="G175" t="s">
        <v>22</v>
      </c>
      <c r="H175" t="s">
        <v>2167</v>
      </c>
      <c r="I175" s="3">
        <v>380</v>
      </c>
      <c r="J175" t="s">
        <v>23</v>
      </c>
      <c r="K175" t="s">
        <v>24</v>
      </c>
      <c r="L175" s="3">
        <v>722</v>
      </c>
      <c r="M175" t="s">
        <v>75</v>
      </c>
      <c r="N175" s="2">
        <v>46299.959629629629</v>
      </c>
      <c r="O175" s="3">
        <v>0</v>
      </c>
      <c r="P175" t="s">
        <v>26</v>
      </c>
      <c r="Q175" s="3">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t="s">
        <v>2168</v>
      </c>
      <c r="B176" t="s">
        <v>18</v>
      </c>
      <c r="C176" t="s">
        <v>115</v>
      </c>
      <c r="D176" t="s">
        <v>939</v>
      </c>
      <c r="F176" s="2">
        <v>46299.92186342593</v>
      </c>
      <c r="G176" t="s">
        <v>22</v>
      </c>
      <c r="H176" t="s">
        <v>2169</v>
      </c>
      <c r="I176" s="3">
        <v>450</v>
      </c>
      <c r="J176" t="s">
        <v>23</v>
      </c>
      <c r="K176" t="s">
        <v>51</v>
      </c>
      <c r="L176" s="3">
        <v>153</v>
      </c>
      <c r="M176" t="s">
        <v>117</v>
      </c>
      <c r="N176" s="2">
        <v>46299.932152777779</v>
      </c>
      <c r="O176" s="3">
        <v>281</v>
      </c>
      <c r="P176" t="s">
        <v>26</v>
      </c>
      <c r="Q176" s="3">
        <v>30</v>
      </c>
      <c r="R176" s="3" t="str">
        <f>IF(OR(G176="12R",G176="12L"),_xlfn.XLOOKUP(C176,DB!$A$2:$A$248,DB!$B$2:$B$248,""),IF(OR(G176="30L",G176="30R"),_xlfn.XLOOKUP(C176,DB!$A$2:$A$248,DB!$C$2:$C$248,""),""))</f>
        <v>TAKUX</v>
      </c>
      <c r="S176" s="3">
        <f t="shared" si="2"/>
        <v>22</v>
      </c>
      <c r="T176" s="3" t="str">
        <f>_xlfn.XLOOKUP(C176,DB!$A$2:$A$248,DB!$D$2:$D$248,"")</f>
        <v>Sector 7</v>
      </c>
    </row>
    <row r="177" spans="1:20" x14ac:dyDescent="0.2">
      <c r="A177" t="s">
        <v>343</v>
      </c>
      <c r="B177" t="s">
        <v>18</v>
      </c>
      <c r="C177" t="s">
        <v>122</v>
      </c>
      <c r="D177" t="s">
        <v>44</v>
      </c>
      <c r="E177" t="s">
        <v>398</v>
      </c>
      <c r="F177" s="2">
        <v>46299.933483796296</v>
      </c>
      <c r="G177" t="s">
        <v>22</v>
      </c>
      <c r="H177" t="s">
        <v>2170</v>
      </c>
      <c r="I177" s="3">
        <v>340</v>
      </c>
      <c r="J177" t="s">
        <v>23</v>
      </c>
      <c r="K177" t="s">
        <v>24</v>
      </c>
      <c r="L177" s="3">
        <v>533</v>
      </c>
      <c r="M177" t="s">
        <v>130</v>
      </c>
      <c r="N177" s="2">
        <v>46299.961087962962</v>
      </c>
      <c r="O177" s="3">
        <v>340</v>
      </c>
      <c r="P177" t="s">
        <v>26</v>
      </c>
      <c r="Q177" s="3">
        <v>40</v>
      </c>
      <c r="R177" s="3" t="str">
        <f>IF(OR(G177="12R",G177="12L"),_xlfn.XLOOKUP(C177,DB!$A$2:$A$248,DB!$B$2:$B$248,""),IF(OR(G177="30L",G177="30R"),_xlfn.XLOOKUP(C177,DB!$A$2:$A$248,DB!$C$2:$C$248,""),""))</f>
        <v>ENEBA</v>
      </c>
      <c r="S177" s="3">
        <f t="shared" si="2"/>
        <v>22</v>
      </c>
      <c r="T177" s="3" t="str">
        <f>_xlfn.XLOOKUP(C177,DB!$A$2:$A$248,DB!$D$2:$D$248,"")</f>
        <v>Sector 3</v>
      </c>
    </row>
    <row r="178" spans="1:20" x14ac:dyDescent="0.2">
      <c r="A178" t="s">
        <v>354</v>
      </c>
      <c r="B178" t="s">
        <v>18</v>
      </c>
      <c r="C178" t="s">
        <v>43</v>
      </c>
      <c r="D178" t="s">
        <v>44</v>
      </c>
      <c r="E178" t="s">
        <v>141</v>
      </c>
      <c r="F178" s="2">
        <v>46299.939305555556</v>
      </c>
      <c r="G178" t="s">
        <v>22</v>
      </c>
      <c r="H178" t="s">
        <v>2171</v>
      </c>
      <c r="I178" s="3">
        <v>360</v>
      </c>
      <c r="J178" t="s">
        <v>23</v>
      </c>
      <c r="K178" t="s">
        <v>24</v>
      </c>
      <c r="L178" s="3">
        <v>861</v>
      </c>
      <c r="M178" t="s">
        <v>46</v>
      </c>
      <c r="N178" s="2">
        <v>46299.98369212963</v>
      </c>
      <c r="O178" s="3">
        <v>360</v>
      </c>
      <c r="P178" t="s">
        <v>26</v>
      </c>
      <c r="Q178" s="3">
        <v>190</v>
      </c>
      <c r="R178" s="3" t="str">
        <f>IF(OR(G178="12R",G178="12L"),_xlfn.XLOOKUP(C178,DB!$A$2:$A$248,DB!$B$2:$B$248,""),IF(OR(G178="30L",G178="30R"),_xlfn.XLOOKUP(C178,DB!$A$2:$A$248,DB!$C$2:$C$248,""),""))</f>
        <v>UDGUV</v>
      </c>
      <c r="S178" s="3">
        <f t="shared" si="2"/>
        <v>22</v>
      </c>
      <c r="T178" s="3" t="str">
        <f>_xlfn.XLOOKUP(C178,DB!$A$2:$A$248,DB!$D$2:$D$248,"")</f>
        <v>Sector 2</v>
      </c>
    </row>
    <row r="179" spans="1:20" x14ac:dyDescent="0.2">
      <c r="A179" t="s">
        <v>352</v>
      </c>
      <c r="B179" t="s">
        <v>18</v>
      </c>
      <c r="C179" t="s">
        <v>87</v>
      </c>
      <c r="D179" t="s">
        <v>88</v>
      </c>
      <c r="E179" t="s">
        <v>833</v>
      </c>
      <c r="F179" s="2">
        <v>46299.942129629635</v>
      </c>
      <c r="G179" t="s">
        <v>22</v>
      </c>
      <c r="H179" t="s">
        <v>2172</v>
      </c>
      <c r="I179" s="3">
        <v>370</v>
      </c>
      <c r="J179" t="s">
        <v>23</v>
      </c>
      <c r="K179" t="s">
        <v>24</v>
      </c>
      <c r="L179" s="3">
        <v>136</v>
      </c>
      <c r="M179" t="s">
        <v>40</v>
      </c>
      <c r="N179" s="2">
        <v>46299.952106481476</v>
      </c>
      <c r="O179" s="3">
        <v>195</v>
      </c>
      <c r="P179" t="s">
        <v>41</v>
      </c>
      <c r="Q179" s="3">
        <v>190</v>
      </c>
      <c r="R179" s="3" t="str">
        <f>IF(OR(G179="12R",G179="12L"),_xlfn.XLOOKUP(C179,DB!$A$2:$A$248,DB!$B$2:$B$248,""),IF(OR(G179="30L",G179="30R"),_xlfn.XLOOKUP(C179,DB!$A$2:$A$248,DB!$C$2:$C$248,""),""))</f>
        <v>NUDAL</v>
      </c>
      <c r="S179" s="3">
        <f t="shared" si="2"/>
        <v>22</v>
      </c>
      <c r="T179" s="3" t="str">
        <f>_xlfn.XLOOKUP(C179,DB!$A$2:$A$248,DB!$D$2:$D$248,"")</f>
        <v>Sector 3</v>
      </c>
    </row>
    <row r="180" spans="1:20" x14ac:dyDescent="0.2">
      <c r="A180" t="s">
        <v>448</v>
      </c>
      <c r="B180" t="s">
        <v>18</v>
      </c>
      <c r="C180" t="s">
        <v>273</v>
      </c>
      <c r="D180" t="s">
        <v>54</v>
      </c>
      <c r="E180" t="s">
        <v>438</v>
      </c>
      <c r="F180" s="2">
        <v>46299.944050925929</v>
      </c>
      <c r="G180" t="s">
        <v>22</v>
      </c>
      <c r="H180" t="s">
        <v>2173</v>
      </c>
      <c r="I180" s="3">
        <v>360</v>
      </c>
      <c r="J180" t="s">
        <v>23</v>
      </c>
      <c r="K180" t="s">
        <v>24</v>
      </c>
      <c r="L180" s="3">
        <v>875</v>
      </c>
      <c r="M180" t="s">
        <v>36</v>
      </c>
      <c r="N180" s="2">
        <v>46299.989050925928</v>
      </c>
      <c r="O180" s="3">
        <v>360</v>
      </c>
      <c r="P180" t="s">
        <v>26</v>
      </c>
      <c r="Q180" s="3">
        <v>190</v>
      </c>
      <c r="R180" s="3" t="str">
        <f>IF(OR(G180="12R",G180="12L"),_xlfn.XLOOKUP(C180,DB!$A$2:$A$248,DB!$B$2:$B$248,""),IF(OR(G180="30L",G180="30R"),_xlfn.XLOOKUP(C180,DB!$A$2:$A$248,DB!$C$2:$C$248,""),""))</f>
        <v>UDGUV</v>
      </c>
      <c r="S180" s="3">
        <f t="shared" si="2"/>
        <v>22</v>
      </c>
      <c r="T180" s="3" t="str">
        <f>_xlfn.XLOOKUP(C180,DB!$A$2:$A$248,DB!$D$2:$D$248,"")</f>
        <v>Sector 2</v>
      </c>
    </row>
    <row r="181" spans="1:20" x14ac:dyDescent="0.2">
      <c r="A181" t="s">
        <v>315</v>
      </c>
      <c r="B181" t="s">
        <v>18</v>
      </c>
      <c r="C181" t="s">
        <v>224</v>
      </c>
      <c r="D181" t="s">
        <v>29</v>
      </c>
      <c r="E181" t="s">
        <v>2174</v>
      </c>
      <c r="F181" s="2">
        <v>46299.944895833338</v>
      </c>
      <c r="G181" t="s">
        <v>22</v>
      </c>
      <c r="H181" t="s">
        <v>2175</v>
      </c>
      <c r="I181" s="3">
        <v>360</v>
      </c>
      <c r="J181" t="s">
        <v>23</v>
      </c>
      <c r="K181" t="s">
        <v>24</v>
      </c>
      <c r="L181" s="3">
        <v>542</v>
      </c>
      <c r="M181" t="s">
        <v>130</v>
      </c>
      <c r="N181" s="2">
        <v>46299.972673611112</v>
      </c>
      <c r="O181" s="3">
        <v>360</v>
      </c>
      <c r="P181" t="s">
        <v>26</v>
      </c>
      <c r="Q181" s="3">
        <v>40</v>
      </c>
      <c r="R181" s="3" t="str">
        <f>IF(OR(G181="12R",G181="12L"),_xlfn.XLOOKUP(C181,DB!$A$2:$A$248,DB!$B$2:$B$248,""),IF(OR(G181="30L",G181="30R"),_xlfn.XLOOKUP(C181,DB!$A$2:$A$248,DB!$C$2:$C$248,""),""))</f>
        <v>ENEBA</v>
      </c>
      <c r="S181" s="3">
        <f t="shared" si="2"/>
        <v>22</v>
      </c>
      <c r="T181" s="3" t="str">
        <f>_xlfn.XLOOKUP(C181,DB!$A$2:$A$248,DB!$D$2:$D$248,"")</f>
        <v>Sector 3</v>
      </c>
    </row>
    <row r="182" spans="1:20" x14ac:dyDescent="0.2">
      <c r="A182" t="s">
        <v>2176</v>
      </c>
      <c r="B182" t="s">
        <v>18</v>
      </c>
      <c r="C182" t="s">
        <v>284</v>
      </c>
      <c r="D182" t="s">
        <v>382</v>
      </c>
      <c r="F182" s="2">
        <v>46299.947789351849</v>
      </c>
      <c r="G182" t="s">
        <v>22</v>
      </c>
      <c r="H182" t="s">
        <v>2177</v>
      </c>
      <c r="I182" s="3">
        <v>400</v>
      </c>
      <c r="J182" t="s">
        <v>23</v>
      </c>
      <c r="K182" t="s">
        <v>504</v>
      </c>
      <c r="L182" s="3">
        <v>863</v>
      </c>
      <c r="M182" t="s">
        <v>453</v>
      </c>
      <c r="N182" s="2">
        <v>46299.995300925926</v>
      </c>
      <c r="O182" s="3">
        <v>400</v>
      </c>
      <c r="P182" t="s">
        <v>26</v>
      </c>
      <c r="Q182" s="3">
        <v>30</v>
      </c>
      <c r="R182" s="3" t="str">
        <f>IF(OR(G182="12R",G182="12L"),_xlfn.XLOOKUP(C182,DB!$A$2:$A$248,DB!$B$2:$B$248,""),IF(OR(G182="30L",G182="30R"),_xlfn.XLOOKUP(C182,DB!$A$2:$A$248,DB!$C$2:$C$248,""),""))</f>
        <v>UDGUV</v>
      </c>
      <c r="S182" s="3">
        <f t="shared" si="2"/>
        <v>22</v>
      </c>
      <c r="T182" s="3" t="str">
        <f>_xlfn.XLOOKUP(C182,DB!$A$2:$A$248,DB!$D$2:$D$248,"")</f>
        <v>Sector 2</v>
      </c>
    </row>
    <row r="183" spans="1:20" x14ac:dyDescent="0.2">
      <c r="A183" t="s">
        <v>2178</v>
      </c>
      <c r="B183" t="s">
        <v>18</v>
      </c>
      <c r="C183" t="s">
        <v>945</v>
      </c>
      <c r="D183" t="s">
        <v>132</v>
      </c>
      <c r="F183" s="2">
        <v>46299.951365740737</v>
      </c>
      <c r="G183" t="s">
        <v>22</v>
      </c>
      <c r="H183" t="s">
        <v>2179</v>
      </c>
      <c r="I183" s="3">
        <v>380</v>
      </c>
      <c r="J183" t="s">
        <v>23</v>
      </c>
      <c r="K183" t="s">
        <v>51</v>
      </c>
      <c r="L183" s="3">
        <v>435</v>
      </c>
      <c r="M183" t="s">
        <v>204</v>
      </c>
      <c r="N183" s="2">
        <v>46299.977581018524</v>
      </c>
      <c r="O183" s="3">
        <v>380</v>
      </c>
      <c r="P183" t="s">
        <v>26</v>
      </c>
      <c r="Q183" s="3">
        <v>40</v>
      </c>
      <c r="R183" s="3" t="str">
        <f>IF(OR(G183="12R",G183="12L"),_xlfn.XLOOKUP(C183,DB!$A$2:$A$248,DB!$B$2:$B$248,""),IF(OR(G183="30L",G183="30R"),_xlfn.XLOOKUP(C183,DB!$A$2:$A$248,DB!$C$2:$C$248,""),""))</f>
        <v>ENEBA</v>
      </c>
      <c r="S183" s="3">
        <f t="shared" si="2"/>
        <v>22</v>
      </c>
      <c r="T183" s="3" t="str">
        <f>_xlfn.XLOOKUP(C183,DB!$A$2:$A$248,DB!$D$2:$D$248,"")</f>
        <v>Sector 3</v>
      </c>
    </row>
    <row r="184" spans="1:20" x14ac:dyDescent="0.2">
      <c r="A184" t="s">
        <v>344</v>
      </c>
      <c r="B184" t="s">
        <v>18</v>
      </c>
      <c r="C184" t="s">
        <v>345</v>
      </c>
      <c r="D184" t="s">
        <v>34</v>
      </c>
      <c r="E184" t="s">
        <v>295</v>
      </c>
      <c r="F184" s="2">
        <v>46299.953402777777</v>
      </c>
      <c r="G184" t="s">
        <v>22</v>
      </c>
      <c r="H184" t="s">
        <v>2180</v>
      </c>
      <c r="I184" s="3">
        <v>360</v>
      </c>
      <c r="J184" t="s">
        <v>23</v>
      </c>
      <c r="K184" t="s">
        <v>24</v>
      </c>
      <c r="L184" s="3">
        <v>869</v>
      </c>
      <c r="M184" t="s">
        <v>453</v>
      </c>
      <c r="N184" s="2">
        <v>46299.997835648144</v>
      </c>
      <c r="O184" s="3">
        <v>360</v>
      </c>
      <c r="P184" t="s">
        <v>26</v>
      </c>
      <c r="Q184" s="3">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t="s">
        <v>359</v>
      </c>
      <c r="B185" t="s">
        <v>18</v>
      </c>
      <c r="C185" t="s">
        <v>219</v>
      </c>
      <c r="D185" t="s">
        <v>54</v>
      </c>
      <c r="E185" t="s">
        <v>2181</v>
      </c>
      <c r="F185" s="2">
        <v>46299.976006944446</v>
      </c>
      <c r="G185" t="s">
        <v>22</v>
      </c>
      <c r="H185" t="s">
        <v>2182</v>
      </c>
      <c r="I185" s="3">
        <v>390</v>
      </c>
      <c r="J185" t="s">
        <v>23</v>
      </c>
      <c r="K185" t="s">
        <v>24</v>
      </c>
      <c r="L185" s="3">
        <v>149</v>
      </c>
      <c r="M185" t="s">
        <v>117</v>
      </c>
      <c r="N185" s="2">
        <v>46299.98609953704</v>
      </c>
      <c r="O185" s="3">
        <v>290</v>
      </c>
      <c r="P185" t="s">
        <v>26</v>
      </c>
      <c r="Q185" s="3">
        <v>190</v>
      </c>
      <c r="R185" s="3" t="str">
        <f>IF(OR(G185="12R",G185="12L"),_xlfn.XLOOKUP(C185,DB!$A$2:$A$248,DB!$B$2:$B$248,""),IF(OR(G185="30L",G185="30R"),_xlfn.XLOOKUP(C185,DB!$A$2:$A$248,DB!$C$2:$C$248,""),""))</f>
        <v>TAKUX</v>
      </c>
      <c r="S185" s="3">
        <f t="shared" si="2"/>
        <v>23</v>
      </c>
      <c r="T185" s="3" t="str">
        <f>_xlfn.XLOOKUP(C185,DB!$A$2:$A$248,DB!$D$2:$D$248,"")</f>
        <v>Sector 7</v>
      </c>
    </row>
    <row r="186" spans="1: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16"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16"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16" x14ac:dyDescent="0.2">
      <c r="A231" s="7">
        <v>18</v>
      </c>
      <c r="B231" s="8">
        <f t="shared" si="4"/>
        <v>1</v>
      </c>
      <c r="C231" s="8">
        <f t="shared" si="4"/>
        <v>4</v>
      </c>
      <c r="D231" s="8">
        <f t="shared" si="4"/>
        <v>0</v>
      </c>
      <c r="E231" s="8">
        <f t="shared" si="4"/>
        <v>0</v>
      </c>
      <c r="F231" s="8">
        <f t="shared" si="4"/>
        <v>5</v>
      </c>
      <c r="G231" s="8">
        <f t="shared" si="4"/>
        <v>1</v>
      </c>
      <c r="H231" s="8">
        <f t="shared" si="4"/>
        <v>12</v>
      </c>
      <c r="I231" s="9">
        <f t="shared" si="5"/>
        <v>23</v>
      </c>
    </row>
    <row r="232" spans="1:16" x14ac:dyDescent="0.2">
      <c r="A232" s="7">
        <v>19</v>
      </c>
      <c r="B232" s="8">
        <f t="shared" si="4"/>
        <v>2</v>
      </c>
      <c r="C232" s="8">
        <f t="shared" si="4"/>
        <v>5</v>
      </c>
      <c r="D232" s="8">
        <f t="shared" si="4"/>
        <v>0</v>
      </c>
      <c r="E232" s="8">
        <f t="shared" si="4"/>
        <v>2</v>
      </c>
      <c r="F232" s="8">
        <f t="shared" si="4"/>
        <v>7</v>
      </c>
      <c r="G232" s="8">
        <f t="shared" si="4"/>
        <v>2</v>
      </c>
      <c r="H232" s="8">
        <f t="shared" si="4"/>
        <v>7</v>
      </c>
      <c r="I232" s="9">
        <f t="shared" si="5"/>
        <v>25</v>
      </c>
    </row>
    <row r="233" spans="1:16"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16"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16"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4,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Sunday, October 4,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4,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15F30-92C9-1642-8A81-5FA64866F80A}">
  <dimension ref="A1:T274"/>
  <sheetViews>
    <sheetView showGridLines="0" topLeftCell="A254"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551</v>
      </c>
      <c r="B2" s="13" t="s">
        <v>18</v>
      </c>
      <c r="C2" s="13" t="s">
        <v>97</v>
      </c>
      <c r="D2" s="13" t="s">
        <v>20</v>
      </c>
      <c r="E2" s="13" t="s">
        <v>183</v>
      </c>
      <c r="F2" s="14">
        <v>46300.002696759257</v>
      </c>
      <c r="G2" s="13" t="s">
        <v>22</v>
      </c>
      <c r="H2" s="13" t="s">
        <v>2183</v>
      </c>
      <c r="I2" s="15">
        <v>360</v>
      </c>
      <c r="J2" s="13" t="s">
        <v>23</v>
      </c>
      <c r="K2" s="13" t="s">
        <v>24</v>
      </c>
      <c r="L2" s="15">
        <v>913</v>
      </c>
      <c r="M2" s="13" t="s">
        <v>2184</v>
      </c>
      <c r="N2" s="14">
        <v>46300.050370370373</v>
      </c>
      <c r="O2" s="15">
        <v>236</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17</v>
      </c>
      <c r="B3" s="13" t="s">
        <v>18</v>
      </c>
      <c r="C3" s="13" t="s">
        <v>19</v>
      </c>
      <c r="D3" s="13" t="s">
        <v>61</v>
      </c>
      <c r="E3" s="13" t="s">
        <v>468</v>
      </c>
      <c r="F3" s="14">
        <v>46300.01116898148</v>
      </c>
      <c r="G3" s="13" t="s">
        <v>22</v>
      </c>
      <c r="H3" s="13" t="s">
        <v>2185</v>
      </c>
      <c r="I3" s="15">
        <v>360</v>
      </c>
      <c r="J3" s="13" t="s">
        <v>23</v>
      </c>
      <c r="K3" s="13" t="s">
        <v>24</v>
      </c>
      <c r="L3" s="15">
        <v>879</v>
      </c>
      <c r="M3" s="13" t="s">
        <v>705</v>
      </c>
      <c r="N3" s="14">
        <v>46300.055844907409</v>
      </c>
      <c r="O3" s="15">
        <v>360</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2186</v>
      </c>
      <c r="B4" s="13" t="s">
        <v>18</v>
      </c>
      <c r="C4" s="13" t="s">
        <v>205</v>
      </c>
      <c r="D4" s="13" t="s">
        <v>768</v>
      </c>
      <c r="E4" s="13"/>
      <c r="F4" s="14">
        <v>46300.014305555553</v>
      </c>
      <c r="G4" s="13" t="s">
        <v>22</v>
      </c>
      <c r="H4" s="13" t="s">
        <v>2187</v>
      </c>
      <c r="I4" s="15">
        <v>410</v>
      </c>
      <c r="J4" s="13" t="s">
        <v>23</v>
      </c>
      <c r="K4" s="13" t="s">
        <v>51</v>
      </c>
      <c r="L4" s="15">
        <v>195</v>
      </c>
      <c r="M4" s="13" t="s">
        <v>2188</v>
      </c>
      <c r="N4" s="14">
        <v>46300.030335648145</v>
      </c>
      <c r="O4" s="15">
        <v>365</v>
      </c>
      <c r="P4" s="13" t="s">
        <v>26</v>
      </c>
      <c r="Q4" s="15">
        <v>40</v>
      </c>
      <c r="R4" s="3" t="str">
        <f>IF(OR(G4="12R",G4="12L"),_xlfn.XLOOKUP(C4,DB!$A$2:$A$248,DB!$B$2:$B$248,""),IF(OR(G4="30L",G4="30R"),_xlfn.XLOOKUP(C4,DB!$A$2:$A$248,DB!$C$2:$C$248,""),""))</f>
        <v>NUDAL</v>
      </c>
      <c r="S4" s="3">
        <f t="shared" si="0"/>
        <v>0</v>
      </c>
      <c r="T4" s="3" t="str">
        <f>_xlfn.XLOOKUP(C4,DB!$A$2:$A$248,DB!$D$2:$D$248,"")</f>
        <v>Sector 3</v>
      </c>
    </row>
    <row r="5" spans="1:20" x14ac:dyDescent="0.2">
      <c r="A5" s="13" t="s">
        <v>1090</v>
      </c>
      <c r="B5" s="13" t="s">
        <v>18</v>
      </c>
      <c r="C5" s="13" t="s">
        <v>50</v>
      </c>
      <c r="D5" s="13" t="s">
        <v>382</v>
      </c>
      <c r="E5" s="13"/>
      <c r="F5" s="14">
        <v>46300.017916666664</v>
      </c>
      <c r="G5" s="13" t="s">
        <v>22</v>
      </c>
      <c r="H5" s="13" t="s">
        <v>2189</v>
      </c>
      <c r="I5" s="15">
        <v>280</v>
      </c>
      <c r="J5" s="13" t="s">
        <v>23</v>
      </c>
      <c r="K5" s="13" t="s">
        <v>51</v>
      </c>
      <c r="L5" s="15">
        <v>936</v>
      </c>
      <c r="M5" s="13" t="s">
        <v>46</v>
      </c>
      <c r="N5" s="14">
        <v>46300.069212962961</v>
      </c>
      <c r="O5" s="15">
        <v>280</v>
      </c>
      <c r="P5" s="13" t="s">
        <v>26</v>
      </c>
      <c r="Q5" s="15">
        <v>30</v>
      </c>
      <c r="R5" s="3" t="str">
        <f>IF(OR(G5="12R",G5="12L"),_xlfn.XLOOKUP(C5,DB!$A$2:$A$248,DB!$B$2:$B$248,""),IF(OR(G5="30L",G5="30R"),_xlfn.XLOOKUP(C5,DB!$A$2:$A$248,DB!$C$2:$C$248,""),""))</f>
        <v>UDGUV</v>
      </c>
      <c r="S5" s="3">
        <f t="shared" si="0"/>
        <v>0</v>
      </c>
      <c r="T5" s="3" t="str">
        <f>_xlfn.XLOOKUP(C5,DB!$A$2:$A$248,DB!$D$2:$D$248,"")</f>
        <v>Sector 2</v>
      </c>
    </row>
    <row r="6" spans="1:20" x14ac:dyDescent="0.2">
      <c r="A6" s="13" t="s">
        <v>42</v>
      </c>
      <c r="B6" s="13" t="s">
        <v>18</v>
      </c>
      <c r="C6" s="13" t="s">
        <v>43</v>
      </c>
      <c r="D6" s="13" t="s">
        <v>44</v>
      </c>
      <c r="E6" s="13" t="s">
        <v>632</v>
      </c>
      <c r="F6" s="14">
        <v>46300.035219907404</v>
      </c>
      <c r="G6" s="13" t="s">
        <v>22</v>
      </c>
      <c r="H6" s="13" t="s">
        <v>2190</v>
      </c>
      <c r="I6" s="15">
        <v>360</v>
      </c>
      <c r="J6" s="13" t="s">
        <v>23</v>
      </c>
      <c r="K6" s="13" t="s">
        <v>24</v>
      </c>
      <c r="L6" s="15">
        <v>877</v>
      </c>
      <c r="M6" s="13" t="s">
        <v>1217</v>
      </c>
      <c r="N6" s="14">
        <v>46300.079722222225</v>
      </c>
      <c r="O6" s="15">
        <v>360</v>
      </c>
      <c r="P6" s="13" t="s">
        <v>26</v>
      </c>
      <c r="Q6" s="15">
        <v>190</v>
      </c>
      <c r="R6" s="3" t="str">
        <f>IF(OR(G6="12R",G6="12L"),_xlfn.XLOOKUP(C6,DB!$A$2:$A$248,DB!$B$2:$B$248,""),IF(OR(G6="30L",G6="30R"),_xlfn.XLOOKUP(C6,DB!$A$2:$A$248,DB!$C$2:$C$248,""),""))</f>
        <v>UDGUV</v>
      </c>
      <c r="S6" s="3">
        <f t="shared" si="0"/>
        <v>0</v>
      </c>
      <c r="T6" s="3" t="str">
        <f>_xlfn.XLOOKUP(C6,DB!$A$2:$A$248,DB!$D$2:$D$248,"")</f>
        <v>Sector 2</v>
      </c>
    </row>
    <row r="7" spans="1:20" x14ac:dyDescent="0.2">
      <c r="A7" s="13" t="s">
        <v>57</v>
      </c>
      <c r="B7" s="13" t="s">
        <v>18</v>
      </c>
      <c r="C7" s="13" t="s">
        <v>43</v>
      </c>
      <c r="D7" s="13" t="s">
        <v>20</v>
      </c>
      <c r="E7" s="13" t="s">
        <v>58</v>
      </c>
      <c r="F7" s="14">
        <v>46300.041261574072</v>
      </c>
      <c r="G7" s="13" t="s">
        <v>22</v>
      </c>
      <c r="H7" s="13" t="s">
        <v>2191</v>
      </c>
      <c r="I7" s="15">
        <v>360</v>
      </c>
      <c r="J7" s="13" t="s">
        <v>23</v>
      </c>
      <c r="K7" s="13" t="s">
        <v>24</v>
      </c>
      <c r="L7" s="15">
        <v>877</v>
      </c>
      <c r="M7" s="13" t="s">
        <v>46</v>
      </c>
      <c r="N7" s="14">
        <v>46300.085972222223</v>
      </c>
      <c r="O7" s="15">
        <v>360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47</v>
      </c>
      <c r="B8" s="13" t="s">
        <v>18</v>
      </c>
      <c r="C8" s="13" t="s">
        <v>48</v>
      </c>
      <c r="D8" s="13" t="s">
        <v>49</v>
      </c>
      <c r="E8" s="13" t="s">
        <v>692</v>
      </c>
      <c r="F8" s="14">
        <v>46300.046273148146</v>
      </c>
      <c r="G8" s="13" t="s">
        <v>22</v>
      </c>
      <c r="H8" s="13" t="s">
        <v>2192</v>
      </c>
      <c r="I8" s="15">
        <v>370</v>
      </c>
      <c r="J8" s="13" t="s">
        <v>23</v>
      </c>
      <c r="K8" s="13" t="s">
        <v>24</v>
      </c>
      <c r="L8" s="15">
        <v>359</v>
      </c>
      <c r="M8" s="13" t="s">
        <v>31</v>
      </c>
      <c r="N8" s="14">
        <v>46300.066562499997</v>
      </c>
      <c r="O8" s="15">
        <v>370</v>
      </c>
      <c r="P8" s="13" t="s">
        <v>41</v>
      </c>
      <c r="Q8" s="15">
        <v>40</v>
      </c>
      <c r="R8" s="3" t="str">
        <f>IF(OR(G8="12R",G8="12L"),_xlfn.XLOOKUP(C8,DB!$A$2:$A$248,DB!$B$2:$B$248,""),IF(OR(G8="30L",G8="30R"),_xlfn.XLOOKUP(C8,DB!$A$2:$A$248,DB!$C$2:$C$248,""),""))</f>
        <v>NUDAL</v>
      </c>
      <c r="S8" s="3">
        <f t="shared" si="0"/>
        <v>1</v>
      </c>
      <c r="T8" s="3" t="str">
        <f>_xlfn.XLOOKUP(C8,DB!$A$2:$A$248,DB!$D$2:$D$248,"")</f>
        <v>Sector 3</v>
      </c>
    </row>
    <row r="9" spans="1:20" x14ac:dyDescent="0.2">
      <c r="A9" s="13" t="s">
        <v>2193</v>
      </c>
      <c r="B9" s="13" t="s">
        <v>18</v>
      </c>
      <c r="C9" s="13" t="s">
        <v>122</v>
      </c>
      <c r="D9" s="13" t="s">
        <v>44</v>
      </c>
      <c r="E9" s="13" t="s">
        <v>961</v>
      </c>
      <c r="F9" s="14">
        <v>46300.048483796294</v>
      </c>
      <c r="G9" s="13" t="s">
        <v>22</v>
      </c>
      <c r="H9" s="13" t="s">
        <v>2194</v>
      </c>
      <c r="I9" s="15">
        <v>400</v>
      </c>
      <c r="J9" s="13" t="s">
        <v>23</v>
      </c>
      <c r="K9" s="13" t="s">
        <v>152</v>
      </c>
      <c r="L9" s="15">
        <v>531</v>
      </c>
      <c r="M9" s="13" t="s">
        <v>130</v>
      </c>
      <c r="N9" s="14">
        <v>46300.07608796296</v>
      </c>
      <c r="O9" s="15">
        <v>400</v>
      </c>
      <c r="P9" s="13" t="s">
        <v>26</v>
      </c>
      <c r="Q9" s="15">
        <v>40</v>
      </c>
      <c r="R9" s="3" t="str">
        <f>IF(OR(G9="12R",G9="12L"),_xlfn.XLOOKUP(C9,DB!$A$2:$A$248,DB!$B$2:$B$248,""),IF(OR(G9="30L",G9="30R"),_xlfn.XLOOKUP(C9,DB!$A$2:$A$248,DB!$C$2:$C$248,""),""))</f>
        <v>ENEBA</v>
      </c>
      <c r="S9" s="3">
        <f t="shared" si="0"/>
        <v>1</v>
      </c>
      <c r="T9" s="3" t="str">
        <f>_xlfn.XLOOKUP(C9,DB!$A$2:$A$248,DB!$D$2:$D$248,"")</f>
        <v>Sector 3</v>
      </c>
    </row>
    <row r="10" spans="1:20" x14ac:dyDescent="0.2">
      <c r="A10" s="13" t="s">
        <v>758</v>
      </c>
      <c r="B10" s="13" t="s">
        <v>18</v>
      </c>
      <c r="C10" s="13" t="s">
        <v>368</v>
      </c>
      <c r="D10" s="13" t="s">
        <v>69</v>
      </c>
      <c r="E10" s="13" t="s">
        <v>2195</v>
      </c>
      <c r="F10" s="14">
        <v>46300.063530092593</v>
      </c>
      <c r="G10" s="13" t="s">
        <v>22</v>
      </c>
      <c r="H10" s="13" t="s">
        <v>2196</v>
      </c>
      <c r="I10" s="15">
        <v>350</v>
      </c>
      <c r="J10" s="13" t="s">
        <v>23</v>
      </c>
      <c r="K10" s="13" t="s">
        <v>152</v>
      </c>
      <c r="L10" s="15">
        <v>136</v>
      </c>
      <c r="M10" s="13" t="s">
        <v>40</v>
      </c>
      <c r="N10" s="14">
        <v>46300.073449074072</v>
      </c>
      <c r="O10" s="15">
        <v>190</v>
      </c>
      <c r="P10" s="13" t="s">
        <v>41</v>
      </c>
      <c r="Q10" s="15">
        <v>190</v>
      </c>
      <c r="R10" s="3" t="str">
        <f>IF(OR(G10="12R",G10="12L"),_xlfn.XLOOKUP(C10,DB!$A$2:$A$248,DB!$B$2:$B$248,""),IF(OR(G10="30L",G10="30R"),_xlfn.XLOOKUP(C10,DB!$A$2:$A$248,DB!$C$2:$C$248,""),""))</f>
        <v>NUDAL</v>
      </c>
      <c r="S10" s="3">
        <f t="shared" si="0"/>
        <v>1</v>
      </c>
      <c r="T10" s="3" t="str">
        <f>_xlfn.XLOOKUP(C10,DB!$A$2:$A$248,DB!$D$2:$D$248,"")</f>
        <v>Sector 3</v>
      </c>
    </row>
    <row r="11" spans="1:20" x14ac:dyDescent="0.2">
      <c r="A11" s="13" t="s">
        <v>373</v>
      </c>
      <c r="B11" s="13" t="s">
        <v>18</v>
      </c>
      <c r="C11" s="13" t="s">
        <v>38</v>
      </c>
      <c r="D11" s="13" t="s">
        <v>366</v>
      </c>
      <c r="E11" s="13" t="s">
        <v>2197</v>
      </c>
      <c r="F11" s="14">
        <v>46300.072627314818</v>
      </c>
      <c r="G11" s="13" t="s">
        <v>22</v>
      </c>
      <c r="H11" s="13" t="s">
        <v>2198</v>
      </c>
      <c r="I11" s="15">
        <v>390</v>
      </c>
      <c r="J11" s="13" t="s">
        <v>23</v>
      </c>
      <c r="K11" s="13" t="s">
        <v>24</v>
      </c>
      <c r="L11" s="15">
        <v>347</v>
      </c>
      <c r="M11" s="13" t="s">
        <v>31</v>
      </c>
      <c r="N11" s="14">
        <v>46300.092916666668</v>
      </c>
      <c r="O11" s="15">
        <v>352</v>
      </c>
      <c r="P11" s="13" t="s">
        <v>41</v>
      </c>
      <c r="Q11" s="15">
        <v>40</v>
      </c>
      <c r="R11" s="3" t="str">
        <f>IF(OR(G11="12R",G11="12L"),_xlfn.XLOOKUP(C11,DB!$A$2:$A$248,DB!$B$2:$B$248,""),IF(OR(G11="30L",G11="30R"),_xlfn.XLOOKUP(C11,DB!$A$2:$A$248,DB!$C$2:$C$248,""),""))</f>
        <v>NUDAL</v>
      </c>
      <c r="S11" s="3">
        <f t="shared" si="0"/>
        <v>1</v>
      </c>
      <c r="T11" s="3" t="str">
        <f>_xlfn.XLOOKUP(C11,DB!$A$2:$A$248,DB!$D$2:$D$248,"")</f>
        <v>Sector 3</v>
      </c>
    </row>
    <row r="12" spans="1:20" x14ac:dyDescent="0.2">
      <c r="A12" s="13" t="s">
        <v>32</v>
      </c>
      <c r="B12" s="13" t="s">
        <v>18</v>
      </c>
      <c r="C12" s="13" t="s">
        <v>33</v>
      </c>
      <c r="D12" s="13" t="s">
        <v>54</v>
      </c>
      <c r="E12" s="13" t="s">
        <v>1193</v>
      </c>
      <c r="F12" s="14">
        <v>46300.07571759259</v>
      </c>
      <c r="G12" s="13" t="s">
        <v>22</v>
      </c>
      <c r="H12" s="13" t="s">
        <v>2199</v>
      </c>
      <c r="I12" s="15">
        <v>380</v>
      </c>
      <c r="J12" s="13" t="s">
        <v>23</v>
      </c>
      <c r="K12" s="13" t="s">
        <v>24</v>
      </c>
      <c r="L12" s="15">
        <v>834</v>
      </c>
      <c r="M12" s="13" t="s">
        <v>2200</v>
      </c>
      <c r="N12" s="14">
        <v>46300.118946759256</v>
      </c>
      <c r="O12" s="15">
        <v>380</v>
      </c>
      <c r="P12" s="13" t="s">
        <v>26</v>
      </c>
      <c r="Q12" s="15">
        <v>190</v>
      </c>
      <c r="R12" s="3" t="str">
        <f>IF(OR(G12="12R",G12="12L"),_xlfn.XLOOKUP(C12,DB!$A$2:$A$248,DB!$B$2:$B$248,""),IF(OR(G12="30L",G12="30R"),_xlfn.XLOOKUP(C12,DB!$A$2:$A$248,DB!$C$2:$C$248,""),""))</f>
        <v>UDGUV</v>
      </c>
      <c r="S12" s="3">
        <f t="shared" si="0"/>
        <v>1</v>
      </c>
      <c r="T12" s="3" t="str">
        <f>_xlfn.XLOOKUP(C12,DB!$A$2:$A$248,DB!$D$2:$D$248,"")</f>
        <v>Sector 2</v>
      </c>
    </row>
    <row r="13" spans="1:20" x14ac:dyDescent="0.2">
      <c r="A13" s="13" t="s">
        <v>60</v>
      </c>
      <c r="B13" s="13" t="s">
        <v>18</v>
      </c>
      <c r="C13" s="13" t="s">
        <v>28</v>
      </c>
      <c r="D13" s="13" t="s">
        <v>61</v>
      </c>
      <c r="E13" s="13" t="s">
        <v>707</v>
      </c>
      <c r="F13" s="14">
        <v>46300.087094907409</v>
      </c>
      <c r="G13" s="13" t="s">
        <v>22</v>
      </c>
      <c r="H13" s="13" t="s">
        <v>2201</v>
      </c>
      <c r="I13" s="15">
        <v>350</v>
      </c>
      <c r="J13" s="13" t="s">
        <v>23</v>
      </c>
      <c r="K13" s="13" t="s">
        <v>24</v>
      </c>
      <c r="L13" s="15">
        <v>359</v>
      </c>
      <c r="M13" s="13" t="s">
        <v>31</v>
      </c>
      <c r="N13" s="14">
        <v>46300.108206018522</v>
      </c>
      <c r="O13" s="15">
        <v>350</v>
      </c>
      <c r="P13" s="13" t="s">
        <v>26</v>
      </c>
      <c r="Q13" s="15">
        <v>40</v>
      </c>
      <c r="R13" s="3" t="str">
        <f>IF(OR(G13="12R",G13="12L"),_xlfn.XLOOKUP(C13,DB!$A$2:$A$248,DB!$B$2:$B$248,""),IF(OR(G13="30L",G13="30R"),_xlfn.XLOOKUP(C13,DB!$A$2:$A$248,DB!$C$2:$C$248,""),""))</f>
        <v>OMSUK</v>
      </c>
      <c r="S13" s="3">
        <f t="shared" si="0"/>
        <v>2</v>
      </c>
      <c r="T13" s="3" t="str">
        <f>_xlfn.XLOOKUP(C13,DB!$A$2:$A$248,DB!$D$2:$D$248,"")</f>
        <v>Sector 3</v>
      </c>
    </row>
    <row r="14" spans="1:20" x14ac:dyDescent="0.2">
      <c r="A14" s="13" t="s">
        <v>367</v>
      </c>
      <c r="B14" s="13" t="s">
        <v>18</v>
      </c>
      <c r="C14" s="13" t="s">
        <v>368</v>
      </c>
      <c r="D14" s="13" t="s">
        <v>88</v>
      </c>
      <c r="E14" s="13" t="s">
        <v>91</v>
      </c>
      <c r="F14" s="14">
        <v>46300.101076388892</v>
      </c>
      <c r="G14" s="13" t="s">
        <v>22</v>
      </c>
      <c r="H14" s="13" t="s">
        <v>2202</v>
      </c>
      <c r="I14" s="15">
        <v>350</v>
      </c>
      <c r="J14" s="13" t="s">
        <v>23</v>
      </c>
      <c r="K14" s="13" t="s">
        <v>24</v>
      </c>
      <c r="L14" s="15">
        <v>136</v>
      </c>
      <c r="M14" s="13" t="s">
        <v>40</v>
      </c>
      <c r="N14" s="14">
        <v>46300.111284722225</v>
      </c>
      <c r="O14" s="15">
        <v>208</v>
      </c>
      <c r="P14" s="13" t="s">
        <v>41</v>
      </c>
      <c r="Q14" s="15">
        <v>190</v>
      </c>
      <c r="R14" s="3" t="str">
        <f>IF(OR(G14="12R",G14="12L"),_xlfn.XLOOKUP(C14,DB!$A$2:$A$248,DB!$B$2:$B$248,""),IF(OR(G14="30L",G14="30R"),_xlfn.XLOOKUP(C14,DB!$A$2:$A$248,DB!$C$2:$C$248,""),""))</f>
        <v>NUDAL</v>
      </c>
      <c r="S14" s="3">
        <f t="shared" si="0"/>
        <v>2</v>
      </c>
      <c r="T14" s="3" t="str">
        <f>_xlfn.XLOOKUP(C14,DB!$A$2:$A$248,DB!$D$2:$D$248,"")</f>
        <v>Sector 3</v>
      </c>
    </row>
    <row r="15" spans="1:20" x14ac:dyDescent="0.2">
      <c r="A15" s="13" t="s">
        <v>375</v>
      </c>
      <c r="B15" s="13" t="s">
        <v>18</v>
      </c>
      <c r="C15" s="13" t="s">
        <v>219</v>
      </c>
      <c r="D15" s="13" t="s">
        <v>54</v>
      </c>
      <c r="E15" s="13" t="s">
        <v>428</v>
      </c>
      <c r="F15" s="14">
        <v>46300.11509259259</v>
      </c>
      <c r="G15" s="13" t="s">
        <v>22</v>
      </c>
      <c r="H15" s="13" t="s">
        <v>2203</v>
      </c>
      <c r="I15" s="15">
        <v>370</v>
      </c>
      <c r="J15" s="13" t="s">
        <v>23</v>
      </c>
      <c r="K15" s="13" t="s">
        <v>24</v>
      </c>
      <c r="L15" s="15">
        <v>157</v>
      </c>
      <c r="M15" s="13" t="s">
        <v>1148</v>
      </c>
      <c r="N15" s="14">
        <v>46300.126076388886</v>
      </c>
      <c r="O15" s="15">
        <v>283</v>
      </c>
      <c r="P15" s="13" t="s">
        <v>26</v>
      </c>
      <c r="Q15" s="15">
        <v>190</v>
      </c>
      <c r="R15" s="3" t="str">
        <f>IF(OR(G15="12R",G15="12L"),_xlfn.XLOOKUP(C15,DB!$A$2:$A$248,DB!$B$2:$B$248,""),IF(OR(G15="30L",G15="30R"),_xlfn.XLOOKUP(C15,DB!$A$2:$A$248,DB!$C$2:$C$248,""),""))</f>
        <v>TAKUX</v>
      </c>
      <c r="S15" s="3">
        <f t="shared" si="0"/>
        <v>2</v>
      </c>
      <c r="T15" s="3" t="str">
        <f>_xlfn.XLOOKUP(C15,DB!$A$2:$A$248,DB!$D$2:$D$248,"")</f>
        <v>Sector 7</v>
      </c>
    </row>
    <row r="16" spans="1:20" x14ac:dyDescent="0.2">
      <c r="A16" s="13" t="s">
        <v>71</v>
      </c>
      <c r="B16" s="13" t="s">
        <v>18</v>
      </c>
      <c r="C16" s="13" t="s">
        <v>43</v>
      </c>
      <c r="D16" s="13" t="s">
        <v>54</v>
      </c>
      <c r="E16" s="13" t="s">
        <v>102</v>
      </c>
      <c r="F16" s="14">
        <v>46300.13</v>
      </c>
      <c r="G16" s="13" t="s">
        <v>22</v>
      </c>
      <c r="H16" s="13" t="s">
        <v>2204</v>
      </c>
      <c r="I16" s="15">
        <v>360</v>
      </c>
      <c r="J16" s="13" t="s">
        <v>23</v>
      </c>
      <c r="K16" s="13" t="s">
        <v>24</v>
      </c>
      <c r="L16" s="15">
        <v>994</v>
      </c>
      <c r="M16" s="13" t="s">
        <v>2205</v>
      </c>
      <c r="N16" s="14">
        <v>46300.182384259257</v>
      </c>
      <c r="O16" s="15">
        <v>360</v>
      </c>
      <c r="P16" s="13" t="s">
        <v>26</v>
      </c>
      <c r="Q16" s="15">
        <v>190</v>
      </c>
      <c r="R16" s="3" t="str">
        <f>IF(OR(G16="12R",G16="12L"),_xlfn.XLOOKUP(C16,DB!$A$2:$A$248,DB!$B$2:$B$248,""),IF(OR(G16="30L",G16="30R"),_xlfn.XLOOKUP(C16,DB!$A$2:$A$248,DB!$C$2:$C$248,""),""))</f>
        <v>UDGUV</v>
      </c>
      <c r="S16" s="3">
        <f t="shared" si="0"/>
        <v>3</v>
      </c>
      <c r="T16" s="3" t="str">
        <f>_xlfn.XLOOKUP(C16,DB!$A$2:$A$248,DB!$D$2:$D$248,"")</f>
        <v>Sector 2</v>
      </c>
    </row>
    <row r="17" spans="1:20" x14ac:dyDescent="0.2">
      <c r="A17" s="13" t="s">
        <v>80</v>
      </c>
      <c r="B17" s="13" t="s">
        <v>18</v>
      </c>
      <c r="C17" s="13" t="s">
        <v>43</v>
      </c>
      <c r="D17" s="13" t="s">
        <v>20</v>
      </c>
      <c r="E17" s="13" t="s">
        <v>805</v>
      </c>
      <c r="F17" s="14">
        <v>46300.134664351855</v>
      </c>
      <c r="G17" s="13" t="s">
        <v>22</v>
      </c>
      <c r="H17" s="13" t="s">
        <v>2206</v>
      </c>
      <c r="I17" s="15">
        <v>360</v>
      </c>
      <c r="J17" s="13" t="s">
        <v>23</v>
      </c>
      <c r="K17" s="13" t="s">
        <v>24</v>
      </c>
      <c r="L17" s="15">
        <v>871</v>
      </c>
      <c r="M17" s="13" t="s">
        <v>2022</v>
      </c>
      <c r="N17" s="14">
        <v>46300.180092592593</v>
      </c>
      <c r="O17" s="15">
        <v>360</v>
      </c>
      <c r="P17" s="13" t="s">
        <v>26</v>
      </c>
      <c r="Q17" s="15">
        <v>190</v>
      </c>
      <c r="R17" s="3" t="str">
        <f>IF(OR(G17="12R",G17="12L"),_xlfn.XLOOKUP(C17,DB!$A$2:$A$248,DB!$B$2:$B$248,""),IF(OR(G17="30L",G17="30R"),_xlfn.XLOOKUP(C17,DB!$A$2:$A$248,DB!$C$2:$C$248,""),""))</f>
        <v>UDGUV</v>
      </c>
      <c r="S17" s="3">
        <f t="shared" si="0"/>
        <v>3</v>
      </c>
      <c r="T17" s="3" t="str">
        <f>_xlfn.XLOOKUP(C17,DB!$A$2:$A$248,DB!$D$2:$D$248,"")</f>
        <v>Sector 2</v>
      </c>
    </row>
    <row r="18" spans="1:20" x14ac:dyDescent="0.2">
      <c r="A18" s="13" t="s">
        <v>759</v>
      </c>
      <c r="B18" s="13" t="s">
        <v>18</v>
      </c>
      <c r="C18" s="13" t="s">
        <v>33</v>
      </c>
      <c r="D18" s="13" t="s">
        <v>20</v>
      </c>
      <c r="E18" s="13" t="s">
        <v>562</v>
      </c>
      <c r="F18" s="14">
        <v>46300.146180555559</v>
      </c>
      <c r="G18" s="13" t="s">
        <v>22</v>
      </c>
      <c r="H18" s="13" t="s">
        <v>2207</v>
      </c>
      <c r="I18" s="15">
        <v>340</v>
      </c>
      <c r="J18" s="13" t="s">
        <v>23</v>
      </c>
      <c r="K18" s="13" t="s">
        <v>24</v>
      </c>
      <c r="L18" s="15">
        <v>815</v>
      </c>
      <c r="M18" s="13" t="s">
        <v>2208</v>
      </c>
      <c r="N18" s="14">
        <v>46300.188935185186</v>
      </c>
      <c r="O18" s="15">
        <v>340</v>
      </c>
      <c r="P18" s="13" t="s">
        <v>26</v>
      </c>
      <c r="Q18" s="15">
        <v>190</v>
      </c>
      <c r="R18" s="3" t="str">
        <f>IF(OR(G18="12R",G18="12L"),_xlfn.XLOOKUP(C18,DB!$A$2:$A$248,DB!$B$2:$B$248,""),IF(OR(G18="30L",G18="30R"),_xlfn.XLOOKUP(C18,DB!$A$2:$A$248,DB!$C$2:$C$248,""),""))</f>
        <v>UDGUV</v>
      </c>
      <c r="S18" s="3">
        <f t="shared" si="0"/>
        <v>3</v>
      </c>
      <c r="T18" s="3" t="str">
        <f>_xlfn.XLOOKUP(C18,DB!$A$2:$A$248,DB!$D$2:$D$248,"")</f>
        <v>Sector 2</v>
      </c>
    </row>
    <row r="19" spans="1:20" x14ac:dyDescent="0.2">
      <c r="A19" s="13" t="s">
        <v>556</v>
      </c>
      <c r="B19" s="13" t="s">
        <v>18</v>
      </c>
      <c r="C19" s="13" t="s">
        <v>101</v>
      </c>
      <c r="D19" s="13" t="s">
        <v>61</v>
      </c>
      <c r="E19" s="13" t="s">
        <v>156</v>
      </c>
      <c r="F19" s="14">
        <v>46300.151250000003</v>
      </c>
      <c r="G19" s="13" t="s">
        <v>22</v>
      </c>
      <c r="H19" s="13" t="s">
        <v>2209</v>
      </c>
      <c r="I19" s="15">
        <v>360</v>
      </c>
      <c r="J19" s="13" t="s">
        <v>23</v>
      </c>
      <c r="K19" s="13" t="s">
        <v>24</v>
      </c>
      <c r="L19" s="15">
        <v>862</v>
      </c>
      <c r="M19" s="13" t="s">
        <v>461</v>
      </c>
      <c r="N19" s="14">
        <v>46300.1950462963</v>
      </c>
      <c r="O19" s="15">
        <v>360</v>
      </c>
      <c r="P19" s="13" t="s">
        <v>26</v>
      </c>
      <c r="Q19" s="15">
        <v>190</v>
      </c>
      <c r="R19" s="3" t="str">
        <f>IF(OR(G19="12R",G19="12L"),_xlfn.XLOOKUP(C19,DB!$A$2:$A$248,DB!$B$2:$B$248,""),IF(OR(G19="30L",G19="30R"),_xlfn.XLOOKUP(C19,DB!$A$2:$A$248,DB!$C$2:$C$248,""),""))</f>
        <v>UDGUV</v>
      </c>
      <c r="S19" s="3">
        <f t="shared" si="0"/>
        <v>3</v>
      </c>
      <c r="T19" s="3" t="str">
        <f>_xlfn.XLOOKUP(C19,DB!$A$2:$A$248,DB!$D$2:$D$248,"")</f>
        <v>Sector 2</v>
      </c>
    </row>
    <row r="20" spans="1:20" x14ac:dyDescent="0.2">
      <c r="A20" s="13" t="s">
        <v>77</v>
      </c>
      <c r="B20" s="13" t="s">
        <v>18</v>
      </c>
      <c r="C20" s="13" t="s">
        <v>19</v>
      </c>
      <c r="D20" s="13" t="s">
        <v>20</v>
      </c>
      <c r="E20" s="13" t="s">
        <v>78</v>
      </c>
      <c r="F20" s="14">
        <v>46300.167974537035</v>
      </c>
      <c r="G20" s="13" t="s">
        <v>22</v>
      </c>
      <c r="H20" s="13" t="s">
        <v>2210</v>
      </c>
      <c r="I20" s="15">
        <v>360</v>
      </c>
      <c r="J20" s="13" t="s">
        <v>23</v>
      </c>
      <c r="K20" s="13" t="s">
        <v>24</v>
      </c>
      <c r="L20" s="15">
        <v>913</v>
      </c>
      <c r="M20" s="13" t="s">
        <v>2211</v>
      </c>
      <c r="N20" s="14">
        <v>46300.213576388887</v>
      </c>
      <c r="O20" s="15">
        <v>360</v>
      </c>
      <c r="P20" s="13" t="s">
        <v>26</v>
      </c>
      <c r="Q20" s="15">
        <v>190</v>
      </c>
      <c r="R20" s="3" t="str">
        <f>IF(OR(G20="12R",G20="12L"),_xlfn.XLOOKUP(C20,DB!$A$2:$A$248,DB!$B$2:$B$248,""),IF(OR(G20="30L",G20="30R"),_xlfn.XLOOKUP(C20,DB!$A$2:$A$248,DB!$C$2:$C$248,""),""))</f>
        <v>UDGUV</v>
      </c>
      <c r="S20" s="3">
        <f t="shared" si="0"/>
        <v>4</v>
      </c>
      <c r="T20" s="3" t="str">
        <f>_xlfn.XLOOKUP(C20,DB!$A$2:$A$248,DB!$D$2:$D$248,"")</f>
        <v>Sector 2</v>
      </c>
    </row>
    <row r="21" spans="1:20" x14ac:dyDescent="0.2">
      <c r="A21" s="13" t="s">
        <v>760</v>
      </c>
      <c r="B21" s="13" t="s">
        <v>18</v>
      </c>
      <c r="C21" s="13" t="s">
        <v>732</v>
      </c>
      <c r="D21" s="13" t="s">
        <v>61</v>
      </c>
      <c r="E21" s="13" t="s">
        <v>843</v>
      </c>
      <c r="F21" s="14">
        <v>46300.178182870368</v>
      </c>
      <c r="G21" s="13" t="s">
        <v>22</v>
      </c>
      <c r="H21" s="13" t="s">
        <v>2212</v>
      </c>
      <c r="I21" s="15">
        <v>350</v>
      </c>
      <c r="J21" s="13" t="s">
        <v>23</v>
      </c>
      <c r="K21" s="13" t="s">
        <v>24</v>
      </c>
      <c r="L21" s="15">
        <v>136</v>
      </c>
      <c r="M21" s="13" t="s">
        <v>40</v>
      </c>
      <c r="N21" s="14">
        <v>46300.188379629632</v>
      </c>
      <c r="O21" s="15">
        <v>237</v>
      </c>
      <c r="P21" s="13" t="s">
        <v>26</v>
      </c>
      <c r="Q21" s="15">
        <v>190</v>
      </c>
      <c r="R21" s="3" t="str">
        <f>IF(OR(G21="12R",G21="12L"),_xlfn.XLOOKUP(C21,DB!$A$2:$A$248,DB!$B$2:$B$248,""),IF(OR(G21="30L",G21="30R"),_xlfn.XLOOKUP(C21,DB!$A$2:$A$248,DB!$C$2:$C$248,""),""))</f>
        <v>OMSUK</v>
      </c>
      <c r="S21" s="3">
        <f t="shared" si="0"/>
        <v>4</v>
      </c>
      <c r="T21" s="3" t="str">
        <f>_xlfn.XLOOKUP(C21,DB!$A$2:$A$248,DB!$D$2:$D$248,"")</f>
        <v>Sector 3</v>
      </c>
    </row>
    <row r="22" spans="1:20" x14ac:dyDescent="0.2">
      <c r="A22" s="13" t="s">
        <v>89</v>
      </c>
      <c r="B22" s="13" t="s">
        <v>18</v>
      </c>
      <c r="C22" s="13" t="s">
        <v>43</v>
      </c>
      <c r="D22" s="13" t="s">
        <v>61</v>
      </c>
      <c r="E22" s="13" t="s">
        <v>98</v>
      </c>
      <c r="F22" s="14">
        <v>46300.189756944441</v>
      </c>
      <c r="G22" s="13" t="s">
        <v>22</v>
      </c>
      <c r="H22" s="13" t="s">
        <v>2213</v>
      </c>
      <c r="I22" s="15">
        <v>360</v>
      </c>
      <c r="J22" s="13" t="s">
        <v>23</v>
      </c>
      <c r="K22" s="13" t="s">
        <v>24</v>
      </c>
      <c r="L22" s="15">
        <v>861</v>
      </c>
      <c r="M22" s="13" t="s">
        <v>153</v>
      </c>
      <c r="N22" s="14">
        <v>46300.231898148151</v>
      </c>
      <c r="O22" s="15">
        <v>360</v>
      </c>
      <c r="P22" s="13" t="s">
        <v>26</v>
      </c>
      <c r="Q22" s="15">
        <v>190</v>
      </c>
      <c r="R22" s="3" t="str">
        <f>IF(OR(G22="12R",G22="12L"),_xlfn.XLOOKUP(C22,DB!$A$2:$A$248,DB!$B$2:$B$248,""),IF(OR(G22="30L",G22="30R"),_xlfn.XLOOKUP(C22,DB!$A$2:$A$248,DB!$C$2:$C$248,""),""))</f>
        <v>UDGUV</v>
      </c>
      <c r="S22" s="3">
        <f t="shared" si="0"/>
        <v>4</v>
      </c>
      <c r="T22" s="3" t="str">
        <f>_xlfn.XLOOKUP(C22,DB!$A$2:$A$248,DB!$D$2:$D$248,"")</f>
        <v>Sector 2</v>
      </c>
    </row>
    <row r="23" spans="1:20" x14ac:dyDescent="0.2">
      <c r="A23" s="13" t="s">
        <v>94</v>
      </c>
      <c r="B23" s="13" t="s">
        <v>18</v>
      </c>
      <c r="C23" s="13" t="s">
        <v>43</v>
      </c>
      <c r="D23" s="13" t="s">
        <v>54</v>
      </c>
      <c r="E23" s="13" t="s">
        <v>485</v>
      </c>
      <c r="F23" s="14">
        <v>46300.432002314818</v>
      </c>
      <c r="G23" s="13" t="s">
        <v>22</v>
      </c>
      <c r="H23" s="13" t="s">
        <v>2214</v>
      </c>
      <c r="I23" s="15">
        <v>380</v>
      </c>
      <c r="J23" s="13" t="s">
        <v>23</v>
      </c>
      <c r="K23" s="13" t="s">
        <v>24</v>
      </c>
      <c r="L23" s="15">
        <v>995</v>
      </c>
      <c r="M23" s="13" t="s">
        <v>2215</v>
      </c>
      <c r="N23" s="14">
        <v>46300.482997685183</v>
      </c>
      <c r="O23" s="15">
        <v>380</v>
      </c>
      <c r="P23" s="13" t="s">
        <v>26</v>
      </c>
      <c r="Q23" s="15">
        <v>190</v>
      </c>
      <c r="R23" s="3" t="str">
        <f>IF(OR(G23="12R",G23="12L"),_xlfn.XLOOKUP(C23,DB!$A$2:$A$248,DB!$B$2:$B$248,""),IF(OR(G23="30L",G23="30R"),_xlfn.XLOOKUP(C23,DB!$A$2:$A$248,DB!$C$2:$C$248,""),""))</f>
        <v>UDGUV</v>
      </c>
      <c r="S23" s="3">
        <f t="shared" si="0"/>
        <v>10</v>
      </c>
      <c r="T23" s="3" t="str">
        <f>_xlfn.XLOOKUP(C23,DB!$A$2:$A$248,DB!$D$2:$D$248,"")</f>
        <v>Sector 2</v>
      </c>
    </row>
    <row r="24" spans="1:20" x14ac:dyDescent="0.2">
      <c r="A24" s="13" t="s">
        <v>96</v>
      </c>
      <c r="B24" s="13" t="s">
        <v>18</v>
      </c>
      <c r="C24" s="13" t="s">
        <v>97</v>
      </c>
      <c r="D24" s="13" t="s">
        <v>54</v>
      </c>
      <c r="E24" s="13" t="s">
        <v>222</v>
      </c>
      <c r="F24" s="14">
        <v>46300.460613425923</v>
      </c>
      <c r="G24" s="13" t="s">
        <v>22</v>
      </c>
      <c r="H24" s="13" t="s">
        <v>2216</v>
      </c>
      <c r="I24" s="15">
        <v>380</v>
      </c>
      <c r="J24" s="13" t="s">
        <v>23</v>
      </c>
      <c r="K24" s="13" t="s">
        <v>24</v>
      </c>
      <c r="L24" s="15">
        <v>973</v>
      </c>
      <c r="M24" s="13" t="s">
        <v>2217</v>
      </c>
      <c r="N24" s="14">
        <v>46300.509965277779</v>
      </c>
      <c r="O24" s="15">
        <v>178</v>
      </c>
      <c r="P24" s="13" t="s">
        <v>26</v>
      </c>
      <c r="Q24" s="15">
        <v>190</v>
      </c>
      <c r="R24" s="3" t="str">
        <f>IF(OR(G24="12R",G24="12L"),_xlfn.XLOOKUP(C24,DB!$A$2:$A$248,DB!$B$2:$B$248,""),IF(OR(G24="30L",G24="30R"),_xlfn.XLOOKUP(C24,DB!$A$2:$A$248,DB!$C$2:$C$248,""),""))</f>
        <v>UDGUV</v>
      </c>
      <c r="S24" s="3">
        <f t="shared" si="0"/>
        <v>11</v>
      </c>
      <c r="T24" s="3" t="str">
        <f>_xlfn.XLOOKUP(C24,DB!$A$2:$A$248,DB!$D$2:$D$248,"")</f>
        <v>Sector 2</v>
      </c>
    </row>
    <row r="25" spans="1:20" x14ac:dyDescent="0.2">
      <c r="A25" s="13" t="s">
        <v>100</v>
      </c>
      <c r="B25" s="13" t="s">
        <v>18</v>
      </c>
      <c r="C25" s="13" t="s">
        <v>101</v>
      </c>
      <c r="D25" s="13" t="s">
        <v>20</v>
      </c>
      <c r="E25" s="13" t="s">
        <v>534</v>
      </c>
      <c r="F25" s="14">
        <v>46300.463564814818</v>
      </c>
      <c r="G25" s="13" t="s">
        <v>22</v>
      </c>
      <c r="H25" s="13" t="s">
        <v>2218</v>
      </c>
      <c r="I25" s="15">
        <v>360</v>
      </c>
      <c r="J25" s="13" t="s">
        <v>23</v>
      </c>
      <c r="K25" s="13" t="s">
        <v>24</v>
      </c>
      <c r="L25" s="15">
        <v>868</v>
      </c>
      <c r="M25" s="13" t="s">
        <v>1089</v>
      </c>
      <c r="N25" s="14">
        <v>46300.508599537039</v>
      </c>
      <c r="O25" s="15">
        <v>360</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103</v>
      </c>
      <c r="B26" s="13" t="s">
        <v>18</v>
      </c>
      <c r="C26" s="13" t="s">
        <v>43</v>
      </c>
      <c r="D26" s="13" t="s">
        <v>44</v>
      </c>
      <c r="E26" s="13" t="s">
        <v>623</v>
      </c>
      <c r="F26" s="14">
        <v>46300.467037037037</v>
      </c>
      <c r="G26" s="13" t="s">
        <v>22</v>
      </c>
      <c r="H26" s="13" t="s">
        <v>2219</v>
      </c>
      <c r="I26" s="15">
        <v>360</v>
      </c>
      <c r="J26" s="13" t="s">
        <v>23</v>
      </c>
      <c r="K26" s="13" t="s">
        <v>24</v>
      </c>
      <c r="L26" s="15">
        <v>867</v>
      </c>
      <c r="M26" s="13" t="s">
        <v>703</v>
      </c>
      <c r="N26" s="14">
        <v>46300.512766203705</v>
      </c>
      <c r="O26" s="15">
        <v>360</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106</v>
      </c>
      <c r="B27" s="13" t="s">
        <v>18</v>
      </c>
      <c r="C27" s="13" t="s">
        <v>43</v>
      </c>
      <c r="D27" s="13" t="s">
        <v>20</v>
      </c>
      <c r="E27" s="13" t="s">
        <v>183</v>
      </c>
      <c r="F27" s="14">
        <v>46300.471030092594</v>
      </c>
      <c r="G27" s="13" t="s">
        <v>22</v>
      </c>
      <c r="H27" s="13" t="s">
        <v>2220</v>
      </c>
      <c r="I27" s="15">
        <v>360</v>
      </c>
      <c r="J27" s="13" t="s">
        <v>23</v>
      </c>
      <c r="K27" s="13" t="s">
        <v>24</v>
      </c>
      <c r="L27" s="15">
        <v>961</v>
      </c>
      <c r="M27" s="13" t="s">
        <v>2221</v>
      </c>
      <c r="N27" s="14">
        <v>46300.519189814811</v>
      </c>
      <c r="O27" s="15">
        <v>340</v>
      </c>
      <c r="P27" s="13" t="s">
        <v>26</v>
      </c>
      <c r="Q27" s="15">
        <v>190</v>
      </c>
      <c r="R27" s="3" t="str">
        <f>IF(OR(G27="12R",G27="12L"),_xlfn.XLOOKUP(C27,DB!$A$2:$A$248,DB!$B$2:$B$248,""),IF(OR(G27="30L",G27="30R"),_xlfn.XLOOKUP(C27,DB!$A$2:$A$248,DB!$C$2:$C$248,""),""))</f>
        <v>UDGUV</v>
      </c>
      <c r="S27" s="3">
        <f t="shared" si="0"/>
        <v>11</v>
      </c>
      <c r="T27" s="3" t="str">
        <f>_xlfn.XLOOKUP(C27,DB!$A$2:$A$248,DB!$D$2:$D$248,"")</f>
        <v>Sector 2</v>
      </c>
    </row>
    <row r="28" spans="1:20" x14ac:dyDescent="0.2">
      <c r="A28" s="13" t="s">
        <v>111</v>
      </c>
      <c r="B28" s="13" t="s">
        <v>18</v>
      </c>
      <c r="C28" s="13" t="s">
        <v>33</v>
      </c>
      <c r="D28" s="13" t="s">
        <v>20</v>
      </c>
      <c r="E28" s="13" t="s">
        <v>58</v>
      </c>
      <c r="F28" s="14">
        <v>46300.489861111113</v>
      </c>
      <c r="G28" s="13" t="s">
        <v>22</v>
      </c>
      <c r="H28" s="13" t="s">
        <v>2222</v>
      </c>
      <c r="I28" s="15">
        <v>360</v>
      </c>
      <c r="J28" s="13" t="s">
        <v>23</v>
      </c>
      <c r="K28" s="13" t="s">
        <v>24</v>
      </c>
      <c r="L28" s="15">
        <v>831</v>
      </c>
      <c r="M28" s="13" t="s">
        <v>2223</v>
      </c>
      <c r="N28" s="14">
        <v>46300.533113425925</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746</v>
      </c>
      <c r="B29" s="13" t="s">
        <v>18</v>
      </c>
      <c r="C29" s="13" t="s">
        <v>50</v>
      </c>
      <c r="D29" s="13" t="s">
        <v>132</v>
      </c>
      <c r="E29" s="13"/>
      <c r="F29" s="14">
        <v>46300.496550925927</v>
      </c>
      <c r="G29" s="13" t="s">
        <v>22</v>
      </c>
      <c r="H29" s="13" t="s">
        <v>1141</v>
      </c>
      <c r="I29" s="15">
        <v>400</v>
      </c>
      <c r="J29" s="13" t="s">
        <v>23</v>
      </c>
      <c r="K29" s="13" t="s">
        <v>51</v>
      </c>
      <c r="L29" s="15">
        <v>862</v>
      </c>
      <c r="M29" s="13" t="s">
        <v>46</v>
      </c>
      <c r="N29" s="14">
        <v>46300.544432870367</v>
      </c>
      <c r="O29" s="15">
        <v>400</v>
      </c>
      <c r="P29" s="13" t="s">
        <v>26</v>
      </c>
      <c r="Q29" s="15">
        <v>30</v>
      </c>
      <c r="R29" s="3" t="str">
        <f>IF(OR(G29="12R",G29="12L"),_xlfn.XLOOKUP(C29,DB!$A$2:$A$248,DB!$B$2:$B$248,""),IF(OR(G29="30L",G29="30R"),_xlfn.XLOOKUP(C29,DB!$A$2:$A$248,DB!$C$2:$C$248,""),""))</f>
        <v>UDGUV</v>
      </c>
      <c r="S29" s="3">
        <f t="shared" si="0"/>
        <v>11</v>
      </c>
      <c r="T29" s="3" t="str">
        <f>_xlfn.XLOOKUP(C29,DB!$A$2:$A$248,DB!$D$2:$D$248,"")</f>
        <v>Sector 2</v>
      </c>
    </row>
    <row r="30" spans="1:20" x14ac:dyDescent="0.2">
      <c r="A30" s="13" t="s">
        <v>488</v>
      </c>
      <c r="B30" s="13" t="s">
        <v>18</v>
      </c>
      <c r="C30" s="13" t="s">
        <v>166</v>
      </c>
      <c r="D30" s="13" t="s">
        <v>490</v>
      </c>
      <c r="E30" s="13"/>
      <c r="F30" s="14">
        <v>46300.497870370367</v>
      </c>
      <c r="G30" s="13" t="s">
        <v>22</v>
      </c>
      <c r="H30" s="13" t="s">
        <v>2224</v>
      </c>
      <c r="I30" s="15">
        <v>40</v>
      </c>
      <c r="J30" s="13" t="s">
        <v>23</v>
      </c>
      <c r="K30" s="13" t="s">
        <v>51</v>
      </c>
      <c r="L30" s="15">
        <v>72</v>
      </c>
      <c r="M30" s="13" t="s">
        <v>166</v>
      </c>
      <c r="N30" s="14">
        <v>46300.506261574075</v>
      </c>
      <c r="O30" s="15">
        <v>0</v>
      </c>
      <c r="P30" s="13" t="s">
        <v>26</v>
      </c>
      <c r="Q30" s="15">
        <v>40</v>
      </c>
      <c r="R30" s="3" t="str">
        <f>IF(OR(G30="12R",G30="12L"),_xlfn.XLOOKUP(C30,DB!$A$2:$A$248,DB!$B$2:$B$248,""),IF(OR(G30="30L",G30="30R"),_xlfn.XLOOKUP(C30,DB!$A$2:$A$248,DB!$C$2:$C$248,""),""))</f>
        <v>CZM</v>
      </c>
      <c r="S30" s="3">
        <f t="shared" si="0"/>
        <v>11</v>
      </c>
      <c r="T30" s="3" t="str">
        <f>_xlfn.XLOOKUP(C30,DB!$A$2:$A$248,DB!$D$2:$D$248,"")</f>
        <v>Sector 7</v>
      </c>
    </row>
    <row r="31" spans="1:20" x14ac:dyDescent="0.2">
      <c r="A31" s="13" t="s">
        <v>107</v>
      </c>
      <c r="B31" s="13" t="s">
        <v>18</v>
      </c>
      <c r="C31" s="13" t="s">
        <v>108</v>
      </c>
      <c r="D31" s="13" t="s">
        <v>54</v>
      </c>
      <c r="E31" s="13" t="s">
        <v>428</v>
      </c>
      <c r="F31" s="14">
        <v>46300.498900462961</v>
      </c>
      <c r="G31" s="13" t="s">
        <v>22</v>
      </c>
      <c r="H31" s="13" t="s">
        <v>2225</v>
      </c>
      <c r="I31" s="15">
        <v>290</v>
      </c>
      <c r="J31" s="13" t="s">
        <v>23</v>
      </c>
      <c r="K31" s="13" t="s">
        <v>24</v>
      </c>
      <c r="L31" s="15">
        <v>135</v>
      </c>
      <c r="M31" s="13" t="s">
        <v>40</v>
      </c>
      <c r="N31" s="14">
        <v>46300.508587962962</v>
      </c>
      <c r="O31" s="15">
        <v>282</v>
      </c>
      <c r="P31" s="13" t="s">
        <v>26</v>
      </c>
      <c r="Q31" s="15">
        <v>190</v>
      </c>
      <c r="R31" s="3" t="str">
        <f>IF(OR(G31="12R",G31="12L"),_xlfn.XLOOKUP(C31,DB!$A$2:$A$248,DB!$B$2:$B$248,""),IF(OR(G31="30L",G31="30R"),_xlfn.XLOOKUP(C31,DB!$A$2:$A$248,DB!$C$2:$C$248,""),""))</f>
        <v>NUDAL</v>
      </c>
      <c r="S31" s="3">
        <f t="shared" si="0"/>
        <v>11</v>
      </c>
      <c r="T31" s="3" t="str">
        <f>_xlfn.XLOOKUP(C31,DB!$A$2:$A$248,DB!$D$2:$D$248,"")</f>
        <v>Sector 3</v>
      </c>
    </row>
    <row r="32" spans="1:20" x14ac:dyDescent="0.2">
      <c r="A32" s="13" t="s">
        <v>964</v>
      </c>
      <c r="B32" s="13" t="s">
        <v>18</v>
      </c>
      <c r="C32" s="13" t="s">
        <v>945</v>
      </c>
      <c r="D32" s="13" t="s">
        <v>132</v>
      </c>
      <c r="E32" s="13"/>
      <c r="F32" s="14">
        <v>46300.501550925925</v>
      </c>
      <c r="G32" s="13" t="s">
        <v>22</v>
      </c>
      <c r="H32" s="13" t="s">
        <v>2226</v>
      </c>
      <c r="I32" s="15">
        <v>380</v>
      </c>
      <c r="J32" s="13" t="s">
        <v>23</v>
      </c>
      <c r="K32" s="13" t="s">
        <v>51</v>
      </c>
      <c r="L32" s="15">
        <v>371</v>
      </c>
      <c r="M32" s="13" t="s">
        <v>269</v>
      </c>
      <c r="N32" s="14">
        <v>46300.525914351849</v>
      </c>
      <c r="O32" s="15">
        <v>380</v>
      </c>
      <c r="P32" s="13" t="s">
        <v>26</v>
      </c>
      <c r="Q32" s="15">
        <v>30</v>
      </c>
      <c r="R32" s="3" t="str">
        <f>IF(OR(G32="12R",G32="12L"),_xlfn.XLOOKUP(C32,DB!$A$2:$A$248,DB!$B$2:$B$248,""),IF(OR(G32="30L",G32="30R"),_xlfn.XLOOKUP(C32,DB!$A$2:$A$248,DB!$C$2:$C$248,""),""))</f>
        <v>ENEBA</v>
      </c>
      <c r="S32" s="3">
        <f t="shared" si="0"/>
        <v>12</v>
      </c>
      <c r="T32" s="3" t="str">
        <f>_xlfn.XLOOKUP(C32,DB!$A$2:$A$248,DB!$D$2:$D$248,"")</f>
        <v>Sector 3</v>
      </c>
    </row>
    <row r="33" spans="1:20" x14ac:dyDescent="0.2">
      <c r="A33" s="13" t="s">
        <v>114</v>
      </c>
      <c r="B33" s="13" t="s">
        <v>18</v>
      </c>
      <c r="C33" s="13" t="s">
        <v>115</v>
      </c>
      <c r="D33" s="13" t="s">
        <v>129</v>
      </c>
      <c r="E33" s="13" t="s">
        <v>842</v>
      </c>
      <c r="F33" s="14">
        <v>46300.506574074076</v>
      </c>
      <c r="G33" s="13" t="s">
        <v>22</v>
      </c>
      <c r="H33" s="13" t="s">
        <v>2227</v>
      </c>
      <c r="I33" s="15">
        <v>370</v>
      </c>
      <c r="J33" s="13" t="s">
        <v>23</v>
      </c>
      <c r="K33" s="13" t="s">
        <v>24</v>
      </c>
      <c r="L33" s="15">
        <v>149</v>
      </c>
      <c r="M33" s="13" t="s">
        <v>117</v>
      </c>
      <c r="N33" s="14">
        <v>46300.51662037037</v>
      </c>
      <c r="O33" s="15">
        <v>290</v>
      </c>
      <c r="P33" s="13" t="s">
        <v>26</v>
      </c>
      <c r="Q33" s="15">
        <v>190</v>
      </c>
      <c r="R33" s="3" t="str">
        <f>IF(OR(G33="12R",G33="12L"),_xlfn.XLOOKUP(C33,DB!$A$2:$A$248,DB!$B$2:$B$248,""),IF(OR(G33="30L",G33="30R"),_xlfn.XLOOKUP(C33,DB!$A$2:$A$248,DB!$C$2:$C$248,""),""))</f>
        <v>TAKUX</v>
      </c>
      <c r="S33" s="3">
        <f t="shared" si="0"/>
        <v>12</v>
      </c>
      <c r="T33" s="3" t="str">
        <f>_xlfn.XLOOKUP(C33,DB!$A$2:$A$248,DB!$D$2:$D$248,"")</f>
        <v>Sector 7</v>
      </c>
    </row>
    <row r="34" spans="1:20" x14ac:dyDescent="0.2">
      <c r="A34" s="13" t="s">
        <v>113</v>
      </c>
      <c r="B34" s="13" t="s">
        <v>18</v>
      </c>
      <c r="C34" s="13" t="s">
        <v>43</v>
      </c>
      <c r="D34" s="13" t="s">
        <v>44</v>
      </c>
      <c r="E34" s="13" t="s">
        <v>288</v>
      </c>
      <c r="F34" s="14">
        <v>46300.50849537037</v>
      </c>
      <c r="G34" s="13" t="s">
        <v>22</v>
      </c>
      <c r="H34" s="13" t="s">
        <v>2228</v>
      </c>
      <c r="I34" s="15">
        <v>360</v>
      </c>
      <c r="J34" s="13" t="s">
        <v>23</v>
      </c>
      <c r="K34" s="13" t="s">
        <v>24</v>
      </c>
      <c r="L34" s="15">
        <v>1011</v>
      </c>
      <c r="M34" s="13" t="s">
        <v>820</v>
      </c>
      <c r="N34" s="14">
        <v>46300.560486111113</v>
      </c>
      <c r="O34" s="15">
        <v>360</v>
      </c>
      <c r="P34" s="13" t="s">
        <v>26</v>
      </c>
      <c r="Q34" s="15">
        <v>190</v>
      </c>
      <c r="R34" s="3" t="str">
        <f>IF(OR(G34="12R",G34="12L"),_xlfn.XLOOKUP(C34,DB!$A$2:$A$248,DB!$B$2:$B$248,""),IF(OR(G34="30L",G34="30R"),_xlfn.XLOOKUP(C34,DB!$A$2:$A$248,DB!$C$2:$C$248,""),""))</f>
        <v>UDGUV</v>
      </c>
      <c r="S34" s="3">
        <f t="shared" si="0"/>
        <v>12</v>
      </c>
      <c r="T34" s="3" t="str">
        <f>_xlfn.XLOOKUP(C34,DB!$A$2:$A$248,DB!$D$2:$D$248,"")</f>
        <v>Sector 2</v>
      </c>
    </row>
    <row r="35" spans="1:20" x14ac:dyDescent="0.2">
      <c r="A35" s="13" t="s">
        <v>121</v>
      </c>
      <c r="B35" s="13" t="s">
        <v>18</v>
      </c>
      <c r="C35" s="13" t="s">
        <v>122</v>
      </c>
      <c r="D35" s="13" t="s">
        <v>123</v>
      </c>
      <c r="E35" s="13" t="s">
        <v>1173</v>
      </c>
      <c r="F35" s="14">
        <v>46300.536747685182</v>
      </c>
      <c r="G35" s="13" t="s">
        <v>22</v>
      </c>
      <c r="H35" s="13" t="s">
        <v>2229</v>
      </c>
      <c r="I35" s="15">
        <v>340</v>
      </c>
      <c r="J35" s="13" t="s">
        <v>23</v>
      </c>
      <c r="K35" s="13" t="s">
        <v>24</v>
      </c>
      <c r="L35" s="15">
        <v>434</v>
      </c>
      <c r="M35" s="13" t="s">
        <v>204</v>
      </c>
      <c r="N35" s="14">
        <v>46300.55972222222</v>
      </c>
      <c r="O35" s="15">
        <v>340</v>
      </c>
      <c r="P35" s="13" t="s">
        <v>26</v>
      </c>
      <c r="Q35" s="15">
        <v>40</v>
      </c>
      <c r="R35" s="3" t="str">
        <f>IF(OR(G35="12R",G35="12L"),_xlfn.XLOOKUP(C35,DB!$A$2:$A$248,DB!$B$2:$B$248,""),IF(OR(G35="30L",G35="30R"),_xlfn.XLOOKUP(C35,DB!$A$2:$A$248,DB!$C$2:$C$248,""),""))</f>
        <v>ENEBA</v>
      </c>
      <c r="S35" s="3">
        <f t="shared" si="0"/>
        <v>12</v>
      </c>
      <c r="T35" s="3" t="str">
        <f>_xlfn.XLOOKUP(C35,DB!$A$2:$A$248,DB!$D$2:$D$248,"")</f>
        <v>Sector 3</v>
      </c>
    </row>
    <row r="36" spans="1:20" x14ac:dyDescent="0.2">
      <c r="A36" s="13" t="s">
        <v>570</v>
      </c>
      <c r="B36" s="13" t="s">
        <v>18</v>
      </c>
      <c r="C36" s="13" t="s">
        <v>221</v>
      </c>
      <c r="D36" s="13" t="s">
        <v>54</v>
      </c>
      <c r="E36" s="13" t="s">
        <v>112</v>
      </c>
      <c r="F36" s="14">
        <v>46300.542337962965</v>
      </c>
      <c r="G36" s="13" t="s">
        <v>22</v>
      </c>
      <c r="H36" s="13" t="s">
        <v>2230</v>
      </c>
      <c r="I36" s="15">
        <v>380</v>
      </c>
      <c r="J36" s="13" t="s">
        <v>23</v>
      </c>
      <c r="K36" s="13" t="s">
        <v>24</v>
      </c>
      <c r="L36" s="15">
        <v>959</v>
      </c>
      <c r="M36" s="13" t="s">
        <v>2231</v>
      </c>
      <c r="N36" s="14">
        <v>46300.591504629629</v>
      </c>
      <c r="O36" s="15">
        <v>380</v>
      </c>
      <c r="P36" s="13" t="s">
        <v>26</v>
      </c>
      <c r="Q36" s="15">
        <v>190</v>
      </c>
      <c r="R36" s="3" t="str">
        <f>IF(OR(G36="12R",G36="12L"),_xlfn.XLOOKUP(C36,DB!$A$2:$A$248,DB!$B$2:$B$248,""),IF(OR(G36="30L",G36="30R"),_xlfn.XLOOKUP(C36,DB!$A$2:$A$248,DB!$C$2:$C$248,""),""))</f>
        <v>UDGUV</v>
      </c>
      <c r="S36" s="3">
        <f t="shared" si="0"/>
        <v>13</v>
      </c>
      <c r="T36" s="3" t="str">
        <f>_xlfn.XLOOKUP(C36,DB!$A$2:$A$248,DB!$D$2:$D$248,"")</f>
        <v>Sector 2</v>
      </c>
    </row>
    <row r="37" spans="1:20" x14ac:dyDescent="0.2">
      <c r="A37" s="13" t="s">
        <v>125</v>
      </c>
      <c r="B37" s="13" t="s">
        <v>18</v>
      </c>
      <c r="C37" s="13" t="s">
        <v>43</v>
      </c>
      <c r="D37" s="13" t="s">
        <v>129</v>
      </c>
      <c r="E37" s="13" t="s">
        <v>837</v>
      </c>
      <c r="F37" s="14">
        <v>46300.549143518518</v>
      </c>
      <c r="G37" s="13" t="s">
        <v>22</v>
      </c>
      <c r="H37" s="13" t="s">
        <v>2232</v>
      </c>
      <c r="I37" s="15">
        <v>380</v>
      </c>
      <c r="J37" s="13" t="s">
        <v>23</v>
      </c>
      <c r="K37" s="13" t="s">
        <v>24</v>
      </c>
      <c r="L37" s="15">
        <v>888</v>
      </c>
      <c r="M37" s="13" t="s">
        <v>2233</v>
      </c>
      <c r="N37" s="14">
        <v>46300.595335648148</v>
      </c>
      <c r="O37" s="15">
        <v>380</v>
      </c>
      <c r="P37" s="13" t="s">
        <v>26</v>
      </c>
      <c r="Q37" s="15">
        <v>190</v>
      </c>
      <c r="R37" s="3" t="str">
        <f>IF(OR(G37="12R",G37="12L"),_xlfn.XLOOKUP(C37,DB!$A$2:$A$248,DB!$B$2:$B$248,""),IF(OR(G37="30L",G37="30R"),_xlfn.XLOOKUP(C37,DB!$A$2:$A$248,DB!$C$2:$C$248,""),""))</f>
        <v>UDGUV</v>
      </c>
      <c r="S37" s="3">
        <f t="shared" si="0"/>
        <v>13</v>
      </c>
      <c r="T37" s="3" t="str">
        <f>_xlfn.XLOOKUP(C37,DB!$A$2:$A$248,DB!$D$2:$D$248,"")</f>
        <v>Sector 2</v>
      </c>
    </row>
    <row r="38" spans="1:20" x14ac:dyDescent="0.2">
      <c r="A38" s="13" t="s">
        <v>133</v>
      </c>
      <c r="B38" s="13" t="s">
        <v>18</v>
      </c>
      <c r="C38" s="13" t="s">
        <v>134</v>
      </c>
      <c r="D38" s="13" t="s">
        <v>129</v>
      </c>
      <c r="E38" s="13" t="s">
        <v>1777</v>
      </c>
      <c r="F38" s="14">
        <v>46300.551249999997</v>
      </c>
      <c r="G38" s="13" t="s">
        <v>22</v>
      </c>
      <c r="H38" s="13" t="s">
        <v>2234</v>
      </c>
      <c r="I38" s="15">
        <v>360</v>
      </c>
      <c r="J38" s="13" t="s">
        <v>23</v>
      </c>
      <c r="K38" s="13" t="s">
        <v>24</v>
      </c>
      <c r="L38" s="15">
        <v>425</v>
      </c>
      <c r="M38" s="13" t="s">
        <v>204</v>
      </c>
      <c r="N38" s="14">
        <v>46300.574664351851</v>
      </c>
      <c r="O38" s="15">
        <v>360</v>
      </c>
      <c r="P38" s="13" t="s">
        <v>26</v>
      </c>
      <c r="Q38" s="15">
        <v>40</v>
      </c>
      <c r="R38" s="3" t="str">
        <f>IF(OR(G38="12R",G38="12L"),_xlfn.XLOOKUP(C38,DB!$A$2:$A$248,DB!$B$2:$B$248,""),IF(OR(G38="30L",G38="30R"),_xlfn.XLOOKUP(C38,DB!$A$2:$A$248,DB!$C$2:$C$248,""),""))</f>
        <v>ENEBA</v>
      </c>
      <c r="S38" s="3">
        <f t="shared" si="0"/>
        <v>13</v>
      </c>
      <c r="T38" s="3" t="str">
        <f>_xlfn.XLOOKUP(C38,DB!$A$2:$A$248,DB!$D$2:$D$248,"")</f>
        <v>Sector 3</v>
      </c>
    </row>
    <row r="39" spans="1:20" x14ac:dyDescent="0.2">
      <c r="A39" s="13" t="s">
        <v>385</v>
      </c>
      <c r="B39" s="13" t="s">
        <v>18</v>
      </c>
      <c r="C39" s="13" t="s">
        <v>1120</v>
      </c>
      <c r="D39" s="13" t="s">
        <v>387</v>
      </c>
      <c r="E39" s="13"/>
      <c r="F39" s="14">
        <v>46300.583090277774</v>
      </c>
      <c r="G39" s="13" t="s">
        <v>22</v>
      </c>
      <c r="H39" s="13" t="s">
        <v>2235</v>
      </c>
      <c r="I39" s="15">
        <v>270</v>
      </c>
      <c r="J39" s="13" t="s">
        <v>23</v>
      </c>
      <c r="K39" s="13" t="s">
        <v>51</v>
      </c>
      <c r="L39" s="15">
        <v>214</v>
      </c>
      <c r="M39" s="13" t="s">
        <v>383</v>
      </c>
      <c r="N39" s="14">
        <v>46300.606261574074</v>
      </c>
      <c r="O39" s="15">
        <v>270</v>
      </c>
      <c r="P39" s="13" t="s">
        <v>137</v>
      </c>
      <c r="Q39" s="15">
        <v>40</v>
      </c>
      <c r="R39" s="3" t="str">
        <f>IF(OR(G39="12R",G39="12L"),_xlfn.XLOOKUP(C39,DB!$A$2:$A$248,DB!$B$2:$B$248,""),IF(OR(G39="30L",G39="30R"),_xlfn.XLOOKUP(C39,DB!$A$2:$A$248,DB!$C$2:$C$248,""),""))</f>
        <v/>
      </c>
      <c r="S39" s="3">
        <f t="shared" si="0"/>
        <v>13</v>
      </c>
      <c r="T39" s="3" t="str">
        <f>_xlfn.XLOOKUP(C39,DB!$A$2:$A$248,DB!$D$2:$D$248,"")</f>
        <v/>
      </c>
    </row>
    <row r="40" spans="1:20" x14ac:dyDescent="0.2">
      <c r="A40" s="13" t="s">
        <v>2236</v>
      </c>
      <c r="B40" s="13" t="s">
        <v>18</v>
      </c>
      <c r="C40" s="13" t="s">
        <v>1400</v>
      </c>
      <c r="D40" s="13" t="s">
        <v>429</v>
      </c>
      <c r="E40" s="13"/>
      <c r="F40" s="14">
        <v>46300.586215277777</v>
      </c>
      <c r="G40" s="13" t="s">
        <v>22</v>
      </c>
      <c r="H40" s="13" t="s">
        <v>2237</v>
      </c>
      <c r="I40" s="15">
        <v>240</v>
      </c>
      <c r="J40" s="13" t="s">
        <v>23</v>
      </c>
      <c r="K40" s="13" t="s">
        <v>51</v>
      </c>
      <c r="L40" s="15">
        <v>952</v>
      </c>
      <c r="M40" s="13" t="s">
        <v>820</v>
      </c>
      <c r="N40" s="14">
        <v>46300.673726851855</v>
      </c>
      <c r="O40" s="15">
        <v>240</v>
      </c>
      <c r="P40" s="13" t="s">
        <v>137</v>
      </c>
      <c r="Q40" s="15">
        <v>40</v>
      </c>
      <c r="R40" s="3" t="str">
        <f>IF(OR(G40="12R",G40="12L"),_xlfn.XLOOKUP(C40,DB!$A$2:$A$248,DB!$B$2:$B$248,""),IF(OR(G40="30L",G40="30R"),_xlfn.XLOOKUP(C40,DB!$A$2:$A$248,DB!$C$2:$C$248,""),""))</f>
        <v>UDGUV</v>
      </c>
      <c r="S40" s="3">
        <f t="shared" si="0"/>
        <v>14</v>
      </c>
      <c r="T40" s="3" t="str">
        <f>_xlfn.XLOOKUP(C40,DB!$A$2:$A$248,DB!$D$2:$D$248,"")</f>
        <v>Sector 2</v>
      </c>
    </row>
    <row r="41" spans="1:20" x14ac:dyDescent="0.2">
      <c r="A41" s="13" t="s">
        <v>135</v>
      </c>
      <c r="B41" s="13" t="s">
        <v>18</v>
      </c>
      <c r="C41" s="13" t="s">
        <v>136</v>
      </c>
      <c r="D41" s="13" t="s">
        <v>44</v>
      </c>
      <c r="E41" s="13" t="s">
        <v>915</v>
      </c>
      <c r="F41" s="14">
        <v>46300.595775462964</v>
      </c>
      <c r="G41" s="13" t="s">
        <v>22</v>
      </c>
      <c r="H41" s="13" t="s">
        <v>2238</v>
      </c>
      <c r="I41" s="15">
        <v>310</v>
      </c>
      <c r="J41" s="13" t="s">
        <v>23</v>
      </c>
      <c r="K41" s="13" t="s">
        <v>24</v>
      </c>
      <c r="L41" s="15">
        <v>136</v>
      </c>
      <c r="M41" s="13" t="s">
        <v>40</v>
      </c>
      <c r="N41" s="14">
        <v>46300.605439814812</v>
      </c>
      <c r="O41" s="15">
        <v>223</v>
      </c>
      <c r="P41" s="13" t="s">
        <v>26</v>
      </c>
      <c r="Q41" s="15">
        <v>190</v>
      </c>
      <c r="R41" s="3" t="str">
        <f>IF(OR(G41="12R",G41="12L"),_xlfn.XLOOKUP(C41,DB!$A$2:$A$248,DB!$B$2:$B$248,""),IF(OR(G41="30L",G41="30R"),_xlfn.XLOOKUP(C41,DB!$A$2:$A$248,DB!$C$2:$C$248,""),""))</f>
        <v>OMSUK</v>
      </c>
      <c r="S41" s="3">
        <f t="shared" si="0"/>
        <v>14</v>
      </c>
      <c r="T41" s="3" t="str">
        <f>_xlfn.XLOOKUP(C41,DB!$A$2:$A$248,DB!$D$2:$D$248,"")</f>
        <v>Sector 3</v>
      </c>
    </row>
    <row r="42" spans="1:20" x14ac:dyDescent="0.2">
      <c r="A42" s="13" t="s">
        <v>140</v>
      </c>
      <c r="B42" s="13" t="s">
        <v>18</v>
      </c>
      <c r="C42" s="13" t="s">
        <v>43</v>
      </c>
      <c r="D42" s="13" t="s">
        <v>44</v>
      </c>
      <c r="E42" s="13" t="s">
        <v>197</v>
      </c>
      <c r="F42" s="14">
        <v>46300.603159722225</v>
      </c>
      <c r="G42" s="13" t="s">
        <v>22</v>
      </c>
      <c r="H42" s="13" t="s">
        <v>2239</v>
      </c>
      <c r="I42" s="15">
        <v>360</v>
      </c>
      <c r="J42" s="13" t="s">
        <v>23</v>
      </c>
      <c r="K42" s="13" t="s">
        <v>24</v>
      </c>
      <c r="L42" s="15">
        <v>928</v>
      </c>
      <c r="M42" s="13" t="s">
        <v>595</v>
      </c>
      <c r="N42" s="14">
        <v>46300.651331018518</v>
      </c>
      <c r="O42" s="15">
        <v>360</v>
      </c>
      <c r="P42" s="13" t="s">
        <v>26</v>
      </c>
      <c r="Q42" s="15">
        <v>190</v>
      </c>
      <c r="R42" s="3" t="str">
        <f>IF(OR(G42="12R",G42="12L"),_xlfn.XLOOKUP(C42,DB!$A$2:$A$248,DB!$B$2:$B$248,""),IF(OR(G42="30L",G42="30R"),_xlfn.XLOOKUP(C42,DB!$A$2:$A$248,DB!$C$2:$C$248,""),""))</f>
        <v>UDGUV</v>
      </c>
      <c r="S42" s="3">
        <f t="shared" si="0"/>
        <v>14</v>
      </c>
      <c r="T42" s="3" t="str">
        <f>_xlfn.XLOOKUP(C42,DB!$A$2:$A$248,DB!$D$2:$D$248,"")</f>
        <v>Sector 2</v>
      </c>
    </row>
    <row r="43" spans="1:20" x14ac:dyDescent="0.2">
      <c r="A43" s="13" t="s">
        <v>464</v>
      </c>
      <c r="B43" s="13" t="s">
        <v>18</v>
      </c>
      <c r="C43" s="13" t="s">
        <v>166</v>
      </c>
      <c r="D43" s="13" t="s">
        <v>465</v>
      </c>
      <c r="E43" s="13"/>
      <c r="F43" s="14">
        <v>46300.617118055554</v>
      </c>
      <c r="G43" s="13" t="s">
        <v>22</v>
      </c>
      <c r="H43" s="13" t="s">
        <v>167</v>
      </c>
      <c r="I43" s="15">
        <v>15</v>
      </c>
      <c r="J43" s="13" t="s">
        <v>139</v>
      </c>
      <c r="K43" s="13" t="s">
        <v>51</v>
      </c>
      <c r="L43" s="15">
        <v>58</v>
      </c>
      <c r="M43" s="13" t="s">
        <v>166</v>
      </c>
      <c r="N43" s="14">
        <v>46300.62972222222</v>
      </c>
      <c r="O43" s="15">
        <v>0</v>
      </c>
      <c r="P43" s="13" t="s">
        <v>137</v>
      </c>
      <c r="Q43" s="15">
        <v>15</v>
      </c>
      <c r="R43" s="3" t="str">
        <f>IF(OR(G43="12R",G43="12L"),_xlfn.XLOOKUP(C43,DB!$A$2:$A$248,DB!$B$2:$B$248,""),IF(OR(G43="30L",G43="30R"),_xlfn.XLOOKUP(C43,DB!$A$2:$A$248,DB!$C$2:$C$248,""),""))</f>
        <v>CZM</v>
      </c>
      <c r="S43" s="3">
        <f t="shared" si="0"/>
        <v>14</v>
      </c>
      <c r="T43" s="3" t="str">
        <f>_xlfn.XLOOKUP(C43,DB!$A$2:$A$248,DB!$D$2:$D$248,"")</f>
        <v>Sector 7</v>
      </c>
    </row>
    <row r="44" spans="1:20" x14ac:dyDescent="0.2">
      <c r="A44" s="13" t="s">
        <v>415</v>
      </c>
      <c r="B44" s="13" t="s">
        <v>18</v>
      </c>
      <c r="C44" s="13" t="s">
        <v>18</v>
      </c>
      <c r="D44" s="13" t="s">
        <v>416</v>
      </c>
      <c r="E44" s="13"/>
      <c r="F44" s="14">
        <v>46300.628784722219</v>
      </c>
      <c r="G44" s="13" t="s">
        <v>22</v>
      </c>
      <c r="H44" s="13" t="s">
        <v>138</v>
      </c>
      <c r="I44" s="15">
        <v>15</v>
      </c>
      <c r="J44" s="13" t="s">
        <v>139</v>
      </c>
      <c r="K44" s="13" t="s">
        <v>51</v>
      </c>
      <c r="L44" s="15">
        <v>104</v>
      </c>
      <c r="M44" s="13" t="s">
        <v>18</v>
      </c>
      <c r="N44" s="14">
        <v>46300.656759259262</v>
      </c>
      <c r="O44" s="15">
        <v>0</v>
      </c>
      <c r="P44" s="13" t="s">
        <v>137</v>
      </c>
      <c r="Q44" s="15">
        <v>15</v>
      </c>
      <c r="R44" s="3" t="str">
        <f>IF(OR(G44="12R",G44="12L"),_xlfn.XLOOKUP(C44,DB!$A$2:$A$248,DB!$B$2:$B$248,""),IF(OR(G44="30L",G44="30R"),_xlfn.XLOOKUP(C44,DB!$A$2:$A$248,DB!$C$2:$C$248,""),""))</f>
        <v/>
      </c>
      <c r="S44" s="3">
        <f t="shared" si="0"/>
        <v>15</v>
      </c>
      <c r="T44" s="3" t="str">
        <f>_xlfn.XLOOKUP(C44,DB!$A$2:$A$248,DB!$D$2:$D$248,"")</f>
        <v/>
      </c>
    </row>
    <row r="45" spans="1:20" x14ac:dyDescent="0.2">
      <c r="A45" s="13" t="s">
        <v>146</v>
      </c>
      <c r="B45" s="13" t="s">
        <v>18</v>
      </c>
      <c r="C45" s="13" t="s">
        <v>33</v>
      </c>
      <c r="D45" s="13" t="s">
        <v>54</v>
      </c>
      <c r="E45" s="13" t="s">
        <v>720</v>
      </c>
      <c r="F45" s="14">
        <v>46300.632152777776</v>
      </c>
      <c r="G45" s="13" t="s">
        <v>22</v>
      </c>
      <c r="H45" s="13" t="s">
        <v>2240</v>
      </c>
      <c r="I45" s="15">
        <v>380</v>
      </c>
      <c r="J45" s="13" t="s">
        <v>23</v>
      </c>
      <c r="K45" s="13" t="s">
        <v>24</v>
      </c>
      <c r="L45" s="15">
        <v>896</v>
      </c>
      <c r="M45" s="13" t="s">
        <v>857</v>
      </c>
      <c r="N45" s="14">
        <v>46300.678206018521</v>
      </c>
      <c r="O45" s="15">
        <v>380</v>
      </c>
      <c r="P45" s="13" t="s">
        <v>26</v>
      </c>
      <c r="Q45" s="15">
        <v>190</v>
      </c>
      <c r="R45" s="3" t="str">
        <f>IF(OR(G45="12R",G45="12L"),_xlfn.XLOOKUP(C45,DB!$A$2:$A$248,DB!$B$2:$B$248,""),IF(OR(G45="30L",G45="30R"),_xlfn.XLOOKUP(C45,DB!$A$2:$A$248,DB!$C$2:$C$248,""),""))</f>
        <v>UDGUV</v>
      </c>
      <c r="S45" s="3">
        <f t="shared" si="0"/>
        <v>15</v>
      </c>
      <c r="T45" s="3" t="str">
        <f>_xlfn.XLOOKUP(C45,DB!$A$2:$A$248,DB!$D$2:$D$248,"")</f>
        <v>Sector 2</v>
      </c>
    </row>
    <row r="46" spans="1:20" x14ac:dyDescent="0.2">
      <c r="A46" s="13" t="s">
        <v>1399</v>
      </c>
      <c r="B46" s="13" t="s">
        <v>18</v>
      </c>
      <c r="C46" s="13" t="s">
        <v>1400</v>
      </c>
      <c r="D46" s="13" t="s">
        <v>429</v>
      </c>
      <c r="E46" s="13"/>
      <c r="F46" s="14">
        <v>46300.648159722223</v>
      </c>
      <c r="G46" s="13" t="s">
        <v>22</v>
      </c>
      <c r="H46" s="13" t="s">
        <v>2241</v>
      </c>
      <c r="I46" s="15">
        <v>280</v>
      </c>
      <c r="J46" s="13" t="s">
        <v>23</v>
      </c>
      <c r="K46" s="13" t="s">
        <v>51</v>
      </c>
      <c r="L46" s="15">
        <v>930</v>
      </c>
      <c r="M46" s="13" t="s">
        <v>290</v>
      </c>
      <c r="N46" s="14">
        <v>46300.739270833335</v>
      </c>
      <c r="O46" s="15">
        <v>280</v>
      </c>
      <c r="P46" s="13" t="s">
        <v>137</v>
      </c>
      <c r="Q46" s="15">
        <v>40</v>
      </c>
      <c r="R46" s="3" t="str">
        <f>IF(OR(G46="12R",G46="12L"),_xlfn.XLOOKUP(C46,DB!$A$2:$A$248,DB!$B$2:$B$248,""),IF(OR(G46="30L",G46="30R"),_xlfn.XLOOKUP(C46,DB!$A$2:$A$248,DB!$C$2:$C$248,""),""))</f>
        <v>UDGUV</v>
      </c>
      <c r="S46" s="3">
        <f t="shared" si="0"/>
        <v>15</v>
      </c>
      <c r="T46" s="3" t="str">
        <f>_xlfn.XLOOKUP(C46,DB!$A$2:$A$248,DB!$D$2:$D$248,"")</f>
        <v>Sector 2</v>
      </c>
    </row>
    <row r="47" spans="1:20" x14ac:dyDescent="0.2">
      <c r="A47" s="13" t="s">
        <v>150</v>
      </c>
      <c r="B47" s="13" t="s">
        <v>18</v>
      </c>
      <c r="C47" s="13" t="s">
        <v>50</v>
      </c>
      <c r="D47" s="13" t="s">
        <v>34</v>
      </c>
      <c r="E47" s="13" t="s">
        <v>593</v>
      </c>
      <c r="F47" s="14">
        <v>46300.65315972222</v>
      </c>
      <c r="G47" s="13" t="s">
        <v>22</v>
      </c>
      <c r="H47" s="13" t="s">
        <v>2242</v>
      </c>
      <c r="I47" s="15">
        <v>360</v>
      </c>
      <c r="J47" s="13" t="s">
        <v>23</v>
      </c>
      <c r="K47" s="13" t="s">
        <v>152</v>
      </c>
      <c r="L47" s="15">
        <v>864</v>
      </c>
      <c r="M47" s="13" t="s">
        <v>1229</v>
      </c>
      <c r="N47" s="14">
        <v>46300.698194444441</v>
      </c>
      <c r="O47" s="15">
        <v>360</v>
      </c>
      <c r="P47" s="13" t="s">
        <v>26</v>
      </c>
      <c r="Q47" s="15">
        <v>190</v>
      </c>
      <c r="R47" s="3" t="str">
        <f>IF(OR(G47="12R",G47="12L"),_xlfn.XLOOKUP(C47,DB!$A$2:$A$248,DB!$B$2:$B$248,""),IF(OR(G47="30L",G47="30R"),_xlfn.XLOOKUP(C47,DB!$A$2:$A$248,DB!$C$2:$C$248,""),""))</f>
        <v>UDGUV</v>
      </c>
      <c r="S47" s="3">
        <f t="shared" si="0"/>
        <v>15</v>
      </c>
      <c r="T47" s="3" t="str">
        <f>_xlfn.XLOOKUP(C47,DB!$A$2:$A$248,DB!$D$2:$D$248,"")</f>
        <v>Sector 2</v>
      </c>
    </row>
    <row r="48" spans="1:20" x14ac:dyDescent="0.2">
      <c r="A48" s="13" t="s">
        <v>163</v>
      </c>
      <c r="B48" s="13" t="s">
        <v>18</v>
      </c>
      <c r="C48" s="13" t="s">
        <v>101</v>
      </c>
      <c r="D48" s="13" t="s">
        <v>129</v>
      </c>
      <c r="E48" s="13" t="s">
        <v>867</v>
      </c>
      <c r="F48" s="14">
        <v>46300.655752314815</v>
      </c>
      <c r="G48" s="13" t="s">
        <v>22</v>
      </c>
      <c r="H48" s="13" t="s">
        <v>2243</v>
      </c>
      <c r="I48" s="15">
        <v>380</v>
      </c>
      <c r="J48" s="13" t="s">
        <v>23</v>
      </c>
      <c r="K48" s="13" t="s">
        <v>24</v>
      </c>
      <c r="L48" s="15">
        <v>895</v>
      </c>
      <c r="M48" s="13" t="s">
        <v>1106</v>
      </c>
      <c r="N48" s="14">
        <v>46300.702002314814</v>
      </c>
      <c r="O48" s="15">
        <v>380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158</v>
      </c>
      <c r="B49" s="13" t="s">
        <v>18</v>
      </c>
      <c r="C49" s="13" t="s">
        <v>101</v>
      </c>
      <c r="D49" s="13" t="s">
        <v>61</v>
      </c>
      <c r="E49" s="13" t="s">
        <v>418</v>
      </c>
      <c r="F49" s="14">
        <v>46300.657546296294</v>
      </c>
      <c r="G49" s="13" t="s">
        <v>22</v>
      </c>
      <c r="H49" s="13" t="s">
        <v>2244</v>
      </c>
      <c r="I49" s="15">
        <v>360</v>
      </c>
      <c r="J49" s="13" t="s">
        <v>23</v>
      </c>
      <c r="K49" s="13" t="s">
        <v>24</v>
      </c>
      <c r="L49" s="15">
        <v>860</v>
      </c>
      <c r="M49" s="13" t="s">
        <v>2245</v>
      </c>
      <c r="N49" s="14">
        <v>46300.701747685183</v>
      </c>
      <c r="O49" s="15">
        <v>360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466</v>
      </c>
      <c r="B50" s="13" t="s">
        <v>18</v>
      </c>
      <c r="C50" s="13" t="s">
        <v>50</v>
      </c>
      <c r="D50" s="13" t="s">
        <v>34</v>
      </c>
      <c r="E50" s="13" t="s">
        <v>302</v>
      </c>
      <c r="F50" s="14">
        <v>46300.658946759257</v>
      </c>
      <c r="G50" s="13" t="s">
        <v>22</v>
      </c>
      <c r="H50" s="13" t="s">
        <v>2246</v>
      </c>
      <c r="I50" s="15">
        <v>340</v>
      </c>
      <c r="J50" s="13" t="s">
        <v>23</v>
      </c>
      <c r="K50" s="13" t="s">
        <v>24</v>
      </c>
      <c r="L50" s="15">
        <v>856</v>
      </c>
      <c r="M50" s="13" t="s">
        <v>46</v>
      </c>
      <c r="N50" s="14">
        <v>46300.704270833332</v>
      </c>
      <c r="O50" s="15">
        <v>340</v>
      </c>
      <c r="P50" s="13" t="s">
        <v>26</v>
      </c>
      <c r="Q50" s="15">
        <v>190</v>
      </c>
      <c r="R50" s="3" t="str">
        <f>IF(OR(G50="12R",G50="12L"),_xlfn.XLOOKUP(C50,DB!$A$2:$A$248,DB!$B$2:$B$248,""),IF(OR(G50="30L",G50="30R"),_xlfn.XLOOKUP(C50,DB!$A$2:$A$248,DB!$C$2:$C$248,""),""))</f>
        <v>UDGUV</v>
      </c>
      <c r="S50" s="3">
        <f t="shared" si="0"/>
        <v>15</v>
      </c>
      <c r="T50" s="3" t="str">
        <f>_xlfn.XLOOKUP(C50,DB!$A$2:$A$248,DB!$D$2:$D$248,"")</f>
        <v>Sector 2</v>
      </c>
    </row>
    <row r="51" spans="1:20" x14ac:dyDescent="0.2">
      <c r="A51" s="13" t="s">
        <v>142</v>
      </c>
      <c r="B51" s="13" t="s">
        <v>18</v>
      </c>
      <c r="C51" s="13" t="s">
        <v>50</v>
      </c>
      <c r="D51" s="13" t="s">
        <v>143</v>
      </c>
      <c r="E51" s="13"/>
      <c r="F51" s="14">
        <v>46300.660567129627</v>
      </c>
      <c r="G51" s="13" t="s">
        <v>22</v>
      </c>
      <c r="H51" s="13" t="s">
        <v>2247</v>
      </c>
      <c r="I51" s="15">
        <v>280</v>
      </c>
      <c r="J51" s="13" t="s">
        <v>23</v>
      </c>
      <c r="K51" s="13" t="s">
        <v>51</v>
      </c>
      <c r="L51" s="15">
        <v>856</v>
      </c>
      <c r="M51" s="13" t="s">
        <v>2245</v>
      </c>
      <c r="N51" s="14">
        <v>46300.726006944446</v>
      </c>
      <c r="O51" s="15">
        <v>280</v>
      </c>
      <c r="P51" s="13" t="s">
        <v>137</v>
      </c>
      <c r="Q51" s="15">
        <v>30</v>
      </c>
      <c r="R51" s="3" t="str">
        <f>IF(OR(G51="12R",G51="12L"),_xlfn.XLOOKUP(C51,DB!$A$2:$A$248,DB!$B$2:$B$248,""),IF(OR(G51="30L",G51="30R"),_xlfn.XLOOKUP(C51,DB!$A$2:$A$248,DB!$C$2:$C$248,""),""))</f>
        <v>UDGUV</v>
      </c>
      <c r="S51" s="3">
        <f t="shared" si="0"/>
        <v>15</v>
      </c>
      <c r="T51" s="3" t="str">
        <f>_xlfn.XLOOKUP(C51,DB!$A$2:$A$248,DB!$D$2:$D$248,"")</f>
        <v>Sector 2</v>
      </c>
    </row>
    <row r="52" spans="1:20" x14ac:dyDescent="0.2">
      <c r="A52" s="13" t="s">
        <v>395</v>
      </c>
      <c r="B52" s="13" t="s">
        <v>18</v>
      </c>
      <c r="C52" s="13" t="s">
        <v>28</v>
      </c>
      <c r="D52" s="13" t="s">
        <v>61</v>
      </c>
      <c r="E52" s="13" t="s">
        <v>707</v>
      </c>
      <c r="F52" s="14">
        <v>46300.662303240744</v>
      </c>
      <c r="G52" s="13" t="s">
        <v>22</v>
      </c>
      <c r="H52" s="13" t="s">
        <v>2248</v>
      </c>
      <c r="I52" s="15">
        <v>350</v>
      </c>
      <c r="J52" s="13" t="s">
        <v>23</v>
      </c>
      <c r="K52" s="13" t="s">
        <v>24</v>
      </c>
      <c r="L52" s="15">
        <v>226</v>
      </c>
      <c r="M52" s="13" t="s">
        <v>383</v>
      </c>
      <c r="N52" s="14">
        <v>46300.675729166665</v>
      </c>
      <c r="O52" s="15">
        <v>239</v>
      </c>
      <c r="P52" s="13" t="s">
        <v>26</v>
      </c>
      <c r="Q52" s="15">
        <v>40</v>
      </c>
      <c r="R52" s="3" t="str">
        <f>IF(OR(G52="12R",G52="12L"),_xlfn.XLOOKUP(C52,DB!$A$2:$A$248,DB!$B$2:$B$248,""),IF(OR(G52="30L",G52="30R"),_xlfn.XLOOKUP(C52,DB!$A$2:$A$248,DB!$C$2:$C$248,""),""))</f>
        <v>OMSUK</v>
      </c>
      <c r="S52" s="3">
        <f t="shared" si="0"/>
        <v>15</v>
      </c>
      <c r="T52" s="3" t="str">
        <f>_xlfn.XLOOKUP(C52,DB!$A$2:$A$248,DB!$D$2:$D$248,"")</f>
        <v>Sector 3</v>
      </c>
    </row>
    <row r="53" spans="1:20" x14ac:dyDescent="0.2">
      <c r="A53" s="13" t="s">
        <v>160</v>
      </c>
      <c r="B53" s="13" t="s">
        <v>18</v>
      </c>
      <c r="C53" s="13" t="s">
        <v>43</v>
      </c>
      <c r="D53" s="13" t="s">
        <v>20</v>
      </c>
      <c r="E53" s="13" t="s">
        <v>1242</v>
      </c>
      <c r="F53" s="14">
        <v>46300.664583333331</v>
      </c>
      <c r="G53" s="13" t="s">
        <v>22</v>
      </c>
      <c r="H53" s="13" t="s">
        <v>2249</v>
      </c>
      <c r="I53" s="15">
        <v>360</v>
      </c>
      <c r="J53" s="13" t="s">
        <v>23</v>
      </c>
      <c r="K53" s="13" t="s">
        <v>24</v>
      </c>
      <c r="L53" s="15">
        <v>941</v>
      </c>
      <c r="M53" s="13" t="s">
        <v>2250</v>
      </c>
      <c r="N53" s="14">
        <v>46300.713067129633</v>
      </c>
      <c r="O53" s="15">
        <v>360</v>
      </c>
      <c r="P53" s="13" t="s">
        <v>26</v>
      </c>
      <c r="Q53" s="15">
        <v>190</v>
      </c>
      <c r="R53" s="3" t="str">
        <f>IF(OR(G53="12R",G53="12L"),_xlfn.XLOOKUP(C53,DB!$A$2:$A$248,DB!$B$2:$B$248,""),IF(OR(G53="30L",G53="30R"),_xlfn.XLOOKUP(C53,DB!$A$2:$A$248,DB!$C$2:$C$248,""),""))</f>
        <v>UDGUV</v>
      </c>
      <c r="S53" s="3">
        <f t="shared" si="0"/>
        <v>15</v>
      </c>
      <c r="T53" s="3" t="str">
        <f>_xlfn.XLOOKUP(C53,DB!$A$2:$A$248,DB!$D$2:$D$248,"")</f>
        <v>Sector 2</v>
      </c>
    </row>
    <row r="54" spans="1:20" x14ac:dyDescent="0.2">
      <c r="A54" s="13" t="s">
        <v>2251</v>
      </c>
      <c r="B54" s="13" t="s">
        <v>18</v>
      </c>
      <c r="C54" s="13" t="s">
        <v>128</v>
      </c>
      <c r="D54" s="13" t="s">
        <v>129</v>
      </c>
      <c r="E54" s="13" t="s">
        <v>1192</v>
      </c>
      <c r="F54" s="14">
        <v>46300.671967592592</v>
      </c>
      <c r="G54" s="13" t="s">
        <v>22</v>
      </c>
      <c r="H54" s="13" t="s">
        <v>2252</v>
      </c>
      <c r="I54" s="15">
        <v>360</v>
      </c>
      <c r="J54" s="13" t="s">
        <v>23</v>
      </c>
      <c r="K54" s="13" t="s">
        <v>24</v>
      </c>
      <c r="L54" s="15">
        <v>537</v>
      </c>
      <c r="M54" s="13" t="s">
        <v>130</v>
      </c>
      <c r="N54" s="14">
        <v>46300.700995370367</v>
      </c>
      <c r="O54" s="15">
        <v>340</v>
      </c>
      <c r="P54" s="13" t="s">
        <v>26</v>
      </c>
      <c r="Q54" s="15">
        <v>40</v>
      </c>
      <c r="R54" s="3" t="str">
        <f>IF(OR(G54="12R",G54="12L"),_xlfn.XLOOKUP(C54,DB!$A$2:$A$248,DB!$B$2:$B$248,""),IF(OR(G54="30L",G54="30R"),_xlfn.XLOOKUP(C54,DB!$A$2:$A$248,DB!$C$2:$C$248,""),""))</f>
        <v>ENEBA</v>
      </c>
      <c r="S54" s="3">
        <f t="shared" si="0"/>
        <v>16</v>
      </c>
      <c r="T54" s="3" t="str">
        <f>_xlfn.XLOOKUP(C54,DB!$A$2:$A$248,DB!$D$2:$D$248,"")</f>
        <v>Sector 3</v>
      </c>
    </row>
    <row r="55" spans="1:20" x14ac:dyDescent="0.2">
      <c r="A55" s="13" t="s">
        <v>162</v>
      </c>
      <c r="B55" s="13" t="s">
        <v>18</v>
      </c>
      <c r="C55" s="13" t="s">
        <v>33</v>
      </c>
      <c r="D55" s="13" t="s">
        <v>20</v>
      </c>
      <c r="E55" s="13" t="s">
        <v>406</v>
      </c>
      <c r="F55" s="14">
        <v>46300.673148148147</v>
      </c>
      <c r="G55" s="13" t="s">
        <v>22</v>
      </c>
      <c r="H55" s="13" t="s">
        <v>2253</v>
      </c>
      <c r="I55" s="15">
        <v>360</v>
      </c>
      <c r="J55" s="13" t="s">
        <v>23</v>
      </c>
      <c r="K55" s="13" t="s">
        <v>24</v>
      </c>
      <c r="L55" s="15">
        <v>891</v>
      </c>
      <c r="M55" s="13" t="s">
        <v>2254</v>
      </c>
      <c r="N55" s="14">
        <v>46300.719629629632</v>
      </c>
      <c r="O55" s="15">
        <v>340</v>
      </c>
      <c r="P55" s="13" t="s">
        <v>26</v>
      </c>
      <c r="Q55" s="15">
        <v>190</v>
      </c>
      <c r="R55" s="3" t="str">
        <f>IF(OR(G55="12R",G55="12L"),_xlfn.XLOOKUP(C55,DB!$A$2:$A$248,DB!$B$2:$B$248,""),IF(OR(G55="30L",G55="30R"),_xlfn.XLOOKUP(C55,DB!$A$2:$A$248,DB!$C$2:$C$248,""),""))</f>
        <v>UDGUV</v>
      </c>
      <c r="S55" s="3">
        <f t="shared" si="0"/>
        <v>16</v>
      </c>
      <c r="T55" s="3" t="str">
        <f>_xlfn.XLOOKUP(C55,DB!$A$2:$A$248,DB!$D$2:$D$248,"")</f>
        <v>Sector 2</v>
      </c>
    </row>
    <row r="56" spans="1:20" x14ac:dyDescent="0.2">
      <c r="A56" s="13" t="s">
        <v>157</v>
      </c>
      <c r="B56" s="13" t="s">
        <v>18</v>
      </c>
      <c r="C56" s="13" t="s">
        <v>19</v>
      </c>
      <c r="D56" s="13" t="s">
        <v>54</v>
      </c>
      <c r="E56" s="13" t="s">
        <v>408</v>
      </c>
      <c r="F56" s="14">
        <v>46300.674664351849</v>
      </c>
      <c r="G56" s="13" t="s">
        <v>22</v>
      </c>
      <c r="H56" s="13" t="s">
        <v>2255</v>
      </c>
      <c r="I56" s="15">
        <v>380</v>
      </c>
      <c r="J56" s="13" t="s">
        <v>23</v>
      </c>
      <c r="K56" s="13" t="s">
        <v>24</v>
      </c>
      <c r="L56" s="15">
        <v>881</v>
      </c>
      <c r="M56" s="13" t="s">
        <v>2256</v>
      </c>
      <c r="N56" s="14">
        <v>46300.72084490741</v>
      </c>
      <c r="O56" s="15">
        <v>380</v>
      </c>
      <c r="P56" s="13" t="s">
        <v>26</v>
      </c>
      <c r="Q56" s="15">
        <v>190</v>
      </c>
      <c r="R56" s="3" t="str">
        <f>IF(OR(G56="12R",G56="12L"),_xlfn.XLOOKUP(C56,DB!$A$2:$A$248,DB!$B$2:$B$248,""),IF(OR(G56="30L",G56="30R"),_xlfn.XLOOKUP(C56,DB!$A$2:$A$248,DB!$C$2:$C$248,""),""))</f>
        <v>UDGUV</v>
      </c>
      <c r="S56" s="3">
        <f t="shared" si="0"/>
        <v>16</v>
      </c>
      <c r="T56" s="3" t="str">
        <f>_xlfn.XLOOKUP(C56,DB!$A$2:$A$248,DB!$D$2:$D$248,"")</f>
        <v>Sector 2</v>
      </c>
    </row>
    <row r="57" spans="1:20" x14ac:dyDescent="0.2">
      <c r="A57" s="13" t="s">
        <v>471</v>
      </c>
      <c r="B57" s="13" t="s">
        <v>18</v>
      </c>
      <c r="C57" s="13" t="s">
        <v>208</v>
      </c>
      <c r="D57" s="13" t="s">
        <v>61</v>
      </c>
      <c r="E57" s="13" t="s">
        <v>1198</v>
      </c>
      <c r="F57" s="14">
        <v>46300.678495370368</v>
      </c>
      <c r="G57" s="13" t="s">
        <v>22</v>
      </c>
      <c r="H57" s="13" t="s">
        <v>2257</v>
      </c>
      <c r="I57" s="15">
        <v>330</v>
      </c>
      <c r="J57" s="13" t="s">
        <v>23</v>
      </c>
      <c r="K57" s="13" t="s">
        <v>24</v>
      </c>
      <c r="L57" s="15">
        <v>360</v>
      </c>
      <c r="M57" s="13" t="s">
        <v>31</v>
      </c>
      <c r="N57" s="14">
        <v>46300.700266203705</v>
      </c>
      <c r="O57" s="15">
        <v>330</v>
      </c>
      <c r="P57" s="13" t="s">
        <v>26</v>
      </c>
      <c r="Q57" s="15">
        <v>40</v>
      </c>
      <c r="R57" s="3" t="str">
        <f>IF(OR(G57="12R",G57="12L"),_xlfn.XLOOKUP(C57,DB!$A$2:$A$248,DB!$B$2:$B$248,""),IF(OR(G57="30L",G57="30R"),_xlfn.XLOOKUP(C57,DB!$A$2:$A$248,DB!$C$2:$C$248,""),""))</f>
        <v>ENEBA</v>
      </c>
      <c r="S57" s="3">
        <f t="shared" si="0"/>
        <v>16</v>
      </c>
      <c r="T57" s="3" t="str">
        <f>_xlfn.XLOOKUP(C57,DB!$A$2:$A$248,DB!$D$2:$D$248,"")</f>
        <v>Sector 3</v>
      </c>
    </row>
    <row r="58" spans="1:20" x14ac:dyDescent="0.2">
      <c r="A58" s="13" t="s">
        <v>177</v>
      </c>
      <c r="B58" s="13" t="s">
        <v>18</v>
      </c>
      <c r="C58" s="13" t="s">
        <v>178</v>
      </c>
      <c r="D58" s="13" t="s">
        <v>44</v>
      </c>
      <c r="E58" s="13" t="s">
        <v>971</v>
      </c>
      <c r="F58" s="14">
        <v>46300.680266203701</v>
      </c>
      <c r="G58" s="13" t="s">
        <v>22</v>
      </c>
      <c r="H58" s="13" t="s">
        <v>2258</v>
      </c>
      <c r="I58" s="15">
        <v>330</v>
      </c>
      <c r="J58" s="13" t="s">
        <v>23</v>
      </c>
      <c r="K58" s="13" t="s">
        <v>24</v>
      </c>
      <c r="L58" s="15">
        <v>221</v>
      </c>
      <c r="M58" s="13" t="s">
        <v>383</v>
      </c>
      <c r="N58" s="14">
        <v>46300.69427083333</v>
      </c>
      <c r="O58" s="15">
        <v>278</v>
      </c>
      <c r="P58" s="13" t="s">
        <v>26</v>
      </c>
      <c r="Q58" s="15">
        <v>40</v>
      </c>
      <c r="R58" s="3" t="str">
        <f>IF(OR(G58="12R",G58="12L"),_xlfn.XLOOKUP(C58,DB!$A$2:$A$248,DB!$B$2:$B$248,""),IF(OR(G58="30L",G58="30R"),_xlfn.XLOOKUP(C58,DB!$A$2:$A$248,DB!$C$2:$C$248,""),""))</f>
        <v>OMSUK</v>
      </c>
      <c r="S58" s="3">
        <f t="shared" si="0"/>
        <v>16</v>
      </c>
      <c r="T58" s="3" t="str">
        <f>_xlfn.XLOOKUP(C58,DB!$A$2:$A$248,DB!$D$2:$D$248,"")</f>
        <v>Sector 3</v>
      </c>
    </row>
    <row r="59" spans="1:20" x14ac:dyDescent="0.2">
      <c r="A59" s="13" t="s">
        <v>223</v>
      </c>
      <c r="B59" s="13" t="s">
        <v>18</v>
      </c>
      <c r="C59" s="13" t="s">
        <v>224</v>
      </c>
      <c r="D59" s="13" t="s">
        <v>29</v>
      </c>
      <c r="E59" s="13" t="s">
        <v>2259</v>
      </c>
      <c r="F59" s="14">
        <v>46300.68141203704</v>
      </c>
      <c r="G59" s="13" t="s">
        <v>22</v>
      </c>
      <c r="H59" s="13" t="s">
        <v>2260</v>
      </c>
      <c r="I59" s="15">
        <v>340</v>
      </c>
      <c r="J59" s="13" t="s">
        <v>23</v>
      </c>
      <c r="K59" s="13" t="s">
        <v>24</v>
      </c>
      <c r="L59" s="15">
        <v>549</v>
      </c>
      <c r="M59" s="13" t="s">
        <v>130</v>
      </c>
      <c r="N59" s="14">
        <v>46300.711064814815</v>
      </c>
      <c r="O59" s="15">
        <v>340</v>
      </c>
      <c r="P59" s="13" t="s">
        <v>26</v>
      </c>
      <c r="Q59" s="15">
        <v>40</v>
      </c>
      <c r="R59" s="3" t="str">
        <f>IF(OR(G59="12R",G59="12L"),_xlfn.XLOOKUP(C59,DB!$A$2:$A$248,DB!$B$2:$B$248,""),IF(OR(G59="30L",G59="30R"),_xlfn.XLOOKUP(C59,DB!$A$2:$A$248,DB!$C$2:$C$248,""),""))</f>
        <v>ENEBA</v>
      </c>
      <c r="S59" s="3">
        <f t="shared" si="0"/>
        <v>16</v>
      </c>
      <c r="T59" s="3" t="str">
        <f>_xlfn.XLOOKUP(C59,DB!$A$2:$A$248,DB!$D$2:$D$248,"")</f>
        <v>Sector 3</v>
      </c>
    </row>
    <row r="60" spans="1:20" x14ac:dyDescent="0.2">
      <c r="A60" s="13" t="s">
        <v>171</v>
      </c>
      <c r="B60" s="13" t="s">
        <v>18</v>
      </c>
      <c r="C60" s="13" t="s">
        <v>172</v>
      </c>
      <c r="D60" s="13" t="s">
        <v>34</v>
      </c>
      <c r="E60" s="13" t="s">
        <v>870</v>
      </c>
      <c r="F60" s="14">
        <v>46300.684675925928</v>
      </c>
      <c r="G60" s="13" t="s">
        <v>22</v>
      </c>
      <c r="H60" s="13" t="s">
        <v>2261</v>
      </c>
      <c r="I60" s="15">
        <v>360</v>
      </c>
      <c r="J60" s="13" t="s">
        <v>23</v>
      </c>
      <c r="K60" s="13" t="s">
        <v>24</v>
      </c>
      <c r="L60" s="15">
        <v>333</v>
      </c>
      <c r="M60" s="13" t="s">
        <v>1252</v>
      </c>
      <c r="N60" s="14">
        <v>46300.703726851854</v>
      </c>
      <c r="O60" s="15">
        <v>360</v>
      </c>
      <c r="P60" s="13" t="s">
        <v>26</v>
      </c>
      <c r="Q60" s="15">
        <v>190</v>
      </c>
      <c r="R60" s="3" t="str">
        <f>IF(OR(G60="12R",G60="12L"),_xlfn.XLOOKUP(C60,DB!$A$2:$A$248,DB!$B$2:$B$248,""),IF(OR(G60="30L",G60="30R"),_xlfn.XLOOKUP(C60,DB!$A$2:$A$248,DB!$C$2:$C$248,""),""))</f>
        <v>CZM</v>
      </c>
      <c r="S60" s="3">
        <f t="shared" si="0"/>
        <v>16</v>
      </c>
      <c r="T60" s="3" t="str">
        <f>_xlfn.XLOOKUP(C60,DB!$A$2:$A$248,DB!$D$2:$D$248,"")</f>
        <v>Sector 7</v>
      </c>
    </row>
    <row r="61" spans="1:20" x14ac:dyDescent="0.2">
      <c r="A61" s="13" t="s">
        <v>168</v>
      </c>
      <c r="B61" s="13" t="s">
        <v>18</v>
      </c>
      <c r="C61" s="13" t="s">
        <v>115</v>
      </c>
      <c r="D61" s="13" t="s">
        <v>129</v>
      </c>
      <c r="E61" s="13" t="s">
        <v>2262</v>
      </c>
      <c r="F61" s="14">
        <v>46300.688645833332</v>
      </c>
      <c r="G61" s="13" t="s">
        <v>22</v>
      </c>
      <c r="H61" s="13" t="s">
        <v>2263</v>
      </c>
      <c r="I61" s="15">
        <v>370</v>
      </c>
      <c r="J61" s="13" t="s">
        <v>23</v>
      </c>
      <c r="K61" s="13" t="s">
        <v>24</v>
      </c>
      <c r="L61" s="15">
        <v>150</v>
      </c>
      <c r="M61" s="13" t="s">
        <v>117</v>
      </c>
      <c r="N61" s="14">
        <v>46300.69871527778</v>
      </c>
      <c r="O61" s="15">
        <v>289</v>
      </c>
      <c r="P61" s="13" t="s">
        <v>26</v>
      </c>
      <c r="Q61" s="15">
        <v>190</v>
      </c>
      <c r="R61" s="3" t="str">
        <f>IF(OR(G61="12R",G61="12L"),_xlfn.XLOOKUP(C61,DB!$A$2:$A$248,DB!$B$2:$B$248,""),IF(OR(G61="30L",G61="30R"),_xlfn.XLOOKUP(C61,DB!$A$2:$A$248,DB!$C$2:$C$248,""),""))</f>
        <v>TAKUX</v>
      </c>
      <c r="S61" s="3">
        <f t="shared" si="0"/>
        <v>16</v>
      </c>
      <c r="T61" s="3" t="str">
        <f>_xlfn.XLOOKUP(C61,DB!$A$2:$A$248,DB!$D$2:$D$248,"")</f>
        <v>Sector 7</v>
      </c>
    </row>
    <row r="62" spans="1:20" x14ac:dyDescent="0.2">
      <c r="A62" s="13" t="s">
        <v>584</v>
      </c>
      <c r="B62" s="13" t="s">
        <v>18</v>
      </c>
      <c r="C62" s="13" t="s">
        <v>19</v>
      </c>
      <c r="D62" s="13" t="s">
        <v>20</v>
      </c>
      <c r="E62" s="13" t="s">
        <v>78</v>
      </c>
      <c r="F62" s="14">
        <v>46300.689918981479</v>
      </c>
      <c r="G62" s="13" t="s">
        <v>22</v>
      </c>
      <c r="H62" s="13" t="s">
        <v>2264</v>
      </c>
      <c r="I62" s="15">
        <v>360</v>
      </c>
      <c r="J62" s="13" t="s">
        <v>23</v>
      </c>
      <c r="K62" s="13" t="s">
        <v>152</v>
      </c>
      <c r="L62" s="15">
        <v>888</v>
      </c>
      <c r="M62" s="13" t="s">
        <v>951</v>
      </c>
      <c r="N62" s="14">
        <v>46300.735613425924</v>
      </c>
      <c r="O62" s="15">
        <v>360</v>
      </c>
      <c r="P62" s="13" t="s">
        <v>26</v>
      </c>
      <c r="Q62" s="15">
        <v>190</v>
      </c>
      <c r="R62" s="3" t="str">
        <f>IF(OR(G62="12R",G62="12L"),_xlfn.XLOOKUP(C62,DB!$A$2:$A$248,DB!$B$2:$B$248,""),IF(OR(G62="30L",G62="30R"),_xlfn.XLOOKUP(C62,DB!$A$2:$A$248,DB!$C$2:$C$248,""),""))</f>
        <v>UDGUV</v>
      </c>
      <c r="S62" s="3">
        <f t="shared" si="0"/>
        <v>16</v>
      </c>
      <c r="T62" s="3" t="str">
        <f>_xlfn.XLOOKUP(C62,DB!$A$2:$A$248,DB!$D$2:$D$248,"")</f>
        <v>Sector 2</v>
      </c>
    </row>
    <row r="63" spans="1:20" x14ac:dyDescent="0.2">
      <c r="A63" s="13" t="s">
        <v>396</v>
      </c>
      <c r="B63" s="13" t="s">
        <v>18</v>
      </c>
      <c r="C63" s="13" t="s">
        <v>101</v>
      </c>
      <c r="D63" s="13" t="s">
        <v>54</v>
      </c>
      <c r="E63" s="13" t="s">
        <v>914</v>
      </c>
      <c r="F63" s="14">
        <v>46300.691400462965</v>
      </c>
      <c r="G63" s="13" t="s">
        <v>22</v>
      </c>
      <c r="H63" s="13" t="s">
        <v>2265</v>
      </c>
      <c r="I63" s="15">
        <v>380</v>
      </c>
      <c r="J63" s="13" t="s">
        <v>23</v>
      </c>
      <c r="K63" s="13" t="s">
        <v>152</v>
      </c>
      <c r="L63" s="15">
        <v>882</v>
      </c>
      <c r="M63" s="13" t="s">
        <v>99</v>
      </c>
      <c r="N63" s="14">
        <v>46300.737245370372</v>
      </c>
      <c r="O63" s="15">
        <v>380</v>
      </c>
      <c r="P63" s="13" t="s">
        <v>26</v>
      </c>
      <c r="Q63" s="15">
        <v>190</v>
      </c>
      <c r="R63" s="3" t="str">
        <f>IF(OR(G63="12R",G63="12L"),_xlfn.XLOOKUP(C63,DB!$A$2:$A$248,DB!$B$2:$B$248,""),IF(OR(G63="30L",G63="30R"),_xlfn.XLOOKUP(C63,DB!$A$2:$A$248,DB!$C$2:$C$248,""),""))</f>
        <v>UDGUV</v>
      </c>
      <c r="S63" s="3">
        <f t="shared" si="0"/>
        <v>16</v>
      </c>
      <c r="T63" s="3" t="str">
        <f>_xlfn.XLOOKUP(C63,DB!$A$2:$A$248,DB!$D$2:$D$248,"")</f>
        <v>Sector 2</v>
      </c>
    </row>
    <row r="64" spans="1:20" x14ac:dyDescent="0.2">
      <c r="A64" s="13" t="s">
        <v>473</v>
      </c>
      <c r="B64" s="13" t="s">
        <v>18</v>
      </c>
      <c r="C64" s="13" t="s">
        <v>284</v>
      </c>
      <c r="D64" s="13" t="s">
        <v>34</v>
      </c>
      <c r="E64" s="13" t="s">
        <v>615</v>
      </c>
      <c r="F64" s="14">
        <v>46300.693043981482</v>
      </c>
      <c r="G64" s="13" t="s">
        <v>22</v>
      </c>
      <c r="H64" s="13" t="s">
        <v>2266</v>
      </c>
      <c r="I64" s="15">
        <v>380</v>
      </c>
      <c r="J64" s="13" t="s">
        <v>23</v>
      </c>
      <c r="K64" s="13" t="s">
        <v>24</v>
      </c>
      <c r="L64" s="15">
        <v>865</v>
      </c>
      <c r="M64" s="13" t="s">
        <v>181</v>
      </c>
      <c r="N64" s="14">
        <v>46300.738969907405</v>
      </c>
      <c r="O64" s="15">
        <v>380</v>
      </c>
      <c r="P64" s="13" t="s">
        <v>26</v>
      </c>
      <c r="Q64" s="15">
        <v>190</v>
      </c>
      <c r="R64" s="3" t="str">
        <f>IF(OR(G64="12R",G64="12L"),_xlfn.XLOOKUP(C64,DB!$A$2:$A$248,DB!$B$2:$B$248,""),IF(OR(G64="30L",G64="30R"),_xlfn.XLOOKUP(C64,DB!$A$2:$A$248,DB!$C$2:$C$248,""),""))</f>
        <v>UDGUV</v>
      </c>
      <c r="S64" s="3">
        <f t="shared" si="0"/>
        <v>16</v>
      </c>
      <c r="T64" s="3" t="str">
        <f>_xlfn.XLOOKUP(C64,DB!$A$2:$A$248,DB!$D$2:$D$248,"")</f>
        <v>Sector 2</v>
      </c>
    </row>
    <row r="65" spans="1:20" x14ac:dyDescent="0.2">
      <c r="A65" s="13" t="s">
        <v>175</v>
      </c>
      <c r="B65" s="13" t="s">
        <v>18</v>
      </c>
      <c r="C65" s="13" t="s">
        <v>28</v>
      </c>
      <c r="D65" s="13" t="s">
        <v>61</v>
      </c>
      <c r="E65" s="13" t="s">
        <v>713</v>
      </c>
      <c r="F65" s="14">
        <v>46300.694444444445</v>
      </c>
      <c r="G65" s="13" t="s">
        <v>22</v>
      </c>
      <c r="H65" s="13" t="s">
        <v>2267</v>
      </c>
      <c r="I65" s="15">
        <v>330</v>
      </c>
      <c r="J65" s="13" t="s">
        <v>23</v>
      </c>
      <c r="K65" s="13" t="s">
        <v>24</v>
      </c>
      <c r="L65" s="15">
        <v>360</v>
      </c>
      <c r="M65" s="13" t="s">
        <v>31</v>
      </c>
      <c r="N65" s="14">
        <v>46300.716458333336</v>
      </c>
      <c r="O65" s="15">
        <v>330</v>
      </c>
      <c r="P65" s="13" t="s">
        <v>26</v>
      </c>
      <c r="Q65" s="15">
        <v>40</v>
      </c>
      <c r="R65" s="3" t="str">
        <f>IF(OR(G65="12R",G65="12L"),_xlfn.XLOOKUP(C65,DB!$A$2:$A$248,DB!$B$2:$B$248,""),IF(OR(G65="30L",G65="30R"),_xlfn.XLOOKUP(C65,DB!$A$2:$A$248,DB!$C$2:$C$248,""),""))</f>
        <v>OMSUK</v>
      </c>
      <c r="S65" s="3">
        <f t="shared" si="0"/>
        <v>16</v>
      </c>
      <c r="T65" s="3" t="str">
        <f>_xlfn.XLOOKUP(C65,DB!$A$2:$A$248,DB!$D$2:$D$248,"")</f>
        <v>Sector 3</v>
      </c>
    </row>
    <row r="66" spans="1:20" x14ac:dyDescent="0.2">
      <c r="A66" s="13" t="s">
        <v>164</v>
      </c>
      <c r="B66" s="13" t="s">
        <v>18</v>
      </c>
      <c r="C66" s="13" t="s">
        <v>165</v>
      </c>
      <c r="D66" s="13" t="s">
        <v>34</v>
      </c>
      <c r="E66" s="13" t="s">
        <v>545</v>
      </c>
      <c r="F66" s="14">
        <v>46300.695555555554</v>
      </c>
      <c r="G66" s="13" t="s">
        <v>22</v>
      </c>
      <c r="H66" s="13" t="s">
        <v>2268</v>
      </c>
      <c r="I66" s="15">
        <v>360</v>
      </c>
      <c r="J66" s="13" t="s">
        <v>23</v>
      </c>
      <c r="K66" s="13" t="s">
        <v>24</v>
      </c>
      <c r="L66" s="15">
        <v>877</v>
      </c>
      <c r="M66" s="13" t="s">
        <v>36</v>
      </c>
      <c r="N66" s="14">
        <v>46300.74145833333</v>
      </c>
      <c r="O66" s="15">
        <v>360</v>
      </c>
      <c r="P66" s="13" t="s">
        <v>26</v>
      </c>
      <c r="Q66" s="15">
        <v>190</v>
      </c>
      <c r="R66" s="3" t="str">
        <f>IF(OR(G66="12R",G66="12L"),_xlfn.XLOOKUP(C66,DB!$A$2:$A$248,DB!$B$2:$B$248,""),IF(OR(G66="30L",G66="30R"),_xlfn.XLOOKUP(C66,DB!$A$2:$A$248,DB!$C$2:$C$248,""),""))</f>
        <v>UDGUV</v>
      </c>
      <c r="S66" s="3">
        <f t="shared" si="0"/>
        <v>16</v>
      </c>
      <c r="T66" s="3" t="str">
        <f>_xlfn.XLOOKUP(C66,DB!$A$2:$A$248,DB!$D$2:$D$248,"")</f>
        <v>Sector 2</v>
      </c>
    </row>
    <row r="67" spans="1:20" x14ac:dyDescent="0.2">
      <c r="A67" s="13" t="s">
        <v>475</v>
      </c>
      <c r="B67" s="13" t="s">
        <v>18</v>
      </c>
      <c r="C67" s="13" t="s">
        <v>249</v>
      </c>
      <c r="D67" s="13" t="s">
        <v>129</v>
      </c>
      <c r="E67" s="13" t="s">
        <v>2269</v>
      </c>
      <c r="F67" s="14">
        <v>46300.696631944447</v>
      </c>
      <c r="G67" s="13" t="s">
        <v>22</v>
      </c>
      <c r="H67" s="13" t="s">
        <v>2270</v>
      </c>
      <c r="I67" s="15">
        <v>360</v>
      </c>
      <c r="J67" s="13" t="s">
        <v>23</v>
      </c>
      <c r="K67" s="13" t="s">
        <v>24</v>
      </c>
      <c r="L67" s="15">
        <v>446</v>
      </c>
      <c r="M67" s="13" t="s">
        <v>204</v>
      </c>
      <c r="N67" s="14">
        <v>46300.722025462965</v>
      </c>
      <c r="O67" s="15">
        <v>360</v>
      </c>
      <c r="P67" s="13" t="s">
        <v>26</v>
      </c>
      <c r="Q67" s="15">
        <v>40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3" t="s">
        <v>196</v>
      </c>
      <c r="B68" s="13" t="s">
        <v>18</v>
      </c>
      <c r="C68" s="13" t="s">
        <v>43</v>
      </c>
      <c r="D68" s="13" t="s">
        <v>29</v>
      </c>
      <c r="E68" s="13" t="s">
        <v>1225</v>
      </c>
      <c r="F68" s="14">
        <v>46300.697754629633</v>
      </c>
      <c r="G68" s="13" t="s">
        <v>22</v>
      </c>
      <c r="H68" s="13" t="s">
        <v>2271</v>
      </c>
      <c r="I68" s="15">
        <v>380</v>
      </c>
      <c r="J68" s="13" t="s">
        <v>23</v>
      </c>
      <c r="K68" s="13" t="s">
        <v>24</v>
      </c>
      <c r="L68" s="15">
        <v>878</v>
      </c>
      <c r="M68" s="13" t="s">
        <v>457</v>
      </c>
      <c r="N68" s="14">
        <v>46300.743518518517</v>
      </c>
      <c r="O68" s="15">
        <v>380</v>
      </c>
      <c r="P68" s="13" t="s">
        <v>26</v>
      </c>
      <c r="Q68" s="15">
        <v>190</v>
      </c>
      <c r="R68" s="3" t="str">
        <f>IF(OR(G68="12R",G68="12L"),_xlfn.XLOOKUP(C68,DB!$A$2:$A$248,DB!$B$2:$B$248,""),IF(OR(G68="30L",G68="30R"),_xlfn.XLOOKUP(C68,DB!$A$2:$A$248,DB!$C$2:$C$248,""),""))</f>
        <v>UDGUV</v>
      </c>
      <c r="S68" s="3">
        <f t="shared" si="1"/>
        <v>16</v>
      </c>
      <c r="T68" s="3" t="str">
        <f>_xlfn.XLOOKUP(C68,DB!$A$2:$A$248,DB!$D$2:$D$248,"")</f>
        <v>Sector 2</v>
      </c>
    </row>
    <row r="69" spans="1:20" x14ac:dyDescent="0.2">
      <c r="A69" s="13" t="s">
        <v>191</v>
      </c>
      <c r="B69" s="13" t="s">
        <v>18</v>
      </c>
      <c r="C69" s="13" t="s">
        <v>115</v>
      </c>
      <c r="D69" s="13" t="s">
        <v>129</v>
      </c>
      <c r="E69" s="13" t="s">
        <v>2272</v>
      </c>
      <c r="F69" s="14">
        <v>46300.701608796298</v>
      </c>
      <c r="G69" s="13" t="s">
        <v>22</v>
      </c>
      <c r="H69" s="13" t="s">
        <v>2273</v>
      </c>
      <c r="I69" s="15">
        <v>370</v>
      </c>
      <c r="J69" s="13" t="s">
        <v>23</v>
      </c>
      <c r="K69" s="13" t="s">
        <v>24</v>
      </c>
      <c r="L69" s="15">
        <v>149</v>
      </c>
      <c r="M69" s="13" t="s">
        <v>117</v>
      </c>
      <c r="N69" s="14">
        <v>46300.71162037037</v>
      </c>
      <c r="O69" s="15">
        <v>290</v>
      </c>
      <c r="P69" s="13" t="s">
        <v>26</v>
      </c>
      <c r="Q69" s="15">
        <v>190</v>
      </c>
      <c r="R69" s="3" t="str">
        <f>IF(OR(G69="12R",G69="12L"),_xlfn.XLOOKUP(C69,DB!$A$2:$A$248,DB!$B$2:$B$248,""),IF(OR(G69="30L",G69="30R"),_xlfn.XLOOKUP(C69,DB!$A$2:$A$248,DB!$C$2:$C$248,""),""))</f>
        <v>TAKUX</v>
      </c>
      <c r="S69" s="3">
        <f t="shared" si="1"/>
        <v>16</v>
      </c>
      <c r="T69" s="3" t="str">
        <f>_xlfn.XLOOKUP(C69,DB!$A$2:$A$248,DB!$D$2:$D$248,"")</f>
        <v>Sector 7</v>
      </c>
    </row>
    <row r="70" spans="1:20" x14ac:dyDescent="0.2">
      <c r="A70" s="13" t="s">
        <v>248</v>
      </c>
      <c r="B70" s="13" t="s">
        <v>18</v>
      </c>
      <c r="C70" s="13" t="s">
        <v>249</v>
      </c>
      <c r="D70" s="13" t="s">
        <v>116</v>
      </c>
      <c r="E70" s="13" t="s">
        <v>728</v>
      </c>
      <c r="F70" s="14">
        <v>46300.7028587963</v>
      </c>
      <c r="G70" s="13" t="s">
        <v>22</v>
      </c>
      <c r="H70" s="13" t="s">
        <v>2274</v>
      </c>
      <c r="I70" s="15">
        <v>380</v>
      </c>
      <c r="J70" s="13" t="s">
        <v>23</v>
      </c>
      <c r="K70" s="13" t="s">
        <v>24</v>
      </c>
      <c r="L70" s="15">
        <v>546</v>
      </c>
      <c r="M70" s="13" t="s">
        <v>130</v>
      </c>
      <c r="N70" s="14">
        <v>46300.732118055559</v>
      </c>
      <c r="O70" s="15">
        <v>380</v>
      </c>
      <c r="P70" s="13" t="s">
        <v>26</v>
      </c>
      <c r="Q70" s="15">
        <v>40</v>
      </c>
      <c r="R70" s="3" t="str">
        <f>IF(OR(G70="12R",G70="12L"),_xlfn.XLOOKUP(C70,DB!$A$2:$A$248,DB!$B$2:$B$248,""),IF(OR(G70="30L",G70="30R"),_xlfn.XLOOKUP(C70,DB!$A$2:$A$248,DB!$C$2:$C$248,""),""))</f>
        <v>UDGUV</v>
      </c>
      <c r="S70" s="3">
        <f t="shared" si="1"/>
        <v>16</v>
      </c>
      <c r="T70" s="3" t="str">
        <f>_xlfn.XLOOKUP(C70,DB!$A$2:$A$248,DB!$D$2:$D$248,"")</f>
        <v>Sector 2</v>
      </c>
    </row>
    <row r="71" spans="1:20" x14ac:dyDescent="0.2">
      <c r="A71" s="13" t="s">
        <v>415</v>
      </c>
      <c r="B71" s="13" t="s">
        <v>18</v>
      </c>
      <c r="C71" s="13" t="s">
        <v>18</v>
      </c>
      <c r="D71" s="13" t="s">
        <v>416</v>
      </c>
      <c r="E71" s="13"/>
      <c r="F71" s="14">
        <v>46300.710057870368</v>
      </c>
      <c r="G71" s="13" t="s">
        <v>22</v>
      </c>
      <c r="H71" s="13" t="s">
        <v>2275</v>
      </c>
      <c r="I71" s="15">
        <v>15</v>
      </c>
      <c r="J71" s="13" t="s">
        <v>139</v>
      </c>
      <c r="K71" s="13" t="s">
        <v>51</v>
      </c>
      <c r="L71" s="15">
        <v>83</v>
      </c>
      <c r="M71" s="13" t="s">
        <v>18</v>
      </c>
      <c r="N71" s="14">
        <v>46300.748749999999</v>
      </c>
      <c r="O71" s="15">
        <v>0</v>
      </c>
      <c r="P71" s="13" t="s">
        <v>137</v>
      </c>
      <c r="Q71" s="15">
        <v>15</v>
      </c>
      <c r="R71" s="3" t="str">
        <f>IF(OR(G71="12R",G71="12L"),_xlfn.XLOOKUP(C71,DB!$A$2:$A$248,DB!$B$2:$B$248,""),IF(OR(G71="30L",G71="30R"),_xlfn.XLOOKUP(C71,DB!$A$2:$A$248,DB!$C$2:$C$248,""),""))</f>
        <v/>
      </c>
      <c r="S71" s="3">
        <f t="shared" si="1"/>
        <v>17</v>
      </c>
      <c r="T71" s="3" t="str">
        <f>_xlfn.XLOOKUP(C71,DB!$A$2:$A$248,DB!$D$2:$D$248,"")</f>
        <v/>
      </c>
    </row>
    <row r="72" spans="1:20" x14ac:dyDescent="0.2">
      <c r="A72" s="13" t="s">
        <v>1211</v>
      </c>
      <c r="B72" s="13" t="s">
        <v>18</v>
      </c>
      <c r="C72" s="13" t="s">
        <v>381</v>
      </c>
      <c r="D72" s="13" t="s">
        <v>786</v>
      </c>
      <c r="E72" s="13"/>
      <c r="F72" s="14">
        <v>46300.712384259263</v>
      </c>
      <c r="G72" s="13" t="s">
        <v>22</v>
      </c>
      <c r="H72" s="13" t="s">
        <v>2276</v>
      </c>
      <c r="I72" s="15">
        <v>370</v>
      </c>
      <c r="J72" s="13" t="s">
        <v>23</v>
      </c>
      <c r="K72" s="13" t="s">
        <v>51</v>
      </c>
      <c r="L72" s="15">
        <v>222</v>
      </c>
      <c r="M72" s="13" t="s">
        <v>383</v>
      </c>
      <c r="N72" s="14">
        <v>46300.727164351854</v>
      </c>
      <c r="O72" s="15">
        <v>285</v>
      </c>
      <c r="P72" s="13" t="s">
        <v>26</v>
      </c>
      <c r="Q72" s="15">
        <v>40</v>
      </c>
      <c r="R72" s="3" t="str">
        <f>IF(OR(G72="12R",G72="12L"),_xlfn.XLOOKUP(C72,DB!$A$2:$A$248,DB!$B$2:$B$248,""),IF(OR(G72="30L",G72="30R"),_xlfn.XLOOKUP(C72,DB!$A$2:$A$248,DB!$C$2:$C$248,""),""))</f>
        <v>OMSUK</v>
      </c>
      <c r="S72" s="3">
        <f t="shared" si="1"/>
        <v>17</v>
      </c>
      <c r="T72" s="3" t="str">
        <f>_xlfn.XLOOKUP(C72,DB!$A$2:$A$248,DB!$D$2:$D$248,"")</f>
        <v>Sector 3</v>
      </c>
    </row>
    <row r="73" spans="1:20" x14ac:dyDescent="0.2">
      <c r="A73" s="13" t="s">
        <v>201</v>
      </c>
      <c r="B73" s="13" t="s">
        <v>18</v>
      </c>
      <c r="C73" s="13" t="s">
        <v>128</v>
      </c>
      <c r="D73" s="13" t="s">
        <v>61</v>
      </c>
      <c r="E73" s="13" t="s">
        <v>1662</v>
      </c>
      <c r="F73" s="14">
        <v>46300.713946759257</v>
      </c>
      <c r="G73" s="13" t="s">
        <v>22</v>
      </c>
      <c r="H73" s="13" t="s">
        <v>2277</v>
      </c>
      <c r="I73" s="15">
        <v>340</v>
      </c>
      <c r="J73" s="13" t="s">
        <v>23</v>
      </c>
      <c r="K73" s="13" t="s">
        <v>24</v>
      </c>
      <c r="L73" s="15">
        <v>557</v>
      </c>
      <c r="M73" s="13" t="s">
        <v>130</v>
      </c>
      <c r="N73" s="14">
        <v>46300.744189814817</v>
      </c>
      <c r="O73" s="15">
        <v>340</v>
      </c>
      <c r="P73" s="13" t="s">
        <v>26</v>
      </c>
      <c r="Q73" s="15">
        <v>40</v>
      </c>
      <c r="R73" s="3" t="str">
        <f>IF(OR(G73="12R",G73="12L"),_xlfn.XLOOKUP(C73,DB!$A$2:$A$248,DB!$B$2:$B$248,""),IF(OR(G73="30L",G73="30R"),_xlfn.XLOOKUP(C73,DB!$A$2:$A$248,DB!$C$2:$C$248,""),""))</f>
        <v>ENEBA</v>
      </c>
      <c r="S73" s="3">
        <f t="shared" si="1"/>
        <v>17</v>
      </c>
      <c r="T73" s="3" t="str">
        <f>_xlfn.XLOOKUP(C73,DB!$A$2:$A$248,DB!$D$2:$D$248,"")</f>
        <v>Sector 3</v>
      </c>
    </row>
    <row r="74" spans="1:20" x14ac:dyDescent="0.2">
      <c r="A74" s="13" t="s">
        <v>410</v>
      </c>
      <c r="B74" s="13" t="s">
        <v>18</v>
      </c>
      <c r="C74" s="13" t="s">
        <v>63</v>
      </c>
      <c r="D74" s="13" t="s">
        <v>54</v>
      </c>
      <c r="E74" s="13" t="s">
        <v>388</v>
      </c>
      <c r="F74" s="14">
        <v>46300.716134259259</v>
      </c>
      <c r="G74" s="13" t="s">
        <v>22</v>
      </c>
      <c r="H74" s="13" t="s">
        <v>2278</v>
      </c>
      <c r="I74" s="15">
        <v>380</v>
      </c>
      <c r="J74" s="13" t="s">
        <v>23</v>
      </c>
      <c r="K74" s="13" t="s">
        <v>24</v>
      </c>
      <c r="L74" s="15">
        <v>889</v>
      </c>
      <c r="M74" s="13" t="s">
        <v>535</v>
      </c>
      <c r="N74" s="14">
        <v>46300.763483796298</v>
      </c>
      <c r="O74" s="15">
        <v>380</v>
      </c>
      <c r="P74" s="13" t="s">
        <v>26</v>
      </c>
      <c r="Q74" s="15">
        <v>190</v>
      </c>
      <c r="R74" s="3" t="str">
        <f>IF(OR(G74="12R",G74="12L"),_xlfn.XLOOKUP(C74,DB!$A$2:$A$248,DB!$B$2:$B$248,""),IF(OR(G74="30L",G74="30R"),_xlfn.XLOOKUP(C74,DB!$A$2:$A$248,DB!$C$2:$C$248,""),""))</f>
        <v>UDGUV</v>
      </c>
      <c r="S74" s="3">
        <f t="shared" si="1"/>
        <v>17</v>
      </c>
      <c r="T74" s="3" t="str">
        <f>_xlfn.XLOOKUP(C74,DB!$A$2:$A$248,DB!$D$2:$D$248,"")</f>
        <v>Sector 2</v>
      </c>
    </row>
    <row r="75" spans="1:20" x14ac:dyDescent="0.2">
      <c r="A75" s="13" t="s">
        <v>202</v>
      </c>
      <c r="B75" s="13" t="s">
        <v>18</v>
      </c>
      <c r="C75" s="13" t="s">
        <v>203</v>
      </c>
      <c r="D75" s="13" t="s">
        <v>123</v>
      </c>
      <c r="E75" s="13" t="s">
        <v>2279</v>
      </c>
      <c r="F75" s="14">
        <v>46300.7184375</v>
      </c>
      <c r="G75" s="13" t="s">
        <v>22</v>
      </c>
      <c r="H75" s="13" t="s">
        <v>2280</v>
      </c>
      <c r="I75" s="15">
        <v>300</v>
      </c>
      <c r="J75" s="13" t="s">
        <v>23</v>
      </c>
      <c r="K75" s="13" t="s">
        <v>24</v>
      </c>
      <c r="L75" s="15">
        <v>384</v>
      </c>
      <c r="M75" s="13" t="s">
        <v>269</v>
      </c>
      <c r="N75" s="14">
        <v>46300.738495370373</v>
      </c>
      <c r="O75" s="15">
        <v>300</v>
      </c>
      <c r="P75" s="13" t="s">
        <v>26</v>
      </c>
      <c r="Q75" s="15">
        <v>40</v>
      </c>
      <c r="R75" s="3" t="str">
        <f>IF(OR(G75="12R",G75="12L"),_xlfn.XLOOKUP(C75,DB!$A$2:$A$248,DB!$B$2:$B$248,""),IF(OR(G75="30L",G75="30R"),_xlfn.XLOOKUP(C75,DB!$A$2:$A$248,DB!$C$2:$C$248,""),""))</f>
        <v>ENEBA</v>
      </c>
      <c r="S75" s="3">
        <f t="shared" si="1"/>
        <v>17</v>
      </c>
      <c r="T75" s="3" t="str">
        <f>_xlfn.XLOOKUP(C75,DB!$A$2:$A$248,DB!$D$2:$D$248,"")</f>
        <v>Sector 3</v>
      </c>
    </row>
    <row r="76" spans="1:20" x14ac:dyDescent="0.2">
      <c r="A76" s="13" t="s">
        <v>192</v>
      </c>
      <c r="B76" s="13" t="s">
        <v>18</v>
      </c>
      <c r="C76" s="13" t="s">
        <v>193</v>
      </c>
      <c r="D76" s="13" t="s">
        <v>54</v>
      </c>
      <c r="E76" s="13" t="s">
        <v>428</v>
      </c>
      <c r="F76" s="14">
        <v>46300.726145833331</v>
      </c>
      <c r="G76" s="13" t="s">
        <v>22</v>
      </c>
      <c r="H76" s="13" t="s">
        <v>2281</v>
      </c>
      <c r="I76" s="15">
        <v>380</v>
      </c>
      <c r="J76" s="13" t="s">
        <v>23</v>
      </c>
      <c r="K76" s="13" t="s">
        <v>24</v>
      </c>
      <c r="L76" s="15">
        <v>838</v>
      </c>
      <c r="M76" s="13" t="s">
        <v>193</v>
      </c>
      <c r="N76" s="14">
        <v>46300.770937499998</v>
      </c>
      <c r="O76" s="15">
        <v>15</v>
      </c>
      <c r="P76" s="13" t="s">
        <v>26</v>
      </c>
      <c r="Q76" s="15">
        <v>190</v>
      </c>
      <c r="R76" s="3" t="str">
        <f>IF(OR(G76="12R",G76="12L"),_xlfn.XLOOKUP(C76,DB!$A$2:$A$248,DB!$B$2:$B$248,""),IF(OR(G76="30L",G76="30R"),_xlfn.XLOOKUP(C76,DB!$A$2:$A$248,DB!$C$2:$C$248,""),""))</f>
        <v>UDGUV</v>
      </c>
      <c r="S76" s="3">
        <f t="shared" si="1"/>
        <v>17</v>
      </c>
      <c r="T76" s="3" t="str">
        <f>_xlfn.XLOOKUP(C76,DB!$A$2:$A$248,DB!$D$2:$D$248,"")</f>
        <v>Sector 2</v>
      </c>
    </row>
    <row r="77" spans="1:20" x14ac:dyDescent="0.2">
      <c r="A77" s="13" t="s">
        <v>198</v>
      </c>
      <c r="B77" s="13" t="s">
        <v>18</v>
      </c>
      <c r="C77" s="13" t="s">
        <v>199</v>
      </c>
      <c r="D77" s="13" t="s">
        <v>61</v>
      </c>
      <c r="E77" s="13" t="s">
        <v>969</v>
      </c>
      <c r="F77" s="14">
        <v>46300.728148148148</v>
      </c>
      <c r="G77" s="13" t="s">
        <v>22</v>
      </c>
      <c r="H77" s="13" t="s">
        <v>2282</v>
      </c>
      <c r="I77" s="15">
        <v>330</v>
      </c>
      <c r="J77" s="13" t="s">
        <v>23</v>
      </c>
      <c r="K77" s="13" t="s">
        <v>24</v>
      </c>
      <c r="L77" s="15">
        <v>365</v>
      </c>
      <c r="M77" s="13" t="s">
        <v>31</v>
      </c>
      <c r="N77" s="14">
        <v>46300.75</v>
      </c>
      <c r="O77" s="15">
        <v>330</v>
      </c>
      <c r="P77" s="13" t="s">
        <v>26</v>
      </c>
      <c r="Q77" s="15">
        <v>40</v>
      </c>
      <c r="R77" s="3" t="str">
        <f>IF(OR(G77="12R",G77="12L"),_xlfn.XLOOKUP(C77,DB!$A$2:$A$248,DB!$B$2:$B$248,""),IF(OR(G77="30L",G77="30R"),_xlfn.XLOOKUP(C77,DB!$A$2:$A$248,DB!$C$2:$C$248,""),""))</f>
        <v>OMSUK</v>
      </c>
      <c r="S77" s="3">
        <f t="shared" si="1"/>
        <v>17</v>
      </c>
      <c r="T77" s="3" t="str">
        <f>_xlfn.XLOOKUP(C77,DB!$A$2:$A$248,DB!$D$2:$D$248,"")</f>
        <v>Sector 3</v>
      </c>
    </row>
    <row r="78" spans="1:20" x14ac:dyDescent="0.2">
      <c r="A78" s="13" t="s">
        <v>218</v>
      </c>
      <c r="B78" s="13" t="s">
        <v>18</v>
      </c>
      <c r="C78" s="13" t="s">
        <v>219</v>
      </c>
      <c r="D78" s="13" t="s">
        <v>34</v>
      </c>
      <c r="E78" s="13" t="s">
        <v>2283</v>
      </c>
      <c r="F78" s="14">
        <v>46300.738506944443</v>
      </c>
      <c r="G78" s="13" t="s">
        <v>22</v>
      </c>
      <c r="H78" s="13" t="s">
        <v>2284</v>
      </c>
      <c r="I78" s="15">
        <v>330</v>
      </c>
      <c r="J78" s="13" t="s">
        <v>23</v>
      </c>
      <c r="K78" s="13" t="s">
        <v>24</v>
      </c>
      <c r="L78" s="15">
        <v>153</v>
      </c>
      <c r="M78" s="13" t="s">
        <v>117</v>
      </c>
      <c r="N78" s="14">
        <v>46300.749340277776</v>
      </c>
      <c r="O78" s="15">
        <v>246</v>
      </c>
      <c r="P78" s="13" t="s">
        <v>26</v>
      </c>
      <c r="Q78" s="15">
        <v>190</v>
      </c>
      <c r="R78" s="3" t="str">
        <f>IF(OR(G78="12R",G78="12L"),_xlfn.XLOOKUP(C78,DB!$A$2:$A$248,DB!$B$2:$B$248,""),IF(OR(G78="30L",G78="30R"),_xlfn.XLOOKUP(C78,DB!$A$2:$A$248,DB!$C$2:$C$248,""),""))</f>
        <v>TAKUX</v>
      </c>
      <c r="S78" s="3">
        <f t="shared" si="1"/>
        <v>17</v>
      </c>
      <c r="T78" s="3" t="str">
        <f>_xlfn.XLOOKUP(C78,DB!$A$2:$A$248,DB!$D$2:$D$248,"")</f>
        <v>Sector 7</v>
      </c>
    </row>
    <row r="79" spans="1:20" x14ac:dyDescent="0.2">
      <c r="A79" s="13" t="s">
        <v>207</v>
      </c>
      <c r="B79" s="13" t="s">
        <v>18</v>
      </c>
      <c r="C79" s="13" t="s">
        <v>208</v>
      </c>
      <c r="D79" s="13" t="s">
        <v>61</v>
      </c>
      <c r="E79" s="13" t="s">
        <v>778</v>
      </c>
      <c r="F79" s="14">
        <v>46300.739942129629</v>
      </c>
      <c r="G79" s="13" t="s">
        <v>22</v>
      </c>
      <c r="H79" s="13" t="s">
        <v>709</v>
      </c>
      <c r="I79" s="15">
        <v>350</v>
      </c>
      <c r="J79" s="13" t="s">
        <v>23</v>
      </c>
      <c r="K79" s="13" t="s">
        <v>24</v>
      </c>
      <c r="L79" s="15">
        <v>360</v>
      </c>
      <c r="M79" s="13" t="s">
        <v>31</v>
      </c>
      <c r="N79" s="14">
        <v>46300.760185185187</v>
      </c>
      <c r="O79" s="15">
        <v>350</v>
      </c>
      <c r="P79" s="13" t="s">
        <v>26</v>
      </c>
      <c r="Q79" s="15">
        <v>40</v>
      </c>
      <c r="R79" s="3" t="str">
        <f>IF(OR(G79="12R",G79="12L"),_xlfn.XLOOKUP(C79,DB!$A$2:$A$248,DB!$B$2:$B$248,""),IF(OR(G79="30L",G79="30R"),_xlfn.XLOOKUP(C79,DB!$A$2:$A$248,DB!$C$2:$C$248,""),""))</f>
        <v>ENEBA</v>
      </c>
      <c r="S79" s="3">
        <f t="shared" si="1"/>
        <v>17</v>
      </c>
      <c r="T79" s="3" t="str">
        <f>_xlfn.XLOOKUP(C79,DB!$A$2:$A$248,DB!$D$2:$D$248,"")</f>
        <v>Sector 3</v>
      </c>
    </row>
    <row r="80" spans="1:20" x14ac:dyDescent="0.2">
      <c r="A80" s="13" t="s">
        <v>236</v>
      </c>
      <c r="B80" s="13" t="s">
        <v>18</v>
      </c>
      <c r="C80" s="13" t="s">
        <v>43</v>
      </c>
      <c r="D80" s="13" t="s">
        <v>44</v>
      </c>
      <c r="E80" s="13" t="s">
        <v>882</v>
      </c>
      <c r="F80" s="14">
        <v>46300.746516203704</v>
      </c>
      <c r="G80" s="13" t="s">
        <v>22</v>
      </c>
      <c r="H80" s="13" t="s">
        <v>2285</v>
      </c>
      <c r="I80" s="15">
        <v>360</v>
      </c>
      <c r="J80" s="13" t="s">
        <v>23</v>
      </c>
      <c r="K80" s="13" t="s">
        <v>24</v>
      </c>
      <c r="L80" s="15">
        <v>899</v>
      </c>
      <c r="M80" s="13" t="s">
        <v>848</v>
      </c>
      <c r="N80" s="14">
        <v>46300.792615740742</v>
      </c>
      <c r="O80" s="15">
        <v>360</v>
      </c>
      <c r="P80" s="13" t="s">
        <v>26</v>
      </c>
      <c r="Q80" s="15">
        <v>190</v>
      </c>
      <c r="R80" s="3" t="str">
        <f>IF(OR(G80="12R",G80="12L"),_xlfn.XLOOKUP(C80,DB!$A$2:$A$248,DB!$B$2:$B$248,""),IF(OR(G80="30L",G80="30R"),_xlfn.XLOOKUP(C80,DB!$A$2:$A$248,DB!$C$2:$C$248,""),""))</f>
        <v>UDGUV</v>
      </c>
      <c r="S80" s="3">
        <f t="shared" si="1"/>
        <v>17</v>
      </c>
      <c r="T80" s="3" t="str">
        <f>_xlfn.XLOOKUP(C80,DB!$A$2:$A$248,DB!$D$2:$D$248,"")</f>
        <v>Sector 2</v>
      </c>
    </row>
    <row r="81" spans="1:20" x14ac:dyDescent="0.2">
      <c r="A81" s="13" t="s">
        <v>217</v>
      </c>
      <c r="B81" s="13" t="s">
        <v>18</v>
      </c>
      <c r="C81" s="13" t="s">
        <v>33</v>
      </c>
      <c r="D81" s="13" t="s">
        <v>20</v>
      </c>
      <c r="E81" s="13" t="s">
        <v>458</v>
      </c>
      <c r="F81" s="14">
        <v>46300.747696759259</v>
      </c>
      <c r="G81" s="13" t="s">
        <v>22</v>
      </c>
      <c r="H81" s="13" t="s">
        <v>2286</v>
      </c>
      <c r="I81" s="15">
        <v>360</v>
      </c>
      <c r="J81" s="13" t="s">
        <v>23</v>
      </c>
      <c r="K81" s="13" t="s">
        <v>24</v>
      </c>
      <c r="L81" s="15">
        <v>880</v>
      </c>
      <c r="M81" s="13" t="s">
        <v>794</v>
      </c>
      <c r="N81" s="14">
        <v>46300.793761574074</v>
      </c>
      <c r="O81" s="15">
        <v>360</v>
      </c>
      <c r="P81" s="13" t="s">
        <v>26</v>
      </c>
      <c r="Q81" s="15">
        <v>190</v>
      </c>
      <c r="R81" s="3" t="str">
        <f>IF(OR(G81="12R",G81="12L"),_xlfn.XLOOKUP(C81,DB!$A$2:$A$248,DB!$B$2:$B$248,""),IF(OR(G81="30L",G81="30R"),_xlfn.XLOOKUP(C81,DB!$A$2:$A$248,DB!$C$2:$C$248,""),""))</f>
        <v>UDGUV</v>
      </c>
      <c r="S81" s="3">
        <f t="shared" si="1"/>
        <v>17</v>
      </c>
      <c r="T81" s="3" t="str">
        <f>_xlfn.XLOOKUP(C81,DB!$A$2:$A$248,DB!$D$2:$D$248,"")</f>
        <v>Sector 2</v>
      </c>
    </row>
    <row r="82" spans="1:20" x14ac:dyDescent="0.2">
      <c r="A82" s="13" t="s">
        <v>194</v>
      </c>
      <c r="B82" s="13" t="s">
        <v>18</v>
      </c>
      <c r="C82" s="13" t="s">
        <v>144</v>
      </c>
      <c r="D82" s="13" t="s">
        <v>61</v>
      </c>
      <c r="E82" s="13" t="s">
        <v>195</v>
      </c>
      <c r="F82" s="14">
        <v>46300.748668981483</v>
      </c>
      <c r="G82" s="13" t="s">
        <v>22</v>
      </c>
      <c r="H82" s="13" t="s">
        <v>2287</v>
      </c>
      <c r="I82" s="15">
        <v>350</v>
      </c>
      <c r="J82" s="13" t="s">
        <v>23</v>
      </c>
      <c r="K82" s="13" t="s">
        <v>24</v>
      </c>
      <c r="L82" s="15">
        <v>360</v>
      </c>
      <c r="M82" s="13" t="s">
        <v>31</v>
      </c>
      <c r="N82" s="14">
        <v>46300.769745370373</v>
      </c>
      <c r="O82" s="15">
        <v>330</v>
      </c>
      <c r="P82" s="13" t="s">
        <v>26</v>
      </c>
      <c r="Q82" s="15">
        <v>40</v>
      </c>
      <c r="R82" s="3" t="str">
        <f>IF(OR(G82="12R",G82="12L"),_xlfn.XLOOKUP(C82,DB!$A$2:$A$248,DB!$B$2:$B$248,""),IF(OR(G82="30L",G82="30R"),_xlfn.XLOOKUP(C82,DB!$A$2:$A$248,DB!$C$2:$C$248,""),""))</f>
        <v>OMSUK</v>
      </c>
      <c r="S82" s="3">
        <f t="shared" si="1"/>
        <v>17</v>
      </c>
      <c r="T82" s="3" t="str">
        <f>_xlfn.XLOOKUP(C82,DB!$A$2:$A$248,DB!$D$2:$D$248,"")</f>
        <v>Sector 3</v>
      </c>
    </row>
    <row r="83" spans="1:20" x14ac:dyDescent="0.2">
      <c r="A83" s="13" t="s">
        <v>226</v>
      </c>
      <c r="B83" s="13" t="s">
        <v>18</v>
      </c>
      <c r="C83" s="13" t="s">
        <v>227</v>
      </c>
      <c r="D83" s="13" t="s">
        <v>54</v>
      </c>
      <c r="E83" s="13" t="s">
        <v>2288</v>
      </c>
      <c r="F83" s="14">
        <v>46300.753495370373</v>
      </c>
      <c r="G83" s="13" t="s">
        <v>22</v>
      </c>
      <c r="H83" s="13" t="s">
        <v>2289</v>
      </c>
      <c r="I83" s="15">
        <v>370</v>
      </c>
      <c r="J83" s="13" t="s">
        <v>23</v>
      </c>
      <c r="K83" s="13" t="s">
        <v>24</v>
      </c>
      <c r="L83" s="15">
        <v>153</v>
      </c>
      <c r="M83" s="13" t="s">
        <v>117</v>
      </c>
      <c r="N83" s="14">
        <v>46300.763796296298</v>
      </c>
      <c r="O83" s="15">
        <v>287</v>
      </c>
      <c r="P83" s="13" t="s">
        <v>26</v>
      </c>
      <c r="Q83" s="15">
        <v>190</v>
      </c>
      <c r="R83" s="3" t="str">
        <f>IF(OR(G83="12R",G83="12L"),_xlfn.XLOOKUP(C83,DB!$A$2:$A$248,DB!$B$2:$B$248,""),IF(OR(G83="30L",G83="30R"),_xlfn.XLOOKUP(C83,DB!$A$2:$A$248,DB!$C$2:$C$248,""),""))</f>
        <v>TAKUX</v>
      </c>
      <c r="S83" s="3">
        <f t="shared" si="1"/>
        <v>18</v>
      </c>
      <c r="T83" s="3" t="str">
        <f>_xlfn.XLOOKUP(C83,DB!$A$2:$A$248,DB!$D$2:$D$248,"")</f>
        <v>Sector 7</v>
      </c>
    </row>
    <row r="84" spans="1:20" x14ac:dyDescent="0.2">
      <c r="A84" s="13" t="s">
        <v>262</v>
      </c>
      <c r="B84" s="13" t="s">
        <v>18</v>
      </c>
      <c r="C84" s="13" t="s">
        <v>134</v>
      </c>
      <c r="D84" s="13" t="s">
        <v>61</v>
      </c>
      <c r="E84" s="13" t="s">
        <v>912</v>
      </c>
      <c r="F84" s="14">
        <v>46300.754594907405</v>
      </c>
      <c r="G84" s="13" t="s">
        <v>22</v>
      </c>
      <c r="H84" s="13" t="s">
        <v>2290</v>
      </c>
      <c r="I84" s="15">
        <v>340</v>
      </c>
      <c r="J84" s="13" t="s">
        <v>23</v>
      </c>
      <c r="K84" s="13" t="s">
        <v>24</v>
      </c>
      <c r="L84" s="15">
        <v>443</v>
      </c>
      <c r="M84" s="13" t="s">
        <v>204</v>
      </c>
      <c r="N84" s="14">
        <v>46300.779039351852</v>
      </c>
      <c r="O84" s="15">
        <v>340</v>
      </c>
      <c r="P84" s="13" t="s">
        <v>26</v>
      </c>
      <c r="Q84" s="15">
        <v>40</v>
      </c>
      <c r="R84" s="3" t="str">
        <f>IF(OR(G84="12R",G84="12L"),_xlfn.XLOOKUP(C84,DB!$A$2:$A$248,DB!$B$2:$B$248,""),IF(OR(G84="30L",G84="30R"),_xlfn.XLOOKUP(C84,DB!$A$2:$A$248,DB!$C$2:$C$248,""),""))</f>
        <v>ENEBA</v>
      </c>
      <c r="S84" s="3">
        <f t="shared" si="1"/>
        <v>18</v>
      </c>
      <c r="T84" s="3" t="str">
        <f>_xlfn.XLOOKUP(C84,DB!$A$2:$A$248,DB!$D$2:$D$248,"")</f>
        <v>Sector 3</v>
      </c>
    </row>
    <row r="85" spans="1:20" x14ac:dyDescent="0.2">
      <c r="A85" s="13" t="s">
        <v>483</v>
      </c>
      <c r="B85" s="13" t="s">
        <v>18</v>
      </c>
      <c r="C85" s="13" t="s">
        <v>484</v>
      </c>
      <c r="D85" s="13" t="s">
        <v>34</v>
      </c>
      <c r="E85" s="13" t="s">
        <v>754</v>
      </c>
      <c r="F85" s="14">
        <v>46300.755601851852</v>
      </c>
      <c r="G85" s="13" t="s">
        <v>22</v>
      </c>
      <c r="H85" s="13" t="s">
        <v>2291</v>
      </c>
      <c r="I85" s="15">
        <v>380</v>
      </c>
      <c r="J85" s="13" t="s">
        <v>23</v>
      </c>
      <c r="K85" s="13" t="s">
        <v>24</v>
      </c>
      <c r="L85" s="15">
        <v>1000</v>
      </c>
      <c r="M85" s="13" t="s">
        <v>486</v>
      </c>
      <c r="N85" s="14">
        <v>46300.807106481479</v>
      </c>
      <c r="O85" s="15">
        <v>229</v>
      </c>
      <c r="P85" s="13" t="s">
        <v>26</v>
      </c>
      <c r="Q85" s="15">
        <v>190</v>
      </c>
      <c r="R85" s="3" t="str">
        <f>IF(OR(G85="12R",G85="12L"),_xlfn.XLOOKUP(C85,DB!$A$2:$A$248,DB!$B$2:$B$248,""),IF(OR(G85="30L",G85="30R"),_xlfn.XLOOKUP(C85,DB!$A$2:$A$248,DB!$C$2:$C$248,""),""))</f>
        <v>UDGUV</v>
      </c>
      <c r="S85" s="3">
        <f t="shared" si="1"/>
        <v>18</v>
      </c>
      <c r="T85" s="3" t="str">
        <f>_xlfn.XLOOKUP(C85,DB!$A$2:$A$248,DB!$D$2:$D$248,"")</f>
        <v>Sector 2</v>
      </c>
    </row>
    <row r="86" spans="1:20" x14ac:dyDescent="0.2">
      <c r="A86" s="13" t="s">
        <v>229</v>
      </c>
      <c r="B86" s="13" t="s">
        <v>18</v>
      </c>
      <c r="C86" s="13" t="s">
        <v>230</v>
      </c>
      <c r="D86" s="13" t="s">
        <v>61</v>
      </c>
      <c r="E86" s="13" t="s">
        <v>734</v>
      </c>
      <c r="F86" s="14">
        <v>46300.756527777776</v>
      </c>
      <c r="G86" s="13" t="s">
        <v>22</v>
      </c>
      <c r="H86" s="13" t="s">
        <v>2292</v>
      </c>
      <c r="I86" s="15">
        <v>340</v>
      </c>
      <c r="J86" s="13" t="s">
        <v>23</v>
      </c>
      <c r="K86" s="13" t="s">
        <v>24</v>
      </c>
      <c r="L86" s="15">
        <v>384</v>
      </c>
      <c r="M86" s="13" t="s">
        <v>269</v>
      </c>
      <c r="N86" s="14">
        <v>46300.778993055559</v>
      </c>
      <c r="O86" s="15">
        <v>340</v>
      </c>
      <c r="P86" s="13" t="s">
        <v>26</v>
      </c>
      <c r="Q86" s="15">
        <v>40</v>
      </c>
      <c r="R86" s="3" t="str">
        <f>IF(OR(G86="12R",G86="12L"),_xlfn.XLOOKUP(C86,DB!$A$2:$A$248,DB!$B$2:$B$248,""),IF(OR(G86="30L",G86="30R"),_xlfn.XLOOKUP(C86,DB!$A$2:$A$248,DB!$C$2:$C$248,""),""))</f>
        <v>OMSUK</v>
      </c>
      <c r="S86" s="3">
        <f t="shared" si="1"/>
        <v>18</v>
      </c>
      <c r="T86" s="3" t="str">
        <f>_xlfn.XLOOKUP(C86,DB!$A$2:$A$248,DB!$D$2:$D$248,"")</f>
        <v>Sector 3</v>
      </c>
    </row>
    <row r="87" spans="1:20" x14ac:dyDescent="0.2">
      <c r="A87" s="13" t="s">
        <v>220</v>
      </c>
      <c r="B87" s="13" t="s">
        <v>18</v>
      </c>
      <c r="C87" s="13" t="s">
        <v>221</v>
      </c>
      <c r="D87" s="13" t="s">
        <v>20</v>
      </c>
      <c r="E87" s="13" t="s">
        <v>534</v>
      </c>
      <c r="F87" s="14">
        <v>46300.757997685185</v>
      </c>
      <c r="G87" s="13" t="s">
        <v>22</v>
      </c>
      <c r="H87" s="13" t="s">
        <v>2293</v>
      </c>
      <c r="I87" s="15">
        <v>360</v>
      </c>
      <c r="J87" s="13" t="s">
        <v>23</v>
      </c>
      <c r="K87" s="13" t="s">
        <v>24</v>
      </c>
      <c r="L87" s="15">
        <v>891</v>
      </c>
      <c r="M87" s="13" t="s">
        <v>744</v>
      </c>
      <c r="N87" s="14">
        <v>46300.803379629629</v>
      </c>
      <c r="O87" s="15">
        <v>360</v>
      </c>
      <c r="P87" s="13" t="s">
        <v>26</v>
      </c>
      <c r="Q87" s="15">
        <v>190</v>
      </c>
      <c r="R87" s="3" t="str">
        <f>IF(OR(G87="12R",G87="12L"),_xlfn.XLOOKUP(C87,DB!$A$2:$A$248,DB!$B$2:$B$248,""),IF(OR(G87="30L",G87="30R"),_xlfn.XLOOKUP(C87,DB!$A$2:$A$248,DB!$C$2:$C$248,""),""))</f>
        <v>UDGUV</v>
      </c>
      <c r="S87" s="3">
        <f t="shared" si="1"/>
        <v>18</v>
      </c>
      <c r="T87" s="3" t="str">
        <f>_xlfn.XLOOKUP(C87,DB!$A$2:$A$248,DB!$D$2:$D$248,"")</f>
        <v>Sector 2</v>
      </c>
    </row>
    <row r="88" spans="1:20" x14ac:dyDescent="0.2">
      <c r="A88" s="13" t="s">
        <v>232</v>
      </c>
      <c r="B88" s="13" t="s">
        <v>18</v>
      </c>
      <c r="C88" s="13" t="s">
        <v>170</v>
      </c>
      <c r="D88" s="13" t="s">
        <v>20</v>
      </c>
      <c r="E88" s="13" t="s">
        <v>2294</v>
      </c>
      <c r="F88" s="14">
        <v>46300.758587962962</v>
      </c>
      <c r="G88" s="13" t="s">
        <v>22</v>
      </c>
      <c r="H88" s="13" t="s">
        <v>2295</v>
      </c>
      <c r="I88" s="15">
        <v>330</v>
      </c>
      <c r="J88" s="13" t="s">
        <v>23</v>
      </c>
      <c r="K88" s="13" t="s">
        <v>24</v>
      </c>
      <c r="L88" s="15">
        <v>136</v>
      </c>
      <c r="M88" s="13" t="s">
        <v>40</v>
      </c>
      <c r="N88" s="14">
        <v>46300.76803240741</v>
      </c>
      <c r="O88" s="15">
        <v>219</v>
      </c>
      <c r="P88" s="13" t="s">
        <v>26</v>
      </c>
      <c r="Q88" s="15">
        <v>190</v>
      </c>
      <c r="R88" s="3" t="str">
        <f>IF(OR(G88="12R",G88="12L"),_xlfn.XLOOKUP(C88,DB!$A$2:$A$248,DB!$B$2:$B$248,""),IF(OR(G88="30L",G88="30R"),_xlfn.XLOOKUP(C88,DB!$A$2:$A$248,DB!$C$2:$C$248,""),""))</f>
        <v>OMSUK</v>
      </c>
      <c r="S88" s="3">
        <f t="shared" si="1"/>
        <v>18</v>
      </c>
      <c r="T88" s="3" t="str">
        <f>_xlfn.XLOOKUP(C88,DB!$A$2:$A$248,DB!$D$2:$D$248,"")</f>
        <v>Sector 3</v>
      </c>
    </row>
    <row r="89" spans="1:20" x14ac:dyDescent="0.2">
      <c r="A89" s="13" t="s">
        <v>231</v>
      </c>
      <c r="B89" s="13" t="s">
        <v>18</v>
      </c>
      <c r="C89" s="13" t="s">
        <v>33</v>
      </c>
      <c r="D89" s="13" t="s">
        <v>20</v>
      </c>
      <c r="E89" s="13" t="s">
        <v>183</v>
      </c>
      <c r="F89" s="14">
        <v>46300.759976851848</v>
      </c>
      <c r="G89" s="13" t="s">
        <v>22</v>
      </c>
      <c r="H89" s="13" t="s">
        <v>2296</v>
      </c>
      <c r="I89" s="15">
        <v>360</v>
      </c>
      <c r="J89" s="13" t="s">
        <v>23</v>
      </c>
      <c r="K89" s="13" t="s">
        <v>24</v>
      </c>
      <c r="L89" s="15">
        <v>867</v>
      </c>
      <c r="M89" s="13" t="s">
        <v>2297</v>
      </c>
      <c r="N89" s="14">
        <v>46300.805300925924</v>
      </c>
      <c r="O89" s="15">
        <v>360</v>
      </c>
      <c r="P89" s="13" t="s">
        <v>26</v>
      </c>
      <c r="Q89" s="15">
        <v>190</v>
      </c>
      <c r="R89" s="3" t="str">
        <f>IF(OR(G89="12R",G89="12L"),_xlfn.XLOOKUP(C89,DB!$A$2:$A$248,DB!$B$2:$B$248,""),IF(OR(G89="30L",G89="30R"),_xlfn.XLOOKUP(C89,DB!$A$2:$A$248,DB!$C$2:$C$248,""),""))</f>
        <v>UDGUV</v>
      </c>
      <c r="S89" s="3">
        <f t="shared" si="1"/>
        <v>18</v>
      </c>
      <c r="T89" s="3" t="str">
        <f>_xlfn.XLOOKUP(C89,DB!$A$2:$A$248,DB!$D$2:$D$248,"")</f>
        <v>Sector 2</v>
      </c>
    </row>
    <row r="90" spans="1:20" x14ac:dyDescent="0.2">
      <c r="A90" s="13" t="s">
        <v>242</v>
      </c>
      <c r="B90" s="13" t="s">
        <v>18</v>
      </c>
      <c r="C90" s="13" t="s">
        <v>203</v>
      </c>
      <c r="D90" s="13" t="s">
        <v>61</v>
      </c>
      <c r="E90" s="13" t="s">
        <v>592</v>
      </c>
      <c r="F90" s="14">
        <v>46300.760995370372</v>
      </c>
      <c r="G90" s="13" t="s">
        <v>22</v>
      </c>
      <c r="H90" s="13" t="s">
        <v>2298</v>
      </c>
      <c r="I90" s="15">
        <v>340</v>
      </c>
      <c r="J90" s="13" t="s">
        <v>23</v>
      </c>
      <c r="K90" s="13" t="s">
        <v>24</v>
      </c>
      <c r="L90" s="15">
        <v>447</v>
      </c>
      <c r="M90" s="13" t="s">
        <v>204</v>
      </c>
      <c r="N90" s="14">
        <v>46300.785300925927</v>
      </c>
      <c r="O90" s="15">
        <v>320</v>
      </c>
      <c r="P90" s="13" t="s">
        <v>26</v>
      </c>
      <c r="Q90" s="15">
        <v>40</v>
      </c>
      <c r="R90" s="3" t="str">
        <f>IF(OR(G90="12R",G90="12L"),_xlfn.XLOOKUP(C90,DB!$A$2:$A$248,DB!$B$2:$B$248,""),IF(OR(G90="30L",G90="30R"),_xlfn.XLOOKUP(C90,DB!$A$2:$A$248,DB!$C$2:$C$248,""),""))</f>
        <v>ENEBA</v>
      </c>
      <c r="S90" s="3">
        <f t="shared" si="1"/>
        <v>18</v>
      </c>
      <c r="T90" s="3" t="str">
        <f>_xlfn.XLOOKUP(C90,DB!$A$2:$A$248,DB!$D$2:$D$248,"")</f>
        <v>Sector 3</v>
      </c>
    </row>
    <row r="91" spans="1:20" x14ac:dyDescent="0.2">
      <c r="A91" s="13" t="s">
        <v>237</v>
      </c>
      <c r="B91" s="13" t="s">
        <v>18</v>
      </c>
      <c r="C91" s="13" t="s">
        <v>238</v>
      </c>
      <c r="D91" s="13" t="s">
        <v>116</v>
      </c>
      <c r="E91" s="13" t="s">
        <v>2299</v>
      </c>
      <c r="F91" s="14">
        <v>46300.762430555558</v>
      </c>
      <c r="G91" s="13" t="s">
        <v>22</v>
      </c>
      <c r="H91" s="13" t="s">
        <v>2300</v>
      </c>
      <c r="I91" s="15">
        <v>350</v>
      </c>
      <c r="J91" s="13" t="s">
        <v>23</v>
      </c>
      <c r="K91" s="13" t="s">
        <v>24</v>
      </c>
      <c r="L91" s="15">
        <v>136</v>
      </c>
      <c r="M91" s="13" t="s">
        <v>40</v>
      </c>
      <c r="N91" s="14">
        <v>46300.77138888889</v>
      </c>
      <c r="O91" s="15">
        <v>274</v>
      </c>
      <c r="P91" s="13" t="s">
        <v>26</v>
      </c>
      <c r="Q91" s="15">
        <v>190</v>
      </c>
      <c r="R91" s="3" t="str">
        <f>IF(OR(G91="12R",G91="12L"),_xlfn.XLOOKUP(C91,DB!$A$2:$A$248,DB!$B$2:$B$248,""),IF(OR(G91="30L",G91="30R"),_xlfn.XLOOKUP(C91,DB!$A$2:$A$248,DB!$C$2:$C$248,""),""))</f>
        <v>OMSUK</v>
      </c>
      <c r="S91" s="3">
        <f t="shared" si="1"/>
        <v>18</v>
      </c>
      <c r="T91" s="3" t="str">
        <f>_xlfn.XLOOKUP(C91,DB!$A$2:$A$248,DB!$D$2:$D$248,"")</f>
        <v>Sector 3</v>
      </c>
    </row>
    <row r="92" spans="1:20" x14ac:dyDescent="0.2">
      <c r="A92" s="13" t="s">
        <v>665</v>
      </c>
      <c r="B92" s="13" t="s">
        <v>18</v>
      </c>
      <c r="C92" s="13" t="s">
        <v>666</v>
      </c>
      <c r="D92" s="13" t="s">
        <v>129</v>
      </c>
      <c r="E92" s="13" t="s">
        <v>2301</v>
      </c>
      <c r="F92" s="14">
        <v>46300.763692129629</v>
      </c>
      <c r="G92" s="13" t="s">
        <v>22</v>
      </c>
      <c r="H92" s="13" t="s">
        <v>2302</v>
      </c>
      <c r="I92" s="15">
        <v>360</v>
      </c>
      <c r="J92" s="13" t="s">
        <v>23</v>
      </c>
      <c r="K92" s="13" t="s">
        <v>24</v>
      </c>
      <c r="L92" s="15">
        <v>446</v>
      </c>
      <c r="M92" s="13" t="s">
        <v>204</v>
      </c>
      <c r="N92" s="14">
        <v>46300.787673611114</v>
      </c>
      <c r="O92" s="15">
        <v>360</v>
      </c>
      <c r="P92" s="13" t="s">
        <v>26</v>
      </c>
      <c r="Q92" s="15">
        <v>40</v>
      </c>
      <c r="R92" s="3" t="str">
        <f>IF(OR(G92="12R",G92="12L"),_xlfn.XLOOKUP(C92,DB!$A$2:$A$248,DB!$B$2:$B$248,""),IF(OR(G92="30L",G92="30R"),_xlfn.XLOOKUP(C92,DB!$A$2:$A$248,DB!$C$2:$C$248,""),""))</f>
        <v>OMSUK</v>
      </c>
      <c r="S92" s="3">
        <f t="shared" si="1"/>
        <v>18</v>
      </c>
      <c r="T92" s="3" t="str">
        <f>_xlfn.XLOOKUP(C92,DB!$A$2:$A$248,DB!$D$2:$D$248,"")</f>
        <v>Sector 3</v>
      </c>
    </row>
    <row r="93" spans="1:20" x14ac:dyDescent="0.2">
      <c r="A93" s="13" t="s">
        <v>214</v>
      </c>
      <c r="B93" s="13" t="s">
        <v>18</v>
      </c>
      <c r="C93" s="13" t="s">
        <v>215</v>
      </c>
      <c r="D93" s="13" t="s">
        <v>116</v>
      </c>
      <c r="E93" s="13" t="s">
        <v>674</v>
      </c>
      <c r="F93" s="14">
        <v>46300.765034722222</v>
      </c>
      <c r="G93" s="13" t="s">
        <v>22</v>
      </c>
      <c r="H93" s="13" t="s">
        <v>2303</v>
      </c>
      <c r="I93" s="15">
        <v>360</v>
      </c>
      <c r="J93" s="13" t="s">
        <v>23</v>
      </c>
      <c r="K93" s="13" t="s">
        <v>24</v>
      </c>
      <c r="L93" s="15">
        <v>452</v>
      </c>
      <c r="M93" s="13" t="s">
        <v>204</v>
      </c>
      <c r="N93" s="14">
        <v>46300.789606481485</v>
      </c>
      <c r="O93" s="15">
        <v>340</v>
      </c>
      <c r="P93" s="13" t="s">
        <v>26</v>
      </c>
      <c r="Q93" s="15">
        <v>40</v>
      </c>
      <c r="R93" s="3" t="str">
        <f>IF(OR(G93="12R",G93="12L"),_xlfn.XLOOKUP(C93,DB!$A$2:$A$248,DB!$B$2:$B$248,""),IF(OR(G93="30L",G93="30R"),_xlfn.XLOOKUP(C93,DB!$A$2:$A$248,DB!$C$2:$C$248,""),""))</f>
        <v>OMSUK</v>
      </c>
      <c r="S93" s="3">
        <f t="shared" si="1"/>
        <v>18</v>
      </c>
      <c r="T93" s="3" t="str">
        <f>_xlfn.XLOOKUP(C93,DB!$A$2:$A$248,DB!$D$2:$D$248,"")</f>
        <v>Sector 3</v>
      </c>
    </row>
    <row r="94" spans="1:20" x14ac:dyDescent="0.2">
      <c r="A94" s="13" t="s">
        <v>389</v>
      </c>
      <c r="B94" s="13" t="s">
        <v>18</v>
      </c>
      <c r="C94" s="13" t="s">
        <v>390</v>
      </c>
      <c r="D94" s="13" t="s">
        <v>34</v>
      </c>
      <c r="E94" s="13" t="s">
        <v>2304</v>
      </c>
      <c r="F94" s="14">
        <v>46300.76635416667</v>
      </c>
      <c r="G94" s="13" t="s">
        <v>22</v>
      </c>
      <c r="H94" s="13" t="s">
        <v>2305</v>
      </c>
      <c r="I94" s="15">
        <v>330</v>
      </c>
      <c r="J94" s="13" t="s">
        <v>23</v>
      </c>
      <c r="K94" s="13" t="s">
        <v>24</v>
      </c>
      <c r="L94" s="15">
        <v>350</v>
      </c>
      <c r="M94" s="13" t="s">
        <v>31</v>
      </c>
      <c r="N94" s="14">
        <v>46300.785370370373</v>
      </c>
      <c r="O94" s="15">
        <v>330</v>
      </c>
      <c r="P94" s="13" t="s">
        <v>26</v>
      </c>
      <c r="Q94" s="15">
        <v>40</v>
      </c>
      <c r="R94" s="3" t="str">
        <f>IF(OR(G94="12R",G94="12L"),_xlfn.XLOOKUP(C94,DB!$A$2:$A$248,DB!$B$2:$B$248,""),IF(OR(G94="30L",G94="30R"),_xlfn.XLOOKUP(C94,DB!$A$2:$A$248,DB!$C$2:$C$248,""),""))</f>
        <v>OMSUK</v>
      </c>
      <c r="S94" s="3">
        <f t="shared" si="1"/>
        <v>18</v>
      </c>
      <c r="T94" s="3" t="str">
        <f>_xlfn.XLOOKUP(C94,DB!$A$2:$A$248,DB!$D$2:$D$248,"")</f>
        <v>Sector 3</v>
      </c>
    </row>
    <row r="95" spans="1:20" x14ac:dyDescent="0.2">
      <c r="A95" s="13" t="s">
        <v>253</v>
      </c>
      <c r="B95" s="13" t="s">
        <v>18</v>
      </c>
      <c r="C95" s="13" t="s">
        <v>122</v>
      </c>
      <c r="D95" s="13" t="s">
        <v>123</v>
      </c>
      <c r="E95" s="13" t="s">
        <v>855</v>
      </c>
      <c r="F95" s="14">
        <v>46300.76761574074</v>
      </c>
      <c r="G95" s="13" t="s">
        <v>22</v>
      </c>
      <c r="H95" s="13" t="s">
        <v>2306</v>
      </c>
      <c r="I95" s="15">
        <v>300</v>
      </c>
      <c r="J95" s="13" t="s">
        <v>23</v>
      </c>
      <c r="K95" s="13" t="s">
        <v>24</v>
      </c>
      <c r="L95" s="15">
        <v>539</v>
      </c>
      <c r="M95" s="13" t="s">
        <v>130</v>
      </c>
      <c r="N95" s="14">
        <v>46300.796516203707</v>
      </c>
      <c r="O95" s="15">
        <v>300</v>
      </c>
      <c r="P95" s="13" t="s">
        <v>26</v>
      </c>
      <c r="Q95" s="15">
        <v>40</v>
      </c>
      <c r="R95" s="3" t="str">
        <f>IF(OR(G95="12R",G95="12L"),_xlfn.XLOOKUP(C95,DB!$A$2:$A$248,DB!$B$2:$B$248,""),IF(OR(G95="30L",G95="30R"),_xlfn.XLOOKUP(C95,DB!$A$2:$A$248,DB!$C$2:$C$248,""),""))</f>
        <v>ENEBA</v>
      </c>
      <c r="S95" s="3">
        <f t="shared" si="1"/>
        <v>18</v>
      </c>
      <c r="T95" s="3" t="str">
        <f>_xlfn.XLOOKUP(C95,DB!$A$2:$A$248,DB!$D$2:$D$248,"")</f>
        <v>Sector 3</v>
      </c>
    </row>
    <row r="96" spans="1:20" x14ac:dyDescent="0.2">
      <c r="A96" s="13" t="s">
        <v>404</v>
      </c>
      <c r="B96" s="13" t="s">
        <v>18</v>
      </c>
      <c r="C96" s="13" t="s">
        <v>33</v>
      </c>
      <c r="D96" s="13" t="s">
        <v>20</v>
      </c>
      <c r="E96" s="13" t="s">
        <v>58</v>
      </c>
      <c r="F96" s="14">
        <v>46300.768680555557</v>
      </c>
      <c r="G96" s="13" t="s">
        <v>22</v>
      </c>
      <c r="H96" s="13" t="s">
        <v>2307</v>
      </c>
      <c r="I96" s="15">
        <v>360</v>
      </c>
      <c r="J96" s="13" t="s">
        <v>23</v>
      </c>
      <c r="K96" s="13" t="s">
        <v>152</v>
      </c>
      <c r="L96" s="15">
        <v>890</v>
      </c>
      <c r="M96" s="13" t="s">
        <v>36</v>
      </c>
      <c r="N96" s="14">
        <v>46300.815601851849</v>
      </c>
      <c r="O96" s="15">
        <v>360</v>
      </c>
      <c r="P96" s="13" t="s">
        <v>26</v>
      </c>
      <c r="Q96" s="15">
        <v>190</v>
      </c>
      <c r="R96" s="3" t="str">
        <f>IF(OR(G96="12R",G96="12L"),_xlfn.XLOOKUP(C96,DB!$A$2:$A$248,DB!$B$2:$B$248,""),IF(OR(G96="30L",G96="30R"),_xlfn.XLOOKUP(C96,DB!$A$2:$A$248,DB!$C$2:$C$248,""),""))</f>
        <v>UDGUV</v>
      </c>
      <c r="S96" s="3">
        <f t="shared" si="1"/>
        <v>18</v>
      </c>
      <c r="T96" s="3" t="str">
        <f>_xlfn.XLOOKUP(C96,DB!$A$2:$A$248,DB!$D$2:$D$248,"")</f>
        <v>Sector 2</v>
      </c>
    </row>
    <row r="97" spans="1:20" x14ac:dyDescent="0.2">
      <c r="A97" s="13" t="s">
        <v>240</v>
      </c>
      <c r="B97" s="13" t="s">
        <v>18</v>
      </c>
      <c r="C97" s="13" t="s">
        <v>28</v>
      </c>
      <c r="D97" s="13" t="s">
        <v>241</v>
      </c>
      <c r="E97" s="13" t="s">
        <v>2308</v>
      </c>
      <c r="F97" s="14">
        <v>46300.76971064815</v>
      </c>
      <c r="G97" s="13" t="s">
        <v>22</v>
      </c>
      <c r="H97" s="13" t="s">
        <v>2309</v>
      </c>
      <c r="I97" s="15">
        <v>350</v>
      </c>
      <c r="J97" s="13" t="s">
        <v>23</v>
      </c>
      <c r="K97" s="13" t="s">
        <v>24</v>
      </c>
      <c r="L97" s="15">
        <v>360</v>
      </c>
      <c r="M97" s="13" t="s">
        <v>31</v>
      </c>
      <c r="N97" s="14">
        <v>46300.790868055556</v>
      </c>
      <c r="O97" s="15">
        <v>350</v>
      </c>
      <c r="P97" s="13" t="s">
        <v>26</v>
      </c>
      <c r="Q97" s="15">
        <v>40</v>
      </c>
      <c r="R97" s="3" t="str">
        <f>IF(OR(G97="12R",G97="12L"),_xlfn.XLOOKUP(C97,DB!$A$2:$A$248,DB!$B$2:$B$248,""),IF(OR(G97="30L",G97="30R"),_xlfn.XLOOKUP(C97,DB!$A$2:$A$248,DB!$C$2:$C$248,""),""))</f>
        <v>OMSUK</v>
      </c>
      <c r="S97" s="3">
        <f t="shared" si="1"/>
        <v>18</v>
      </c>
      <c r="T97" s="3" t="str">
        <f>_xlfn.XLOOKUP(C97,DB!$A$2:$A$248,DB!$D$2:$D$248,"")</f>
        <v>Sector 3</v>
      </c>
    </row>
    <row r="98" spans="1:20" x14ac:dyDescent="0.2">
      <c r="A98" s="13" t="s">
        <v>233</v>
      </c>
      <c r="B98" s="13" t="s">
        <v>18</v>
      </c>
      <c r="C98" s="13" t="s">
        <v>234</v>
      </c>
      <c r="D98" s="13" t="s">
        <v>44</v>
      </c>
      <c r="E98" s="13" t="s">
        <v>580</v>
      </c>
      <c r="F98" s="14">
        <v>46300.770671296297</v>
      </c>
      <c r="G98" s="13" t="s">
        <v>22</v>
      </c>
      <c r="H98" s="13" t="s">
        <v>2310</v>
      </c>
      <c r="I98" s="15">
        <v>320</v>
      </c>
      <c r="J98" s="13" t="s">
        <v>23</v>
      </c>
      <c r="K98" s="13" t="s">
        <v>24</v>
      </c>
      <c r="L98" s="15">
        <v>874</v>
      </c>
      <c r="M98" s="13" t="s">
        <v>1427</v>
      </c>
      <c r="N98" s="14">
        <v>46300.815370370372</v>
      </c>
      <c r="O98" s="15">
        <v>320</v>
      </c>
      <c r="P98" s="13" t="s">
        <v>26</v>
      </c>
      <c r="Q98" s="15">
        <v>190</v>
      </c>
      <c r="R98" s="3" t="str">
        <f>IF(OR(G98="12R",G98="12L"),_xlfn.XLOOKUP(C98,DB!$A$2:$A$248,DB!$B$2:$B$248,""),IF(OR(G98="30L",G98="30R"),_xlfn.XLOOKUP(C98,DB!$A$2:$A$248,DB!$C$2:$C$248,""),""))</f>
        <v>UDGUV</v>
      </c>
      <c r="S98" s="3">
        <f t="shared" si="1"/>
        <v>18</v>
      </c>
      <c r="T98" s="3" t="str">
        <f>_xlfn.XLOOKUP(C98,DB!$A$2:$A$248,DB!$D$2:$D$248,"")</f>
        <v>Sector 2</v>
      </c>
    </row>
    <row r="99" spans="1:20" x14ac:dyDescent="0.2">
      <c r="A99" s="13" t="s">
        <v>244</v>
      </c>
      <c r="B99" s="13" t="s">
        <v>18</v>
      </c>
      <c r="C99" s="13" t="s">
        <v>28</v>
      </c>
      <c r="D99" s="13" t="s">
        <v>29</v>
      </c>
      <c r="E99" s="13" t="s">
        <v>30</v>
      </c>
      <c r="F99" s="14">
        <v>46300.772083333337</v>
      </c>
      <c r="G99" s="13" t="s">
        <v>22</v>
      </c>
      <c r="H99" s="13" t="s">
        <v>2311</v>
      </c>
      <c r="I99" s="15">
        <v>310</v>
      </c>
      <c r="J99" s="13" t="s">
        <v>23</v>
      </c>
      <c r="K99" s="13" t="s">
        <v>24</v>
      </c>
      <c r="L99" s="15">
        <v>360</v>
      </c>
      <c r="M99" s="13" t="s">
        <v>31</v>
      </c>
      <c r="N99" s="14">
        <v>46300.79347222222</v>
      </c>
      <c r="O99" s="15">
        <v>310</v>
      </c>
      <c r="P99" s="13" t="s">
        <v>26</v>
      </c>
      <c r="Q99" s="15">
        <v>40</v>
      </c>
      <c r="R99" s="3" t="str">
        <f>IF(OR(G99="12R",G99="12L"),_xlfn.XLOOKUP(C99,DB!$A$2:$A$248,DB!$B$2:$B$248,""),IF(OR(G99="30L",G99="30R"),_xlfn.XLOOKUP(C99,DB!$A$2:$A$248,DB!$C$2:$C$248,""),""))</f>
        <v>OMSUK</v>
      </c>
      <c r="S99" s="3">
        <f t="shared" si="1"/>
        <v>18</v>
      </c>
      <c r="T99" s="3" t="str">
        <f>_xlfn.XLOOKUP(C99,DB!$A$2:$A$248,DB!$D$2:$D$248,"")</f>
        <v>Sector 3</v>
      </c>
    </row>
    <row r="100" spans="1:20" x14ac:dyDescent="0.2">
      <c r="A100" s="13" t="s">
        <v>245</v>
      </c>
      <c r="B100" s="13" t="s">
        <v>18</v>
      </c>
      <c r="C100" s="13" t="s">
        <v>246</v>
      </c>
      <c r="D100" s="13" t="s">
        <v>247</v>
      </c>
      <c r="E100" s="13" t="s">
        <v>658</v>
      </c>
      <c r="F100" s="14">
        <v>46300.779965277776</v>
      </c>
      <c r="G100" s="13" t="s">
        <v>22</v>
      </c>
      <c r="H100" s="13" t="s">
        <v>2312</v>
      </c>
      <c r="I100" s="15">
        <v>100</v>
      </c>
      <c r="J100" s="13" t="s">
        <v>23</v>
      </c>
      <c r="K100" s="13" t="s">
        <v>24</v>
      </c>
      <c r="L100" s="15">
        <v>352</v>
      </c>
      <c r="M100" s="13" t="s">
        <v>246</v>
      </c>
      <c r="N100" s="14">
        <v>46300.837592592594</v>
      </c>
      <c r="O100" s="15">
        <v>0</v>
      </c>
      <c r="P100" s="13" t="s">
        <v>137</v>
      </c>
      <c r="Q100" s="15">
        <v>40</v>
      </c>
      <c r="R100" s="3" t="str">
        <f>IF(OR(G100="12R",G100="12L"),_xlfn.XLOOKUP(C100,DB!$A$2:$A$248,DB!$B$2:$B$248,""),IF(OR(G100="30L",G100="30R"),_xlfn.XLOOKUP(C100,DB!$A$2:$A$248,DB!$C$2:$C$248,""),""))</f>
        <v>CZM</v>
      </c>
      <c r="S100" s="3">
        <f t="shared" si="1"/>
        <v>18</v>
      </c>
      <c r="T100" s="3" t="str">
        <f>_xlfn.XLOOKUP(C100,DB!$A$2:$A$248,DB!$D$2:$D$248,"")</f>
        <v>Sector 7</v>
      </c>
    </row>
    <row r="101" spans="1:20" x14ac:dyDescent="0.2">
      <c r="A101" s="13" t="s">
        <v>243</v>
      </c>
      <c r="B101" s="13" t="s">
        <v>18</v>
      </c>
      <c r="C101" s="13" t="s">
        <v>144</v>
      </c>
      <c r="D101" s="13" t="s">
        <v>61</v>
      </c>
      <c r="E101" s="13" t="s">
        <v>940</v>
      </c>
      <c r="F101" s="14">
        <v>46300.781238425923</v>
      </c>
      <c r="G101" s="13" t="s">
        <v>22</v>
      </c>
      <c r="H101" s="13" t="s">
        <v>2313</v>
      </c>
      <c r="I101" s="15">
        <v>290</v>
      </c>
      <c r="J101" s="13" t="s">
        <v>23</v>
      </c>
      <c r="K101" s="13" t="s">
        <v>24</v>
      </c>
      <c r="L101" s="15">
        <v>224</v>
      </c>
      <c r="M101" s="13" t="s">
        <v>383</v>
      </c>
      <c r="N101" s="14">
        <v>46300.79519675926</v>
      </c>
      <c r="O101" s="15">
        <v>205</v>
      </c>
      <c r="P101" s="13" t="s">
        <v>26</v>
      </c>
      <c r="Q101" s="15">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13" t="s">
        <v>776</v>
      </c>
      <c r="B102" s="13" t="s">
        <v>18</v>
      </c>
      <c r="C102" s="13" t="s">
        <v>144</v>
      </c>
      <c r="D102" s="13" t="s">
        <v>29</v>
      </c>
      <c r="E102" s="13" t="s">
        <v>2314</v>
      </c>
      <c r="F102" s="14">
        <v>46300.784085648149</v>
      </c>
      <c r="G102" s="13" t="s">
        <v>22</v>
      </c>
      <c r="H102" s="13" t="s">
        <v>2315</v>
      </c>
      <c r="I102" s="15">
        <v>350</v>
      </c>
      <c r="J102" s="13" t="s">
        <v>23</v>
      </c>
      <c r="K102" s="13" t="s">
        <v>24</v>
      </c>
      <c r="L102" s="15">
        <v>360</v>
      </c>
      <c r="M102" s="13" t="s">
        <v>31</v>
      </c>
      <c r="N102" s="14">
        <v>46300.805601851855</v>
      </c>
      <c r="O102" s="15">
        <v>350</v>
      </c>
      <c r="P102" s="13" t="s">
        <v>26</v>
      </c>
      <c r="Q102" s="15">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3" t="s">
        <v>251</v>
      </c>
      <c r="B103" s="13" t="s">
        <v>18</v>
      </c>
      <c r="C103" s="13" t="s">
        <v>63</v>
      </c>
      <c r="D103" s="13" t="s">
        <v>54</v>
      </c>
      <c r="E103" s="13" t="s">
        <v>222</v>
      </c>
      <c r="F103" s="14">
        <v>46300.787905092591</v>
      </c>
      <c r="G103" s="13" t="s">
        <v>22</v>
      </c>
      <c r="H103" s="13" t="s">
        <v>2316</v>
      </c>
      <c r="I103" s="15">
        <v>380</v>
      </c>
      <c r="J103" s="13" t="s">
        <v>23</v>
      </c>
      <c r="K103" s="13" t="s">
        <v>24</v>
      </c>
      <c r="L103" s="15">
        <v>870</v>
      </c>
      <c r="M103" s="13" t="s">
        <v>181</v>
      </c>
      <c r="N103" s="14">
        <v>46300.833101851851</v>
      </c>
      <c r="O103" s="15">
        <v>380</v>
      </c>
      <c r="P103" s="13" t="s">
        <v>26</v>
      </c>
      <c r="Q103" s="15">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13" t="s">
        <v>419</v>
      </c>
      <c r="B104" s="13" t="s">
        <v>18</v>
      </c>
      <c r="C104" s="13" t="s">
        <v>101</v>
      </c>
      <c r="D104" s="13" t="s">
        <v>34</v>
      </c>
      <c r="E104" s="13" t="s">
        <v>399</v>
      </c>
      <c r="F104" s="14">
        <v>46300.789583333331</v>
      </c>
      <c r="G104" s="13" t="s">
        <v>22</v>
      </c>
      <c r="H104" s="13" t="s">
        <v>2317</v>
      </c>
      <c r="I104" s="15">
        <v>360</v>
      </c>
      <c r="J104" s="13" t="s">
        <v>23</v>
      </c>
      <c r="K104" s="13" t="s">
        <v>152</v>
      </c>
      <c r="L104" s="15">
        <v>878</v>
      </c>
      <c r="M104" s="13" t="s">
        <v>1731</v>
      </c>
      <c r="N104" s="14">
        <v>46300.834768518522</v>
      </c>
      <c r="O104" s="15">
        <v>360</v>
      </c>
      <c r="P104" s="13" t="s">
        <v>26</v>
      </c>
      <c r="Q104" s="15">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13" t="s">
        <v>255</v>
      </c>
      <c r="B105" s="13" t="s">
        <v>18</v>
      </c>
      <c r="C105" s="13" t="s">
        <v>256</v>
      </c>
      <c r="D105" s="13" t="s">
        <v>20</v>
      </c>
      <c r="E105" s="13" t="s">
        <v>562</v>
      </c>
      <c r="F105" s="14">
        <v>46300.791539351849</v>
      </c>
      <c r="G105" s="13" t="s">
        <v>22</v>
      </c>
      <c r="H105" s="13" t="s">
        <v>2318</v>
      </c>
      <c r="I105" s="15">
        <v>360</v>
      </c>
      <c r="J105" s="13" t="s">
        <v>23</v>
      </c>
      <c r="K105" s="13" t="s">
        <v>24</v>
      </c>
      <c r="L105" s="15">
        <v>894</v>
      </c>
      <c r="M105" s="13" t="s">
        <v>2319</v>
      </c>
      <c r="N105" s="14">
        <v>46300.838518518518</v>
      </c>
      <c r="O105" s="15">
        <v>360</v>
      </c>
      <c r="P105" s="13" t="s">
        <v>26</v>
      </c>
      <c r="Q105" s="1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13" t="s">
        <v>263</v>
      </c>
      <c r="B106" s="13" t="s">
        <v>18</v>
      </c>
      <c r="C106" s="13" t="s">
        <v>115</v>
      </c>
      <c r="D106" s="13" t="s">
        <v>129</v>
      </c>
      <c r="E106" s="13" t="s">
        <v>477</v>
      </c>
      <c r="F106" s="14">
        <v>46300.792650462965</v>
      </c>
      <c r="G106" s="13" t="s">
        <v>22</v>
      </c>
      <c r="H106" s="13" t="s">
        <v>2320</v>
      </c>
      <c r="I106" s="15">
        <v>350</v>
      </c>
      <c r="J106" s="13" t="s">
        <v>23</v>
      </c>
      <c r="K106" s="13" t="s">
        <v>24</v>
      </c>
      <c r="L106" s="15">
        <v>149</v>
      </c>
      <c r="M106" s="13" t="s">
        <v>117</v>
      </c>
      <c r="N106" s="14">
        <v>46300.802673611113</v>
      </c>
      <c r="O106" s="15">
        <v>277</v>
      </c>
      <c r="P106" s="13" t="s">
        <v>26</v>
      </c>
      <c r="Q106" s="15">
        <v>190</v>
      </c>
      <c r="R106" s="3" t="str">
        <f>IF(OR(G106="12R",G106="12L"),_xlfn.XLOOKUP(C106,DB!$A$2:$A$248,DB!$B$2:$B$248,""),IF(OR(G106="30L",G106="30R"),_xlfn.XLOOKUP(C106,DB!$A$2:$A$248,DB!$C$2:$C$248,""),""))</f>
        <v>TAKUX</v>
      </c>
      <c r="S106" s="3">
        <f t="shared" si="1"/>
        <v>19</v>
      </c>
      <c r="T106" s="3" t="str">
        <f>_xlfn.XLOOKUP(C106,DB!$A$2:$A$248,DB!$D$2:$D$248,"")</f>
        <v>Sector 7</v>
      </c>
    </row>
    <row r="107" spans="1:20" x14ac:dyDescent="0.2">
      <c r="A107" s="13" t="s">
        <v>305</v>
      </c>
      <c r="B107" s="13" t="s">
        <v>18</v>
      </c>
      <c r="C107" s="13" t="s">
        <v>148</v>
      </c>
      <c r="D107" s="13" t="s">
        <v>61</v>
      </c>
      <c r="E107" s="13" t="s">
        <v>773</v>
      </c>
      <c r="F107" s="14">
        <v>46300.793877314813</v>
      </c>
      <c r="G107" s="13" t="s">
        <v>22</v>
      </c>
      <c r="H107" s="13" t="s">
        <v>421</v>
      </c>
      <c r="I107" s="15">
        <v>350</v>
      </c>
      <c r="J107" s="13" t="s">
        <v>23</v>
      </c>
      <c r="K107" s="13" t="s">
        <v>24</v>
      </c>
      <c r="L107" s="15">
        <v>136</v>
      </c>
      <c r="M107" s="13" t="s">
        <v>40</v>
      </c>
      <c r="N107" s="14">
        <v>46300.803368055553</v>
      </c>
      <c r="O107" s="15">
        <v>239</v>
      </c>
      <c r="P107" s="13" t="s">
        <v>26</v>
      </c>
      <c r="Q107" s="15">
        <v>190</v>
      </c>
      <c r="R107" s="3" t="str">
        <f>IF(OR(G107="12R",G107="12L"),_xlfn.XLOOKUP(C107,DB!$A$2:$A$248,DB!$B$2:$B$248,""),IF(OR(G107="30L",G107="30R"),_xlfn.XLOOKUP(C107,DB!$A$2:$A$248,DB!$C$2:$C$248,""),""))</f>
        <v>NUDAL</v>
      </c>
      <c r="S107" s="3">
        <f t="shared" si="1"/>
        <v>19</v>
      </c>
      <c r="T107" s="3" t="str">
        <f>_xlfn.XLOOKUP(C107,DB!$A$2:$A$248,DB!$D$2:$D$248,"")</f>
        <v>Sector 3</v>
      </c>
    </row>
    <row r="108" spans="1:20" x14ac:dyDescent="0.2">
      <c r="A108" s="13" t="s">
        <v>257</v>
      </c>
      <c r="B108" s="13" t="s">
        <v>18</v>
      </c>
      <c r="C108" s="13" t="s">
        <v>122</v>
      </c>
      <c r="D108" s="13" t="s">
        <v>44</v>
      </c>
      <c r="E108" s="13" t="s">
        <v>2321</v>
      </c>
      <c r="F108" s="14">
        <v>46300.795011574075</v>
      </c>
      <c r="G108" s="13" t="s">
        <v>22</v>
      </c>
      <c r="H108" s="13" t="s">
        <v>2322</v>
      </c>
      <c r="I108" s="15">
        <v>340</v>
      </c>
      <c r="J108" s="13" t="s">
        <v>23</v>
      </c>
      <c r="K108" s="13" t="s">
        <v>24</v>
      </c>
      <c r="L108" s="15">
        <v>430</v>
      </c>
      <c r="M108" s="13" t="s">
        <v>204</v>
      </c>
      <c r="N108" s="14">
        <v>46300.818229166667</v>
      </c>
      <c r="O108" s="15">
        <v>340</v>
      </c>
      <c r="P108" s="13" t="s">
        <v>26</v>
      </c>
      <c r="Q108" s="15">
        <v>40</v>
      </c>
      <c r="R108" s="3" t="str">
        <f>IF(OR(G108="12R",G108="12L"),_xlfn.XLOOKUP(C108,DB!$A$2:$A$248,DB!$B$2:$B$248,""),IF(OR(G108="30L",G108="30R"),_xlfn.XLOOKUP(C108,DB!$A$2:$A$248,DB!$C$2:$C$248,""),""))</f>
        <v>ENEBA</v>
      </c>
      <c r="S108" s="3">
        <f t="shared" si="1"/>
        <v>19</v>
      </c>
      <c r="T108" s="3" t="str">
        <f>_xlfn.XLOOKUP(C108,DB!$A$2:$A$248,DB!$D$2:$D$248,"")</f>
        <v>Sector 3</v>
      </c>
    </row>
    <row r="109" spans="1:20" x14ac:dyDescent="0.2">
      <c r="A109" s="13" t="s">
        <v>509</v>
      </c>
      <c r="B109" s="13" t="s">
        <v>18</v>
      </c>
      <c r="C109" s="13" t="s">
        <v>134</v>
      </c>
      <c r="D109" s="13" t="s">
        <v>20</v>
      </c>
      <c r="E109" s="13" t="s">
        <v>2323</v>
      </c>
      <c r="F109" s="14">
        <v>46300.796782407408</v>
      </c>
      <c r="G109" s="13" t="s">
        <v>22</v>
      </c>
      <c r="H109" s="13" t="s">
        <v>2324</v>
      </c>
      <c r="I109" s="15">
        <v>340</v>
      </c>
      <c r="J109" s="13" t="s">
        <v>23</v>
      </c>
      <c r="K109" s="13" t="s">
        <v>24</v>
      </c>
      <c r="L109" s="15">
        <v>433</v>
      </c>
      <c r="M109" s="13" t="s">
        <v>204</v>
      </c>
      <c r="N109" s="14">
        <v>46300.821851851855</v>
      </c>
      <c r="O109" s="15">
        <v>320</v>
      </c>
      <c r="P109" s="13" t="s">
        <v>26</v>
      </c>
      <c r="Q109" s="15">
        <v>40</v>
      </c>
      <c r="R109" s="3" t="str">
        <f>IF(OR(G109="12R",G109="12L"),_xlfn.XLOOKUP(C109,DB!$A$2:$A$248,DB!$B$2:$B$248,""),IF(OR(G109="30L",G109="30R"),_xlfn.XLOOKUP(C109,DB!$A$2:$A$248,DB!$C$2:$C$248,""),""))</f>
        <v>ENEBA</v>
      </c>
      <c r="S109" s="3">
        <f t="shared" si="1"/>
        <v>19</v>
      </c>
      <c r="T109" s="3" t="str">
        <f>_xlfn.XLOOKUP(C109,DB!$A$2:$A$248,DB!$D$2:$D$248,"")</f>
        <v>Sector 3</v>
      </c>
    </row>
    <row r="110" spans="1:20" x14ac:dyDescent="0.2">
      <c r="A110" s="13" t="s">
        <v>289</v>
      </c>
      <c r="B110" s="13" t="s">
        <v>18</v>
      </c>
      <c r="C110" s="13" t="s">
        <v>97</v>
      </c>
      <c r="D110" s="13" t="s">
        <v>54</v>
      </c>
      <c r="E110" s="13" t="s">
        <v>112</v>
      </c>
      <c r="F110" s="14">
        <v>46300.798101851855</v>
      </c>
      <c r="G110" s="13" t="s">
        <v>22</v>
      </c>
      <c r="H110" s="13" t="s">
        <v>2325</v>
      </c>
      <c r="I110" s="15">
        <v>380</v>
      </c>
      <c r="J110" s="13" t="s">
        <v>23</v>
      </c>
      <c r="K110" s="13" t="s">
        <v>24</v>
      </c>
      <c r="L110" s="15">
        <v>876</v>
      </c>
      <c r="M110" s="13" t="s">
        <v>99</v>
      </c>
      <c r="N110" s="14">
        <v>46300.843576388892</v>
      </c>
      <c r="O110" s="15">
        <v>200</v>
      </c>
      <c r="P110" s="13" t="s">
        <v>26</v>
      </c>
      <c r="Q110" s="15">
        <v>190</v>
      </c>
      <c r="R110" s="3" t="str">
        <f>IF(OR(G110="12R",G110="12L"),_xlfn.XLOOKUP(C110,DB!$A$2:$A$248,DB!$B$2:$B$248,""),IF(OR(G110="30L",G110="30R"),_xlfn.XLOOKUP(C110,DB!$A$2:$A$248,DB!$C$2:$C$248,""),""))</f>
        <v>UDGUV</v>
      </c>
      <c r="S110" s="3">
        <f t="shared" si="1"/>
        <v>19</v>
      </c>
      <c r="T110" s="3" t="str">
        <f>_xlfn.XLOOKUP(C110,DB!$A$2:$A$248,DB!$D$2:$D$248,"")</f>
        <v>Sector 2</v>
      </c>
    </row>
    <row r="111" spans="1:20" x14ac:dyDescent="0.2">
      <c r="A111" s="13" t="s">
        <v>503</v>
      </c>
      <c r="B111" s="13" t="s">
        <v>18</v>
      </c>
      <c r="C111" s="13" t="s">
        <v>260</v>
      </c>
      <c r="D111" s="13" t="s">
        <v>261</v>
      </c>
      <c r="E111" s="13" t="s">
        <v>852</v>
      </c>
      <c r="F111" s="14">
        <v>46300.800104166665</v>
      </c>
      <c r="G111" s="13" t="s">
        <v>22</v>
      </c>
      <c r="H111" s="13" t="s">
        <v>2326</v>
      </c>
      <c r="I111" s="15">
        <v>350</v>
      </c>
      <c r="J111" s="13" t="s">
        <v>23</v>
      </c>
      <c r="K111" s="13" t="s">
        <v>24</v>
      </c>
      <c r="L111" s="15">
        <v>136</v>
      </c>
      <c r="M111" s="13" t="s">
        <v>40</v>
      </c>
      <c r="N111" s="14">
        <v>46300.809340277781</v>
      </c>
      <c r="O111" s="15">
        <v>221</v>
      </c>
      <c r="P111" s="13" t="s">
        <v>41</v>
      </c>
      <c r="Q111" s="15">
        <v>190</v>
      </c>
      <c r="R111" s="3" t="str">
        <f>IF(OR(G111="12R",G111="12L"),_xlfn.XLOOKUP(C111,DB!$A$2:$A$248,DB!$B$2:$B$248,""),IF(OR(G111="30L",G111="30R"),_xlfn.XLOOKUP(C111,DB!$A$2:$A$248,DB!$C$2:$C$248,""),""))</f>
        <v>NUDAL</v>
      </c>
      <c r="S111" s="3">
        <f t="shared" si="1"/>
        <v>19</v>
      </c>
      <c r="T111" s="3" t="str">
        <f>_xlfn.XLOOKUP(C111,DB!$A$2:$A$248,DB!$D$2:$D$248,"")</f>
        <v>Sector 3</v>
      </c>
    </row>
    <row r="112" spans="1:20" x14ac:dyDescent="0.2">
      <c r="A112" s="13" t="s">
        <v>415</v>
      </c>
      <c r="B112" s="13" t="s">
        <v>18</v>
      </c>
      <c r="C112" s="13" t="s">
        <v>18</v>
      </c>
      <c r="D112" s="13" t="s">
        <v>416</v>
      </c>
      <c r="E112" s="13"/>
      <c r="F112" s="14">
        <v>46300.802175925928</v>
      </c>
      <c r="G112" s="13" t="s">
        <v>22</v>
      </c>
      <c r="H112" s="13" t="s">
        <v>2327</v>
      </c>
      <c r="I112" s="15">
        <v>15</v>
      </c>
      <c r="J112" s="13" t="s">
        <v>139</v>
      </c>
      <c r="K112" s="13" t="s">
        <v>51</v>
      </c>
      <c r="L112" s="15">
        <v>135</v>
      </c>
      <c r="M112" s="13" t="s">
        <v>18</v>
      </c>
      <c r="N112" s="14">
        <v>46300.846550925926</v>
      </c>
      <c r="O112" s="15">
        <v>0</v>
      </c>
      <c r="P112" s="13" t="s">
        <v>137</v>
      </c>
      <c r="Q112" s="15">
        <v>15</v>
      </c>
      <c r="R112" s="3" t="str">
        <f>IF(OR(G112="12R",G112="12L"),_xlfn.XLOOKUP(C112,DB!$A$2:$A$248,DB!$B$2:$B$248,""),IF(OR(G112="30L",G112="30R"),_xlfn.XLOOKUP(C112,DB!$A$2:$A$248,DB!$C$2:$C$248,""),""))</f>
        <v/>
      </c>
      <c r="S112" s="3">
        <f t="shared" si="1"/>
        <v>19</v>
      </c>
      <c r="T112" s="3" t="str">
        <f>_xlfn.XLOOKUP(C112,DB!$A$2:$A$248,DB!$D$2:$D$248,"")</f>
        <v/>
      </c>
    </row>
    <row r="113" spans="1:20" x14ac:dyDescent="0.2">
      <c r="A113" s="13" t="s">
        <v>2328</v>
      </c>
      <c r="B113" s="13" t="s">
        <v>18</v>
      </c>
      <c r="C113" s="13" t="s">
        <v>273</v>
      </c>
      <c r="D113" s="13" t="s">
        <v>469</v>
      </c>
      <c r="E113" s="13"/>
      <c r="F113" s="14">
        <v>46300.80400462963</v>
      </c>
      <c r="G113" s="13" t="s">
        <v>22</v>
      </c>
      <c r="H113" s="13" t="s">
        <v>2329</v>
      </c>
      <c r="I113" s="15">
        <v>300</v>
      </c>
      <c r="J113" s="13" t="s">
        <v>23</v>
      </c>
      <c r="K113" s="13" t="s">
        <v>51</v>
      </c>
      <c r="L113" s="15">
        <v>867</v>
      </c>
      <c r="M113" s="13" t="s">
        <v>1169</v>
      </c>
      <c r="N113" s="14">
        <v>46300.851076388892</v>
      </c>
      <c r="O113" s="15">
        <v>360</v>
      </c>
      <c r="P113" s="13" t="s">
        <v>26</v>
      </c>
      <c r="Q113" s="15">
        <v>30</v>
      </c>
      <c r="R113" s="3" t="str">
        <f>IF(OR(G113="12R",G113="12L"),_xlfn.XLOOKUP(C113,DB!$A$2:$A$248,DB!$B$2:$B$248,""),IF(OR(G113="30L",G113="30R"),_xlfn.XLOOKUP(C113,DB!$A$2:$A$248,DB!$C$2:$C$248,""),""))</f>
        <v>UDGUV</v>
      </c>
      <c r="S113" s="3">
        <f t="shared" si="1"/>
        <v>19</v>
      </c>
      <c r="T113" s="3" t="str">
        <f>_xlfn.XLOOKUP(C113,DB!$A$2:$A$248,DB!$D$2:$D$248,"")</f>
        <v>Sector 2</v>
      </c>
    </row>
    <row r="114" spans="1:20" x14ac:dyDescent="0.2">
      <c r="A114" s="13" t="s">
        <v>307</v>
      </c>
      <c r="B114" s="13" t="s">
        <v>18</v>
      </c>
      <c r="C114" s="13" t="s">
        <v>172</v>
      </c>
      <c r="D114" s="13" t="s">
        <v>54</v>
      </c>
      <c r="E114" s="13" t="s">
        <v>891</v>
      </c>
      <c r="F114" s="14">
        <v>46300.804849537039</v>
      </c>
      <c r="G114" s="13" t="s">
        <v>22</v>
      </c>
      <c r="H114" s="13" t="s">
        <v>2330</v>
      </c>
      <c r="I114" s="15">
        <v>320</v>
      </c>
      <c r="J114" s="13" t="s">
        <v>23</v>
      </c>
      <c r="K114" s="13" t="s">
        <v>24</v>
      </c>
      <c r="L114" s="15">
        <v>326</v>
      </c>
      <c r="M114" s="13" t="s">
        <v>2331</v>
      </c>
      <c r="N114" s="14">
        <v>46300.823576388888</v>
      </c>
      <c r="O114" s="15">
        <v>380</v>
      </c>
      <c r="P114" s="13" t="s">
        <v>26</v>
      </c>
      <c r="Q114" s="15">
        <v>190</v>
      </c>
      <c r="R114" s="3" t="str">
        <f>IF(OR(G114="12R",G114="12L"),_xlfn.XLOOKUP(C114,DB!$A$2:$A$248,DB!$B$2:$B$248,""),IF(OR(G114="30L",G114="30R"),_xlfn.XLOOKUP(C114,DB!$A$2:$A$248,DB!$C$2:$C$248,""),""))</f>
        <v>CZM</v>
      </c>
      <c r="S114" s="3">
        <f t="shared" si="1"/>
        <v>19</v>
      </c>
      <c r="T114" s="3" t="str">
        <f>_xlfn.XLOOKUP(C114,DB!$A$2:$A$248,DB!$D$2:$D$248,"")</f>
        <v>Sector 7</v>
      </c>
    </row>
    <row r="115" spans="1:20" x14ac:dyDescent="0.2">
      <c r="A115" s="13" t="s">
        <v>265</v>
      </c>
      <c r="B115" s="13" t="s">
        <v>18</v>
      </c>
      <c r="C115" s="13" t="s">
        <v>148</v>
      </c>
      <c r="D115" s="13" t="s">
        <v>29</v>
      </c>
      <c r="E115" s="13" t="s">
        <v>2332</v>
      </c>
      <c r="F115" s="14">
        <v>46300.806527777779</v>
      </c>
      <c r="G115" s="13" t="s">
        <v>22</v>
      </c>
      <c r="H115" s="13" t="s">
        <v>1212</v>
      </c>
      <c r="I115" s="15">
        <v>330</v>
      </c>
      <c r="J115" s="13" t="s">
        <v>23</v>
      </c>
      <c r="K115" s="13" t="s">
        <v>24</v>
      </c>
      <c r="L115" s="15">
        <v>135</v>
      </c>
      <c r="M115" s="13" t="s">
        <v>40</v>
      </c>
      <c r="N115" s="14">
        <v>46300.815474537034</v>
      </c>
      <c r="O115" s="15">
        <v>236</v>
      </c>
      <c r="P115" s="13" t="s">
        <v>26</v>
      </c>
      <c r="Q115" s="15">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s="13" t="s">
        <v>494</v>
      </c>
      <c r="B116" s="13" t="s">
        <v>18</v>
      </c>
      <c r="C116" s="13" t="s">
        <v>282</v>
      </c>
      <c r="D116" s="13" t="s">
        <v>29</v>
      </c>
      <c r="E116" s="13" t="s">
        <v>946</v>
      </c>
      <c r="F116" s="14">
        <v>46300.807870370372</v>
      </c>
      <c r="G116" s="13" t="s">
        <v>22</v>
      </c>
      <c r="H116" s="13" t="s">
        <v>495</v>
      </c>
      <c r="I116" s="15">
        <v>330</v>
      </c>
      <c r="J116" s="13" t="s">
        <v>23</v>
      </c>
      <c r="K116" s="13" t="s">
        <v>24</v>
      </c>
      <c r="L116" s="15">
        <v>136</v>
      </c>
      <c r="M116" s="13" t="s">
        <v>40</v>
      </c>
      <c r="N116" s="14">
        <v>46300.817361111112</v>
      </c>
      <c r="O116" s="15">
        <v>226</v>
      </c>
      <c r="P116" s="13" t="s">
        <v>26</v>
      </c>
      <c r="Q116" s="15">
        <v>40</v>
      </c>
      <c r="R116" s="3" t="str">
        <f>IF(OR(G116="12R",G116="12L"),_xlfn.XLOOKUP(C116,DB!$A$2:$A$248,DB!$B$2:$B$248,""),IF(OR(G116="30L",G116="30R"),_xlfn.XLOOKUP(C116,DB!$A$2:$A$248,DB!$C$2:$C$248,""),""))</f>
        <v>OMSUK</v>
      </c>
      <c r="S116" s="3">
        <f t="shared" si="1"/>
        <v>19</v>
      </c>
      <c r="T116" s="3" t="str">
        <f>_xlfn.XLOOKUP(C116,DB!$A$2:$A$248,DB!$D$2:$D$248,"")</f>
        <v>Sector 3</v>
      </c>
    </row>
    <row r="117" spans="1:20" x14ac:dyDescent="0.2">
      <c r="A117" s="13" t="s">
        <v>270</v>
      </c>
      <c r="B117" s="13" t="s">
        <v>18</v>
      </c>
      <c r="C117" s="13" t="s">
        <v>134</v>
      </c>
      <c r="D117" s="13" t="s">
        <v>61</v>
      </c>
      <c r="E117" s="13" t="s">
        <v>942</v>
      </c>
      <c r="F117" s="14">
        <v>46300.80908564815</v>
      </c>
      <c r="G117" s="13" t="s">
        <v>22</v>
      </c>
      <c r="H117" s="13" t="s">
        <v>2333</v>
      </c>
      <c r="I117" s="15">
        <v>350</v>
      </c>
      <c r="J117" s="13" t="s">
        <v>23</v>
      </c>
      <c r="K117" s="13" t="s">
        <v>24</v>
      </c>
      <c r="L117" s="15">
        <v>359</v>
      </c>
      <c r="M117" s="13" t="s">
        <v>31</v>
      </c>
      <c r="N117" s="14">
        <v>46300.829814814817</v>
      </c>
      <c r="O117" s="15">
        <v>350</v>
      </c>
      <c r="P117" s="13" t="s">
        <v>26</v>
      </c>
      <c r="Q117" s="15">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422</v>
      </c>
      <c r="B118" s="13" t="s">
        <v>18</v>
      </c>
      <c r="C118" s="13" t="s">
        <v>423</v>
      </c>
      <c r="D118" s="13" t="s">
        <v>61</v>
      </c>
      <c r="E118" s="13" t="s">
        <v>1164</v>
      </c>
      <c r="F118" s="14">
        <v>46300.810439814813</v>
      </c>
      <c r="G118" s="13" t="s">
        <v>22</v>
      </c>
      <c r="H118" s="13" t="s">
        <v>2334</v>
      </c>
      <c r="I118" s="15">
        <v>340</v>
      </c>
      <c r="J118" s="13" t="s">
        <v>23</v>
      </c>
      <c r="K118" s="13" t="s">
        <v>24</v>
      </c>
      <c r="L118" s="15">
        <v>535</v>
      </c>
      <c r="M118" s="13" t="s">
        <v>130</v>
      </c>
      <c r="N118" s="14">
        <v>46300.839606481481</v>
      </c>
      <c r="O118" s="15">
        <v>340</v>
      </c>
      <c r="P118" s="13" t="s">
        <v>26</v>
      </c>
      <c r="Q118" s="15">
        <v>40</v>
      </c>
      <c r="R118" s="3" t="str">
        <f>IF(OR(G118="12R",G118="12L"),_xlfn.XLOOKUP(C118,DB!$A$2:$A$248,DB!$B$2:$B$248,""),IF(OR(G118="30L",G118="30R"),_xlfn.XLOOKUP(C118,DB!$A$2:$A$248,DB!$C$2:$C$248,""),""))</f>
        <v>ENEBA</v>
      </c>
      <c r="S118" s="3">
        <f t="shared" si="1"/>
        <v>19</v>
      </c>
      <c r="T118" s="3" t="str">
        <f>_xlfn.XLOOKUP(C118,DB!$A$2:$A$248,DB!$D$2:$D$248,"")</f>
        <v>Sector 3</v>
      </c>
    </row>
    <row r="119" spans="1:20" x14ac:dyDescent="0.2">
      <c r="A119" s="13" t="s">
        <v>264</v>
      </c>
      <c r="B119" s="13" t="s">
        <v>18</v>
      </c>
      <c r="C119" s="13" t="s">
        <v>224</v>
      </c>
      <c r="D119" s="13" t="s">
        <v>29</v>
      </c>
      <c r="E119" s="13" t="s">
        <v>1321</v>
      </c>
      <c r="F119" s="14">
        <v>46300.81181712963</v>
      </c>
      <c r="G119" s="13" t="s">
        <v>22</v>
      </c>
      <c r="H119" s="13" t="s">
        <v>2335</v>
      </c>
      <c r="I119" s="15">
        <v>360</v>
      </c>
      <c r="J119" s="13" t="s">
        <v>23</v>
      </c>
      <c r="K119" s="13" t="s">
        <v>24</v>
      </c>
      <c r="L119" s="15">
        <v>541</v>
      </c>
      <c r="M119" s="13" t="s">
        <v>130</v>
      </c>
      <c r="N119" s="14">
        <v>46300.841226851851</v>
      </c>
      <c r="O119" s="15">
        <v>380</v>
      </c>
      <c r="P119" s="13" t="s">
        <v>26</v>
      </c>
      <c r="Q119" s="15">
        <v>190</v>
      </c>
      <c r="R119" s="3" t="str">
        <f>IF(OR(G119="12R",G119="12L"),_xlfn.XLOOKUP(C119,DB!$A$2:$A$248,DB!$B$2:$B$248,""),IF(OR(G119="30L",G119="30R"),_xlfn.XLOOKUP(C119,DB!$A$2:$A$248,DB!$C$2:$C$248,""),""))</f>
        <v>ENEBA</v>
      </c>
      <c r="S119" s="3">
        <f t="shared" si="1"/>
        <v>19</v>
      </c>
      <c r="T119" s="3" t="str">
        <f>_xlfn.XLOOKUP(C119,DB!$A$2:$A$248,DB!$D$2:$D$248,"")</f>
        <v>Sector 3</v>
      </c>
    </row>
    <row r="120" spans="1:20" x14ac:dyDescent="0.2">
      <c r="A120" s="13" t="s">
        <v>278</v>
      </c>
      <c r="B120" s="13" t="s">
        <v>18</v>
      </c>
      <c r="C120" s="13" t="s">
        <v>33</v>
      </c>
      <c r="D120" s="13" t="s">
        <v>54</v>
      </c>
      <c r="E120" s="13" t="s">
        <v>485</v>
      </c>
      <c r="F120" s="14">
        <v>46300.812893518516</v>
      </c>
      <c r="G120" s="13" t="s">
        <v>22</v>
      </c>
      <c r="H120" s="13" t="s">
        <v>2336</v>
      </c>
      <c r="I120" s="15">
        <v>380</v>
      </c>
      <c r="J120" s="13" t="s">
        <v>23</v>
      </c>
      <c r="K120" s="13" t="s">
        <v>24</v>
      </c>
      <c r="L120" s="15">
        <v>885</v>
      </c>
      <c r="M120" s="13" t="s">
        <v>2337</v>
      </c>
      <c r="N120" s="14">
        <v>46300.860081018516</v>
      </c>
      <c r="O120" s="15">
        <v>380</v>
      </c>
      <c r="P120" s="13" t="s">
        <v>26</v>
      </c>
      <c r="Q120" s="15">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3" t="s">
        <v>272</v>
      </c>
      <c r="B121" s="13" t="s">
        <v>18</v>
      </c>
      <c r="C121" s="13" t="s">
        <v>273</v>
      </c>
      <c r="D121" s="13" t="s">
        <v>20</v>
      </c>
      <c r="E121" s="13" t="s">
        <v>1258</v>
      </c>
      <c r="F121" s="14">
        <v>46300.814108796294</v>
      </c>
      <c r="G121" s="13" t="s">
        <v>22</v>
      </c>
      <c r="H121" s="13" t="s">
        <v>2338</v>
      </c>
      <c r="I121" s="15">
        <v>360</v>
      </c>
      <c r="J121" s="13" t="s">
        <v>23</v>
      </c>
      <c r="K121" s="13" t="s">
        <v>24</v>
      </c>
      <c r="L121" s="15">
        <v>888</v>
      </c>
      <c r="M121" s="13" t="s">
        <v>36</v>
      </c>
      <c r="N121" s="14">
        <v>46300.860034722224</v>
      </c>
      <c r="O121" s="15">
        <v>360</v>
      </c>
      <c r="P121" s="13" t="s">
        <v>26</v>
      </c>
      <c r="Q121" s="15">
        <v>190</v>
      </c>
      <c r="R121" s="3" t="str">
        <f>IF(OR(G121="12R",G121="12L"),_xlfn.XLOOKUP(C121,DB!$A$2:$A$248,DB!$B$2:$B$248,""),IF(OR(G121="30L",G121="30R"),_xlfn.XLOOKUP(C121,DB!$A$2:$A$248,DB!$C$2:$C$248,""),""))</f>
        <v>UDGUV</v>
      </c>
      <c r="S121" s="3">
        <f t="shared" si="1"/>
        <v>19</v>
      </c>
      <c r="T121" s="3" t="str">
        <f>_xlfn.XLOOKUP(C121,DB!$A$2:$A$248,DB!$D$2:$D$248,"")</f>
        <v>Sector 2</v>
      </c>
    </row>
    <row r="122" spans="1:20" x14ac:dyDescent="0.2">
      <c r="A122" s="13" t="s">
        <v>280</v>
      </c>
      <c r="B122" s="13" t="s">
        <v>18</v>
      </c>
      <c r="C122" s="13" t="s">
        <v>170</v>
      </c>
      <c r="D122" s="13" t="s">
        <v>34</v>
      </c>
      <c r="E122" s="13" t="s">
        <v>2339</v>
      </c>
      <c r="F122" s="14">
        <v>46300.815289351849</v>
      </c>
      <c r="G122" s="13" t="s">
        <v>22</v>
      </c>
      <c r="H122" s="13" t="s">
        <v>2340</v>
      </c>
      <c r="I122" s="15">
        <v>330</v>
      </c>
      <c r="J122" s="13" t="s">
        <v>23</v>
      </c>
      <c r="K122" s="13" t="s">
        <v>24</v>
      </c>
      <c r="L122" s="15">
        <v>136</v>
      </c>
      <c r="M122" s="13" t="s">
        <v>40</v>
      </c>
      <c r="N122" s="14">
        <v>46300.824861111112</v>
      </c>
      <c r="O122" s="15">
        <v>228</v>
      </c>
      <c r="P122" s="13" t="s">
        <v>26</v>
      </c>
      <c r="Q122" s="15">
        <v>190</v>
      </c>
      <c r="R122" s="3" t="str">
        <f>IF(OR(G122="12R",G122="12L"),_xlfn.XLOOKUP(C122,DB!$A$2:$A$248,DB!$B$2:$B$248,""),IF(OR(G122="30L",G122="30R"),_xlfn.XLOOKUP(C122,DB!$A$2:$A$248,DB!$C$2:$C$248,""),""))</f>
        <v>OMSUK</v>
      </c>
      <c r="S122" s="3">
        <f t="shared" si="1"/>
        <v>19</v>
      </c>
      <c r="T122" s="3" t="str">
        <f>_xlfn.XLOOKUP(C122,DB!$A$2:$A$248,DB!$D$2:$D$248,"")</f>
        <v>Sector 3</v>
      </c>
    </row>
    <row r="123" spans="1:20" x14ac:dyDescent="0.2">
      <c r="A123" s="13" t="s">
        <v>275</v>
      </c>
      <c r="B123" s="13" t="s">
        <v>18</v>
      </c>
      <c r="C123" s="13" t="s">
        <v>276</v>
      </c>
      <c r="D123" s="13" t="s">
        <v>123</v>
      </c>
      <c r="E123" s="13" t="s">
        <v>277</v>
      </c>
      <c r="F123" s="14">
        <v>46300.816724537035</v>
      </c>
      <c r="G123" s="13" t="s">
        <v>22</v>
      </c>
      <c r="H123" s="13" t="s">
        <v>2341</v>
      </c>
      <c r="I123" s="15">
        <v>300</v>
      </c>
      <c r="J123" s="13" t="s">
        <v>23</v>
      </c>
      <c r="K123" s="13" t="s">
        <v>24</v>
      </c>
      <c r="L123" s="15">
        <v>544</v>
      </c>
      <c r="M123" s="13" t="s">
        <v>130</v>
      </c>
      <c r="N123" s="14">
        <v>46300.845775462964</v>
      </c>
      <c r="O123" s="15">
        <v>300</v>
      </c>
      <c r="P123" s="13" t="s">
        <v>26</v>
      </c>
      <c r="Q123" s="15">
        <v>40</v>
      </c>
      <c r="R123" s="3" t="str">
        <f>IF(OR(G123="12R",G123="12L"),_xlfn.XLOOKUP(C123,DB!$A$2:$A$248,DB!$B$2:$B$248,""),IF(OR(G123="30L",G123="30R"),_xlfn.XLOOKUP(C123,DB!$A$2:$A$248,DB!$C$2:$C$248,""),""))</f>
        <v>UDGUV</v>
      </c>
      <c r="S123" s="3">
        <f t="shared" si="1"/>
        <v>19</v>
      </c>
      <c r="T123" s="3" t="str">
        <f>_xlfn.XLOOKUP(C123,DB!$A$2:$A$248,DB!$D$2:$D$248,"")</f>
        <v>Sector 2</v>
      </c>
    </row>
    <row r="124" spans="1:20" x14ac:dyDescent="0.2">
      <c r="A124" s="13" t="s">
        <v>1402</v>
      </c>
      <c r="B124" s="13" t="s">
        <v>18</v>
      </c>
      <c r="C124" s="13" t="s">
        <v>660</v>
      </c>
      <c r="D124" s="13" t="s">
        <v>29</v>
      </c>
      <c r="E124" s="13" t="s">
        <v>613</v>
      </c>
      <c r="F124" s="14">
        <v>46300.81790509259</v>
      </c>
      <c r="G124" s="13" t="s">
        <v>22</v>
      </c>
      <c r="H124" s="13" t="s">
        <v>2342</v>
      </c>
      <c r="I124" s="15">
        <v>340</v>
      </c>
      <c r="J124" s="13" t="s">
        <v>23</v>
      </c>
      <c r="K124" s="13" t="s">
        <v>24</v>
      </c>
      <c r="L124" s="15">
        <v>446</v>
      </c>
      <c r="M124" s="13" t="s">
        <v>204</v>
      </c>
      <c r="N124" s="14">
        <v>46300.842893518522</v>
      </c>
      <c r="O124" s="15">
        <v>340</v>
      </c>
      <c r="P124" s="13" t="s">
        <v>26</v>
      </c>
      <c r="Q124" s="15">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s="13" t="s">
        <v>131</v>
      </c>
      <c r="B125" s="13" t="s">
        <v>18</v>
      </c>
      <c r="C125" s="13" t="s">
        <v>381</v>
      </c>
      <c r="D125" s="13" t="s">
        <v>132</v>
      </c>
      <c r="E125" s="13"/>
      <c r="F125" s="14">
        <v>46300.819293981483</v>
      </c>
      <c r="G125" s="13" t="s">
        <v>22</v>
      </c>
      <c r="H125" s="13" t="s">
        <v>2343</v>
      </c>
      <c r="I125" s="15">
        <v>270</v>
      </c>
      <c r="J125" s="13" t="s">
        <v>23</v>
      </c>
      <c r="K125" s="13" t="s">
        <v>51</v>
      </c>
      <c r="L125" s="15">
        <v>234</v>
      </c>
      <c r="M125" s="13" t="s">
        <v>383</v>
      </c>
      <c r="N125" s="14">
        <v>46300.835879629631</v>
      </c>
      <c r="O125" s="15">
        <v>270</v>
      </c>
      <c r="P125" s="13" t="s">
        <v>26</v>
      </c>
      <c r="Q125" s="15">
        <v>40</v>
      </c>
      <c r="R125" s="3" t="str">
        <f>IF(OR(G125="12R",G125="12L"),_xlfn.XLOOKUP(C125,DB!$A$2:$A$248,DB!$B$2:$B$248,""),IF(OR(G125="30L",G125="30R"),_xlfn.XLOOKUP(C125,DB!$A$2:$A$248,DB!$C$2:$C$248,""),""))</f>
        <v>OMSUK</v>
      </c>
      <c r="S125" s="3">
        <f t="shared" si="1"/>
        <v>19</v>
      </c>
      <c r="T125" s="3" t="str">
        <f>_xlfn.XLOOKUP(C125,DB!$A$2:$A$248,DB!$D$2:$D$248,"")</f>
        <v>Sector 3</v>
      </c>
    </row>
    <row r="126" spans="1:20" x14ac:dyDescent="0.2">
      <c r="A126" s="13" t="s">
        <v>283</v>
      </c>
      <c r="B126" s="13" t="s">
        <v>18</v>
      </c>
      <c r="C126" s="13" t="s">
        <v>284</v>
      </c>
      <c r="D126" s="13" t="s">
        <v>34</v>
      </c>
      <c r="E126" s="13" t="s">
        <v>641</v>
      </c>
      <c r="F126" s="14">
        <v>46300.820636574077</v>
      </c>
      <c r="G126" s="13" t="s">
        <v>22</v>
      </c>
      <c r="H126" s="13" t="s">
        <v>2344</v>
      </c>
      <c r="I126" s="15">
        <v>380</v>
      </c>
      <c r="J126" s="13" t="s">
        <v>23</v>
      </c>
      <c r="K126" s="13" t="s">
        <v>24</v>
      </c>
      <c r="L126" s="15">
        <v>870</v>
      </c>
      <c r="M126" s="13" t="s">
        <v>1140</v>
      </c>
      <c r="N126" s="14">
        <v>46300.8671412037</v>
      </c>
      <c r="O126" s="15">
        <v>380</v>
      </c>
      <c r="P126" s="13" t="s">
        <v>26</v>
      </c>
      <c r="Q126" s="15">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3" t="s">
        <v>287</v>
      </c>
      <c r="B127" s="13" t="s">
        <v>18</v>
      </c>
      <c r="C127" s="13" t="s">
        <v>43</v>
      </c>
      <c r="D127" s="13" t="s">
        <v>44</v>
      </c>
      <c r="E127" s="13" t="s">
        <v>739</v>
      </c>
      <c r="F127" s="14">
        <v>46300.825254629628</v>
      </c>
      <c r="G127" s="13" t="s">
        <v>22</v>
      </c>
      <c r="H127" s="13" t="s">
        <v>2345</v>
      </c>
      <c r="I127" s="15">
        <v>360</v>
      </c>
      <c r="J127" s="13" t="s">
        <v>23</v>
      </c>
      <c r="K127" s="13" t="s">
        <v>24</v>
      </c>
      <c r="L127" s="15">
        <v>914</v>
      </c>
      <c r="M127" s="13" t="s">
        <v>2346</v>
      </c>
      <c r="N127" s="14">
        <v>46300.872106481482</v>
      </c>
      <c r="O127" s="15">
        <v>360</v>
      </c>
      <c r="P127" s="13" t="s">
        <v>26</v>
      </c>
      <c r="Q127" s="15">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s="13" t="s">
        <v>258</v>
      </c>
      <c r="B128" s="13" t="s">
        <v>18</v>
      </c>
      <c r="C128" s="13" t="s">
        <v>128</v>
      </c>
      <c r="D128" s="13" t="s">
        <v>61</v>
      </c>
      <c r="E128" s="13" t="s">
        <v>934</v>
      </c>
      <c r="F128" s="14">
        <v>46300.826307870368</v>
      </c>
      <c r="G128" s="13" t="s">
        <v>22</v>
      </c>
      <c r="H128" s="13" t="s">
        <v>2347</v>
      </c>
      <c r="I128" s="15">
        <v>360</v>
      </c>
      <c r="J128" s="13" t="s">
        <v>23</v>
      </c>
      <c r="K128" s="13" t="s">
        <v>24</v>
      </c>
      <c r="L128" s="15">
        <v>538</v>
      </c>
      <c r="M128" s="13" t="s">
        <v>130</v>
      </c>
      <c r="N128" s="14">
        <v>46300.854305555556</v>
      </c>
      <c r="O128" s="15">
        <v>340</v>
      </c>
      <c r="P128" s="13" t="s">
        <v>26</v>
      </c>
      <c r="Q128" s="15">
        <v>40</v>
      </c>
      <c r="R128" s="3" t="str">
        <f>IF(OR(G128="12R",G128="12L"),_xlfn.XLOOKUP(C128,DB!$A$2:$A$248,DB!$B$2:$B$248,""),IF(OR(G128="30L",G128="30R"),_xlfn.XLOOKUP(C128,DB!$A$2:$A$248,DB!$C$2:$C$248,""),""))</f>
        <v>ENEBA</v>
      </c>
      <c r="S128" s="3">
        <f t="shared" si="1"/>
        <v>19</v>
      </c>
      <c r="T128" s="3" t="str">
        <f>_xlfn.XLOOKUP(C128,DB!$A$2:$A$248,DB!$D$2:$D$248,"")</f>
        <v>Sector 3</v>
      </c>
    </row>
    <row r="129" spans="1:20" x14ac:dyDescent="0.2">
      <c r="A129" s="13" t="s">
        <v>492</v>
      </c>
      <c r="B129" s="13" t="s">
        <v>18</v>
      </c>
      <c r="C129" s="13" t="s">
        <v>493</v>
      </c>
      <c r="D129" s="13" t="s">
        <v>116</v>
      </c>
      <c r="E129" s="13" t="s">
        <v>250</v>
      </c>
      <c r="F129" s="14">
        <v>46300.827627314815</v>
      </c>
      <c r="G129" s="13" t="s">
        <v>22</v>
      </c>
      <c r="H129" s="13" t="s">
        <v>2348</v>
      </c>
      <c r="I129" s="15">
        <v>360</v>
      </c>
      <c r="J129" s="13" t="s">
        <v>23</v>
      </c>
      <c r="K129" s="13" t="s">
        <v>24</v>
      </c>
      <c r="L129" s="15">
        <v>440</v>
      </c>
      <c r="M129" s="13" t="s">
        <v>204</v>
      </c>
      <c r="N129" s="14">
        <v>46300.851446759261</v>
      </c>
      <c r="O129" s="15">
        <v>380</v>
      </c>
      <c r="P129" s="13" t="s">
        <v>26</v>
      </c>
      <c r="Q129" s="15">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13" t="s">
        <v>291</v>
      </c>
      <c r="B130" s="13" t="s">
        <v>18</v>
      </c>
      <c r="C130" s="13" t="s">
        <v>122</v>
      </c>
      <c r="D130" s="13" t="s">
        <v>44</v>
      </c>
      <c r="E130" s="13" t="s">
        <v>470</v>
      </c>
      <c r="F130" s="14">
        <v>46300.830520833333</v>
      </c>
      <c r="G130" s="13" t="s">
        <v>22</v>
      </c>
      <c r="H130" s="13" t="s">
        <v>2349</v>
      </c>
      <c r="I130" s="15">
        <v>340</v>
      </c>
      <c r="J130" s="13" t="s">
        <v>23</v>
      </c>
      <c r="K130" s="13" t="s">
        <v>24</v>
      </c>
      <c r="L130" s="15">
        <v>573</v>
      </c>
      <c r="M130" s="13" t="s">
        <v>130</v>
      </c>
      <c r="N130" s="14">
        <v>46300.861354166664</v>
      </c>
      <c r="O130" s="15">
        <v>360</v>
      </c>
      <c r="P130" s="13" t="s">
        <v>26</v>
      </c>
      <c r="Q130" s="15">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13" t="s">
        <v>285</v>
      </c>
      <c r="B131" s="13" t="s">
        <v>18</v>
      </c>
      <c r="C131" s="13" t="s">
        <v>199</v>
      </c>
      <c r="D131" s="13" t="s">
        <v>61</v>
      </c>
      <c r="E131" s="13" t="s">
        <v>417</v>
      </c>
      <c r="F131" s="14">
        <v>46300.831921296296</v>
      </c>
      <c r="G131" s="13" t="s">
        <v>22</v>
      </c>
      <c r="H131" s="13" t="s">
        <v>2350</v>
      </c>
      <c r="I131" s="15">
        <v>350</v>
      </c>
      <c r="J131" s="13" t="s">
        <v>23</v>
      </c>
      <c r="K131" s="13" t="s">
        <v>24</v>
      </c>
      <c r="L131" s="15">
        <v>359</v>
      </c>
      <c r="M131" s="13" t="s">
        <v>31</v>
      </c>
      <c r="N131" s="14">
        <v>46300.853171296294</v>
      </c>
      <c r="O131" s="15">
        <v>350</v>
      </c>
      <c r="P131" s="13" t="s">
        <v>26</v>
      </c>
      <c r="Q131" s="15">
        <v>40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13" t="s">
        <v>856</v>
      </c>
      <c r="B132" s="13" t="s">
        <v>18</v>
      </c>
      <c r="C132" s="13" t="s">
        <v>203</v>
      </c>
      <c r="D132" s="13" t="s">
        <v>129</v>
      </c>
      <c r="E132" s="13" t="s">
        <v>1157</v>
      </c>
      <c r="F132" s="14">
        <v>46300.833275462966</v>
      </c>
      <c r="G132" s="13" t="s">
        <v>22</v>
      </c>
      <c r="H132" s="13" t="s">
        <v>2351</v>
      </c>
      <c r="I132" s="15">
        <v>360</v>
      </c>
      <c r="J132" s="13" t="s">
        <v>23</v>
      </c>
      <c r="K132" s="13" t="s">
        <v>24</v>
      </c>
      <c r="L132" s="15">
        <v>444</v>
      </c>
      <c r="M132" s="13" t="s">
        <v>204</v>
      </c>
      <c r="N132" s="14">
        <v>46300.857141203705</v>
      </c>
      <c r="O132" s="15">
        <v>360</v>
      </c>
      <c r="P132" s="13" t="s">
        <v>26</v>
      </c>
      <c r="Q132" s="15">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13" t="s">
        <v>2352</v>
      </c>
      <c r="B133" s="13" t="s">
        <v>18</v>
      </c>
      <c r="C133" s="13" t="s">
        <v>1105</v>
      </c>
      <c r="D133" s="13" t="s">
        <v>1202</v>
      </c>
      <c r="E133" s="13" t="s">
        <v>2353</v>
      </c>
      <c r="F133" s="14">
        <v>46300.834490740737</v>
      </c>
      <c r="G133" s="13" t="s">
        <v>22</v>
      </c>
      <c r="H133" s="13" t="s">
        <v>2354</v>
      </c>
      <c r="I133" s="15">
        <v>310</v>
      </c>
      <c r="J133" s="13" t="s">
        <v>23</v>
      </c>
      <c r="K133" s="13" t="s">
        <v>152</v>
      </c>
      <c r="L133" s="15">
        <v>136</v>
      </c>
      <c r="M133" s="13" t="s">
        <v>40</v>
      </c>
      <c r="N133" s="14">
        <v>46300.844108796293</v>
      </c>
      <c r="O133" s="15">
        <v>202</v>
      </c>
      <c r="P133" s="13" t="s">
        <v>26</v>
      </c>
      <c r="Q133" s="15">
        <v>30</v>
      </c>
      <c r="R133" s="3" t="str">
        <f>IF(OR(G133="12R",G133="12L"),_xlfn.XLOOKUP(C133,DB!$A$2:$A$248,DB!$B$2:$B$248,""),IF(OR(G133="30L",G133="30R"),_xlfn.XLOOKUP(C133,DB!$A$2:$A$248,DB!$C$2:$C$248,""),""))</f>
        <v>NUDAL</v>
      </c>
      <c r="S133" s="3">
        <f t="shared" si="2"/>
        <v>20</v>
      </c>
      <c r="T133" s="3" t="str">
        <f>_xlfn.XLOOKUP(C133,DB!$A$2:$A$248,DB!$D$2:$D$248,"")</f>
        <v>Sector 3</v>
      </c>
    </row>
    <row r="134" spans="1:20" x14ac:dyDescent="0.2">
      <c r="A134" s="13" t="s">
        <v>292</v>
      </c>
      <c r="B134" s="13" t="s">
        <v>18</v>
      </c>
      <c r="C134" s="13" t="s">
        <v>43</v>
      </c>
      <c r="D134" s="13" t="s">
        <v>54</v>
      </c>
      <c r="E134" s="13" t="s">
        <v>72</v>
      </c>
      <c r="F134" s="14">
        <v>46300.835729166669</v>
      </c>
      <c r="G134" s="13" t="s">
        <v>22</v>
      </c>
      <c r="H134" s="13" t="s">
        <v>2355</v>
      </c>
      <c r="I134" s="15">
        <v>360</v>
      </c>
      <c r="J134" s="13" t="s">
        <v>23</v>
      </c>
      <c r="K134" s="13" t="s">
        <v>24</v>
      </c>
      <c r="L134" s="15">
        <v>878</v>
      </c>
      <c r="M134" s="13" t="s">
        <v>46</v>
      </c>
      <c r="N134" s="14">
        <v>46300.880868055552</v>
      </c>
      <c r="O134" s="15">
        <v>360</v>
      </c>
      <c r="P134" s="13" t="s">
        <v>26</v>
      </c>
      <c r="Q134" s="15">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13" t="s">
        <v>789</v>
      </c>
      <c r="B135" s="13" t="s">
        <v>18</v>
      </c>
      <c r="C135" s="13" t="s">
        <v>381</v>
      </c>
      <c r="D135" s="13" t="s">
        <v>790</v>
      </c>
      <c r="E135" s="13"/>
      <c r="F135" s="14">
        <v>46300.837939814817</v>
      </c>
      <c r="G135" s="13" t="s">
        <v>22</v>
      </c>
      <c r="H135" s="13" t="s">
        <v>2356</v>
      </c>
      <c r="I135" s="15">
        <v>90</v>
      </c>
      <c r="J135" s="13" t="s">
        <v>23</v>
      </c>
      <c r="K135" s="13" t="s">
        <v>51</v>
      </c>
      <c r="L135" s="15">
        <v>217</v>
      </c>
      <c r="M135" s="13" t="s">
        <v>383</v>
      </c>
      <c r="N135" s="14">
        <v>46300.870138888888</v>
      </c>
      <c r="O135" s="15">
        <v>90</v>
      </c>
      <c r="P135" s="13" t="s">
        <v>137</v>
      </c>
      <c r="Q135" s="15">
        <v>40</v>
      </c>
      <c r="R135" s="3" t="str">
        <f>IF(OR(G135="12R",G135="12L"),_xlfn.XLOOKUP(C135,DB!$A$2:$A$248,DB!$B$2:$B$248,""),IF(OR(G135="30L",G135="30R"),_xlfn.XLOOKUP(C135,DB!$A$2:$A$248,DB!$C$2:$C$248,""),""))</f>
        <v>OMSUK</v>
      </c>
      <c r="S135" s="3">
        <f t="shared" si="2"/>
        <v>20</v>
      </c>
      <c r="T135" s="3" t="str">
        <f>_xlfn.XLOOKUP(C135,DB!$A$2:$A$248,DB!$D$2:$D$248,"")</f>
        <v>Sector 3</v>
      </c>
    </row>
    <row r="136" spans="1:20" x14ac:dyDescent="0.2">
      <c r="A136" s="13" t="s">
        <v>669</v>
      </c>
      <c r="B136" s="13" t="s">
        <v>18</v>
      </c>
      <c r="C136" s="13" t="s">
        <v>317</v>
      </c>
      <c r="D136" s="13" t="s">
        <v>20</v>
      </c>
      <c r="E136" s="13" t="s">
        <v>2357</v>
      </c>
      <c r="F136" s="14">
        <v>46300.83966435185</v>
      </c>
      <c r="G136" s="13" t="s">
        <v>22</v>
      </c>
      <c r="H136" s="13" t="s">
        <v>2358</v>
      </c>
      <c r="I136" s="15">
        <v>340</v>
      </c>
      <c r="J136" s="13" t="s">
        <v>23</v>
      </c>
      <c r="K136" s="13" t="s">
        <v>24</v>
      </c>
      <c r="L136" s="15">
        <v>528</v>
      </c>
      <c r="M136" s="13" t="s">
        <v>130</v>
      </c>
      <c r="N136" s="14">
        <v>46300.867152777777</v>
      </c>
      <c r="O136" s="15">
        <v>340</v>
      </c>
      <c r="P136" s="13" t="s">
        <v>26</v>
      </c>
      <c r="Q136" s="15">
        <v>40</v>
      </c>
      <c r="R136" s="3" t="str">
        <f>IF(OR(G136="12R",G136="12L"),_xlfn.XLOOKUP(C136,DB!$A$2:$A$248,DB!$B$2:$B$248,""),IF(OR(G136="30L",G136="30R"),_xlfn.XLOOKUP(C136,DB!$A$2:$A$248,DB!$C$2:$C$248,""),""))</f>
        <v>UDGUV</v>
      </c>
      <c r="S136" s="3">
        <f t="shared" si="2"/>
        <v>20</v>
      </c>
      <c r="T136" s="3" t="str">
        <f>_xlfn.XLOOKUP(C136,DB!$A$2:$A$248,DB!$D$2:$D$248,"")</f>
        <v>Sector 2</v>
      </c>
    </row>
    <row r="137" spans="1:20" x14ac:dyDescent="0.2">
      <c r="A137" s="13" t="s">
        <v>858</v>
      </c>
      <c r="B137" s="13" t="s">
        <v>18</v>
      </c>
      <c r="C137" s="13" t="s">
        <v>128</v>
      </c>
      <c r="D137" s="13" t="s">
        <v>129</v>
      </c>
      <c r="E137" s="13" t="s">
        <v>1445</v>
      </c>
      <c r="F137" s="14">
        <v>46300.841550925928</v>
      </c>
      <c r="G137" s="13" t="s">
        <v>22</v>
      </c>
      <c r="H137" s="13" t="s">
        <v>2359</v>
      </c>
      <c r="I137" s="15">
        <v>360</v>
      </c>
      <c r="J137" s="13" t="s">
        <v>23</v>
      </c>
      <c r="K137" s="13" t="s">
        <v>24</v>
      </c>
      <c r="L137" s="15">
        <v>530</v>
      </c>
      <c r="M137" s="13" t="s">
        <v>130</v>
      </c>
      <c r="N137" s="14">
        <v>46300.869386574072</v>
      </c>
      <c r="O137" s="15">
        <v>320</v>
      </c>
      <c r="P137" s="13" t="s">
        <v>26</v>
      </c>
      <c r="Q137" s="15">
        <v>40</v>
      </c>
      <c r="R137" s="3" t="str">
        <f>IF(OR(G137="12R",G137="12L"),_xlfn.XLOOKUP(C137,DB!$A$2:$A$248,DB!$B$2:$B$248,""),IF(OR(G137="30L",G137="30R"),_xlfn.XLOOKUP(C137,DB!$A$2:$A$248,DB!$C$2:$C$248,""),""))</f>
        <v>ENEBA</v>
      </c>
      <c r="S137" s="3">
        <f t="shared" si="2"/>
        <v>20</v>
      </c>
      <c r="T137" s="3" t="str">
        <f>_xlfn.XLOOKUP(C137,DB!$A$2:$A$248,DB!$D$2:$D$248,"")</f>
        <v>Sector 3</v>
      </c>
    </row>
    <row r="138" spans="1:20" x14ac:dyDescent="0.2">
      <c r="A138" s="13" t="s">
        <v>294</v>
      </c>
      <c r="B138" s="13" t="s">
        <v>18</v>
      </c>
      <c r="C138" s="13" t="s">
        <v>101</v>
      </c>
      <c r="D138" s="13" t="s">
        <v>54</v>
      </c>
      <c r="E138" s="13" t="s">
        <v>844</v>
      </c>
      <c r="F138" s="14">
        <v>46300.843587962961</v>
      </c>
      <c r="G138" s="13" t="s">
        <v>22</v>
      </c>
      <c r="H138" s="13" t="s">
        <v>2360</v>
      </c>
      <c r="I138" s="15">
        <v>360</v>
      </c>
      <c r="J138" s="13" t="s">
        <v>23</v>
      </c>
      <c r="K138" s="13" t="s">
        <v>24</v>
      </c>
      <c r="L138" s="15">
        <v>866</v>
      </c>
      <c r="M138" s="13" t="s">
        <v>46</v>
      </c>
      <c r="N138" s="14">
        <v>46300.889756944445</v>
      </c>
      <c r="O138" s="15">
        <v>360</v>
      </c>
      <c r="P138" s="13" t="s">
        <v>26</v>
      </c>
      <c r="Q138" s="15">
        <v>190</v>
      </c>
      <c r="R138" s="3" t="str">
        <f>IF(OR(G138="12R",G138="12L"),_xlfn.XLOOKUP(C138,DB!$A$2:$A$248,DB!$B$2:$B$248,""),IF(OR(G138="30L",G138="30R"),_xlfn.XLOOKUP(C138,DB!$A$2:$A$248,DB!$C$2:$C$248,""),""))</f>
        <v>UDGUV</v>
      </c>
      <c r="S138" s="3">
        <f t="shared" si="2"/>
        <v>20</v>
      </c>
      <c r="T138" s="3" t="str">
        <f>_xlfn.XLOOKUP(C138,DB!$A$2:$A$248,DB!$D$2:$D$248,"")</f>
        <v>Sector 2</v>
      </c>
    </row>
    <row r="139" spans="1:20" x14ac:dyDescent="0.2">
      <c r="A139" s="13" t="s">
        <v>301</v>
      </c>
      <c r="B139" s="13" t="s">
        <v>18</v>
      </c>
      <c r="C139" s="13" t="s">
        <v>50</v>
      </c>
      <c r="D139" s="13" t="s">
        <v>54</v>
      </c>
      <c r="E139" s="13" t="s">
        <v>357</v>
      </c>
      <c r="F139" s="14">
        <v>46300.852939814817</v>
      </c>
      <c r="G139" s="13" t="s">
        <v>22</v>
      </c>
      <c r="H139" s="13" t="s">
        <v>2361</v>
      </c>
      <c r="I139" s="15">
        <v>380</v>
      </c>
      <c r="J139" s="13" t="s">
        <v>23</v>
      </c>
      <c r="K139" s="13" t="s">
        <v>24</v>
      </c>
      <c r="L139" s="15">
        <v>872</v>
      </c>
      <c r="M139" s="13" t="s">
        <v>46</v>
      </c>
      <c r="N139" s="14">
        <v>46300.898738425924</v>
      </c>
      <c r="O139" s="15">
        <v>380</v>
      </c>
      <c r="P139" s="13" t="s">
        <v>26</v>
      </c>
      <c r="Q139" s="15">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304</v>
      </c>
      <c r="B140" s="13" t="s">
        <v>18</v>
      </c>
      <c r="C140" s="13" t="s">
        <v>134</v>
      </c>
      <c r="D140" s="13" t="s">
        <v>123</v>
      </c>
      <c r="E140" s="13" t="s">
        <v>1256</v>
      </c>
      <c r="F140" s="14">
        <v>46300.853935185187</v>
      </c>
      <c r="G140" s="13" t="s">
        <v>22</v>
      </c>
      <c r="H140" s="13" t="s">
        <v>2333</v>
      </c>
      <c r="I140" s="15">
        <v>350</v>
      </c>
      <c r="J140" s="13" t="s">
        <v>23</v>
      </c>
      <c r="K140" s="13" t="s">
        <v>24</v>
      </c>
      <c r="L140" s="15">
        <v>359</v>
      </c>
      <c r="M140" s="13" t="s">
        <v>31</v>
      </c>
      <c r="N140" s="14">
        <v>46300.873518518521</v>
      </c>
      <c r="O140" s="15">
        <v>350</v>
      </c>
      <c r="P140" s="13" t="s">
        <v>26</v>
      </c>
      <c r="Q140" s="15">
        <v>40</v>
      </c>
      <c r="R140" s="3" t="str">
        <f>IF(OR(G140="12R",G140="12L"),_xlfn.XLOOKUP(C140,DB!$A$2:$A$248,DB!$B$2:$B$248,""),IF(OR(G140="30L",G140="30R"),_xlfn.XLOOKUP(C140,DB!$A$2:$A$248,DB!$C$2:$C$248,""),""))</f>
        <v>ENEBA</v>
      </c>
      <c r="S140" s="3">
        <f t="shared" si="2"/>
        <v>20</v>
      </c>
      <c r="T140" s="3" t="str">
        <f>_xlfn.XLOOKUP(C140,DB!$A$2:$A$248,DB!$D$2:$D$248,"")</f>
        <v>Sector 3</v>
      </c>
    </row>
    <row r="141" spans="1:20" x14ac:dyDescent="0.2">
      <c r="A141" s="13" t="s">
        <v>1531</v>
      </c>
      <c r="B141" s="13" t="s">
        <v>18</v>
      </c>
      <c r="C141" s="13" t="s">
        <v>66</v>
      </c>
      <c r="D141" s="13" t="s">
        <v>923</v>
      </c>
      <c r="E141" s="13"/>
      <c r="F141" s="14">
        <v>46300.855868055558</v>
      </c>
      <c r="G141" s="13" t="s">
        <v>22</v>
      </c>
      <c r="H141" s="13" t="s">
        <v>2362</v>
      </c>
      <c r="I141" s="15">
        <v>220</v>
      </c>
      <c r="J141" s="13" t="s">
        <v>23</v>
      </c>
      <c r="K141" s="13" t="s">
        <v>152</v>
      </c>
      <c r="L141" s="15">
        <v>371</v>
      </c>
      <c r="M141" s="13" t="s">
        <v>66</v>
      </c>
      <c r="N141" s="14">
        <v>46300.886828703704</v>
      </c>
      <c r="O141" s="15">
        <v>0</v>
      </c>
      <c r="P141" s="13" t="s">
        <v>137</v>
      </c>
      <c r="Q141" s="15">
        <v>30</v>
      </c>
      <c r="R141" s="3" t="str">
        <f>IF(OR(G141="12R",G141="12L"),_xlfn.XLOOKUP(C141,DB!$A$2:$A$248,DB!$B$2:$B$248,""),IF(OR(G141="30L",G141="30R"),_xlfn.XLOOKUP(C141,DB!$A$2:$A$248,DB!$C$2:$C$248,""),""))</f>
        <v>UDGUV</v>
      </c>
      <c r="S141" s="3">
        <f t="shared" si="2"/>
        <v>20</v>
      </c>
      <c r="T141" s="3" t="str">
        <f>_xlfn.XLOOKUP(C141,DB!$A$2:$A$248,DB!$D$2:$D$248,"")</f>
        <v>Sector 2</v>
      </c>
    </row>
    <row r="142" spans="1:20" x14ac:dyDescent="0.2">
      <c r="A142" s="13" t="s">
        <v>510</v>
      </c>
      <c r="B142" s="13" t="s">
        <v>18</v>
      </c>
      <c r="C142" s="13" t="s">
        <v>238</v>
      </c>
      <c r="D142" s="13" t="s">
        <v>129</v>
      </c>
      <c r="E142" s="13" t="s">
        <v>2363</v>
      </c>
      <c r="F142" s="14">
        <v>46300.857222222221</v>
      </c>
      <c r="G142" s="13" t="s">
        <v>22</v>
      </c>
      <c r="H142" s="13" t="s">
        <v>2364</v>
      </c>
      <c r="I142" s="15">
        <v>370</v>
      </c>
      <c r="J142" s="13" t="s">
        <v>23</v>
      </c>
      <c r="K142" s="13" t="s">
        <v>24</v>
      </c>
      <c r="L142" s="15">
        <v>349</v>
      </c>
      <c r="M142" s="13" t="s">
        <v>31</v>
      </c>
      <c r="N142" s="14">
        <v>46300.876469907409</v>
      </c>
      <c r="O142" s="15">
        <v>370</v>
      </c>
      <c r="P142" s="13" t="s">
        <v>26</v>
      </c>
      <c r="Q142" s="15">
        <v>40</v>
      </c>
      <c r="R142" s="3" t="str">
        <f>IF(OR(G142="12R",G142="12L"),_xlfn.XLOOKUP(C142,DB!$A$2:$A$248,DB!$B$2:$B$248,""),IF(OR(G142="30L",G142="30R"),_xlfn.XLOOKUP(C142,DB!$A$2:$A$248,DB!$C$2:$C$248,""),""))</f>
        <v>OMSUK</v>
      </c>
      <c r="S142" s="3">
        <f t="shared" si="2"/>
        <v>20</v>
      </c>
      <c r="T142" s="3" t="str">
        <f>_xlfn.XLOOKUP(C142,DB!$A$2:$A$248,DB!$D$2:$D$248,"")</f>
        <v>Sector 3</v>
      </c>
    </row>
    <row r="143" spans="1:20" x14ac:dyDescent="0.2">
      <c r="A143" s="13" t="s">
        <v>332</v>
      </c>
      <c r="B143" s="13" t="s">
        <v>18</v>
      </c>
      <c r="C143" s="13" t="s">
        <v>205</v>
      </c>
      <c r="D143" s="13" t="s">
        <v>34</v>
      </c>
      <c r="E143" s="13" t="s">
        <v>2365</v>
      </c>
      <c r="F143" s="14">
        <v>46300.858101851853</v>
      </c>
      <c r="G143" s="13" t="s">
        <v>22</v>
      </c>
      <c r="H143" s="13" t="s">
        <v>206</v>
      </c>
      <c r="I143" s="15">
        <v>330</v>
      </c>
      <c r="J143" s="13" t="s">
        <v>23</v>
      </c>
      <c r="K143" s="13" t="s">
        <v>24</v>
      </c>
      <c r="L143" s="15">
        <v>136</v>
      </c>
      <c r="M143" s="13" t="s">
        <v>40</v>
      </c>
      <c r="N143" s="14">
        <v>46300.867592592593</v>
      </c>
      <c r="O143" s="15">
        <v>229</v>
      </c>
      <c r="P143" s="13" t="s">
        <v>26</v>
      </c>
      <c r="Q143" s="15">
        <v>190</v>
      </c>
      <c r="R143" s="3" t="str">
        <f>IF(OR(G143="12R",G143="12L"),_xlfn.XLOOKUP(C143,DB!$A$2:$A$248,DB!$B$2:$B$248,""),IF(OR(G143="30L",G143="30R"),_xlfn.XLOOKUP(C143,DB!$A$2:$A$248,DB!$C$2:$C$248,""),""))</f>
        <v>NUDAL</v>
      </c>
      <c r="S143" s="3">
        <f t="shared" si="2"/>
        <v>20</v>
      </c>
      <c r="T143" s="3" t="str">
        <f>_xlfn.XLOOKUP(C143,DB!$A$2:$A$248,DB!$D$2:$D$248,"")</f>
        <v>Sector 3</v>
      </c>
    </row>
    <row r="144" spans="1:20" x14ac:dyDescent="0.2">
      <c r="A144" s="13" t="s">
        <v>526</v>
      </c>
      <c r="B144" s="13" t="s">
        <v>18</v>
      </c>
      <c r="C144" s="13" t="s">
        <v>203</v>
      </c>
      <c r="D144" s="13" t="s">
        <v>44</v>
      </c>
      <c r="E144" s="13" t="s">
        <v>1112</v>
      </c>
      <c r="F144" s="14">
        <v>46300.861157407409</v>
      </c>
      <c r="G144" s="13" t="s">
        <v>22</v>
      </c>
      <c r="H144" s="13" t="s">
        <v>2366</v>
      </c>
      <c r="I144" s="15">
        <v>340</v>
      </c>
      <c r="J144" s="13" t="s">
        <v>23</v>
      </c>
      <c r="K144" s="13" t="s">
        <v>24</v>
      </c>
      <c r="L144" s="15">
        <v>371</v>
      </c>
      <c r="M144" s="13" t="s">
        <v>269</v>
      </c>
      <c r="N144" s="14">
        <v>46300.882673611108</v>
      </c>
      <c r="O144" s="15">
        <v>340</v>
      </c>
      <c r="P144" s="13" t="s">
        <v>26</v>
      </c>
      <c r="Q144" s="15">
        <v>40</v>
      </c>
      <c r="R144" s="3" t="str">
        <f>IF(OR(G144="12R",G144="12L"),_xlfn.XLOOKUP(C144,DB!$A$2:$A$248,DB!$B$2:$B$248,""),IF(OR(G144="30L",G144="30R"),_xlfn.XLOOKUP(C144,DB!$A$2:$A$248,DB!$C$2:$C$248,""),""))</f>
        <v>ENEBA</v>
      </c>
      <c r="S144" s="3">
        <f t="shared" si="2"/>
        <v>20</v>
      </c>
      <c r="T144" s="3" t="str">
        <f>_xlfn.XLOOKUP(C144,DB!$A$2:$A$248,DB!$D$2:$D$248,"")</f>
        <v>Sector 3</v>
      </c>
    </row>
    <row r="145" spans="1:20" x14ac:dyDescent="0.2">
      <c r="A145" s="13" t="s">
        <v>303</v>
      </c>
      <c r="B145" s="13" t="s">
        <v>18</v>
      </c>
      <c r="C145" s="13" t="s">
        <v>43</v>
      </c>
      <c r="D145" s="13" t="s">
        <v>20</v>
      </c>
      <c r="E145" s="13" t="s">
        <v>736</v>
      </c>
      <c r="F145" s="14">
        <v>46300.863206018519</v>
      </c>
      <c r="G145" s="13" t="s">
        <v>22</v>
      </c>
      <c r="H145" s="13" t="s">
        <v>2367</v>
      </c>
      <c r="I145" s="15">
        <v>340</v>
      </c>
      <c r="J145" s="13" t="s">
        <v>23</v>
      </c>
      <c r="K145" s="13" t="s">
        <v>24</v>
      </c>
      <c r="L145" s="15">
        <v>884</v>
      </c>
      <c r="M145" s="13" t="s">
        <v>46</v>
      </c>
      <c r="N145" s="14">
        <v>46300.910775462966</v>
      </c>
      <c r="O145" s="15">
        <v>340</v>
      </c>
      <c r="P145" s="13" t="s">
        <v>26</v>
      </c>
      <c r="Q145" s="15">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3" t="s">
        <v>516</v>
      </c>
      <c r="B146" s="13" t="s">
        <v>18</v>
      </c>
      <c r="C146" s="13" t="s">
        <v>199</v>
      </c>
      <c r="D146" s="13" t="s">
        <v>20</v>
      </c>
      <c r="E146" s="13" t="s">
        <v>435</v>
      </c>
      <c r="F146" s="14">
        <v>46300.8669212963</v>
      </c>
      <c r="G146" s="13" t="s">
        <v>22</v>
      </c>
      <c r="H146" s="13" t="s">
        <v>2368</v>
      </c>
      <c r="I146" s="15">
        <v>350</v>
      </c>
      <c r="J146" s="13" t="s">
        <v>23</v>
      </c>
      <c r="K146" s="13" t="s">
        <v>24</v>
      </c>
      <c r="L146" s="15">
        <v>361</v>
      </c>
      <c r="M146" s="13" t="s">
        <v>31</v>
      </c>
      <c r="N146" s="14">
        <v>46300.887418981481</v>
      </c>
      <c r="O146" s="15">
        <v>330</v>
      </c>
      <c r="P146" s="13" t="s">
        <v>26</v>
      </c>
      <c r="Q146" s="15">
        <v>40</v>
      </c>
      <c r="R146" s="3" t="str">
        <f>IF(OR(G146="12R",G146="12L"),_xlfn.XLOOKUP(C146,DB!$A$2:$A$248,DB!$B$2:$B$248,""),IF(OR(G146="30L",G146="30R"),_xlfn.XLOOKUP(C146,DB!$A$2:$A$248,DB!$C$2:$C$248,""),""))</f>
        <v>OMSUK</v>
      </c>
      <c r="S146" s="3">
        <f t="shared" si="2"/>
        <v>20</v>
      </c>
      <c r="T146" s="3" t="str">
        <f>_xlfn.XLOOKUP(C146,DB!$A$2:$A$248,DB!$D$2:$D$248,"")</f>
        <v>Sector 3</v>
      </c>
    </row>
    <row r="147" spans="1:20" x14ac:dyDescent="0.2">
      <c r="A147" s="13" t="s">
        <v>228</v>
      </c>
      <c r="B147" s="13" t="s">
        <v>18</v>
      </c>
      <c r="C147" s="13" t="s">
        <v>19</v>
      </c>
      <c r="D147" s="13" t="s">
        <v>61</v>
      </c>
      <c r="E147" s="13" t="s">
        <v>757</v>
      </c>
      <c r="F147" s="14">
        <v>46300.867696759262</v>
      </c>
      <c r="G147" s="13" t="s">
        <v>22</v>
      </c>
      <c r="H147" s="13" t="s">
        <v>2369</v>
      </c>
      <c r="I147" s="15">
        <v>300</v>
      </c>
      <c r="J147" s="13" t="s">
        <v>23</v>
      </c>
      <c r="K147" s="13" t="s">
        <v>24</v>
      </c>
      <c r="L147" s="15">
        <v>861</v>
      </c>
      <c r="M147" s="13" t="s">
        <v>25</v>
      </c>
      <c r="N147" s="14">
        <v>46300.913981481484</v>
      </c>
      <c r="O147" s="15">
        <v>300</v>
      </c>
      <c r="P147" s="13" t="s">
        <v>26</v>
      </c>
      <c r="Q147" s="15">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13" t="s">
        <v>741</v>
      </c>
      <c r="B148" s="13" t="s">
        <v>18</v>
      </c>
      <c r="C148" s="13" t="s">
        <v>221</v>
      </c>
      <c r="D148" s="13" t="s">
        <v>54</v>
      </c>
      <c r="E148" s="13" t="s">
        <v>438</v>
      </c>
      <c r="F148" s="14">
        <v>46300.869305555556</v>
      </c>
      <c r="G148" s="13" t="s">
        <v>22</v>
      </c>
      <c r="H148" s="13" t="s">
        <v>2370</v>
      </c>
      <c r="I148" s="15">
        <v>380</v>
      </c>
      <c r="J148" s="13" t="s">
        <v>23</v>
      </c>
      <c r="K148" s="13" t="s">
        <v>24</v>
      </c>
      <c r="L148" s="15">
        <v>892</v>
      </c>
      <c r="M148" s="13" t="s">
        <v>744</v>
      </c>
      <c r="N148" s="14">
        <v>46300.915138888886</v>
      </c>
      <c r="O148" s="15">
        <v>380</v>
      </c>
      <c r="P148" s="13" t="s">
        <v>26</v>
      </c>
      <c r="Q148" s="15">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3" t="s">
        <v>518</v>
      </c>
      <c r="B149" s="13" t="s">
        <v>18</v>
      </c>
      <c r="C149" s="13" t="s">
        <v>43</v>
      </c>
      <c r="D149" s="13" t="s">
        <v>44</v>
      </c>
      <c r="E149" s="13" t="s">
        <v>104</v>
      </c>
      <c r="F149" s="14">
        <v>46300.870879629627</v>
      </c>
      <c r="G149" s="13" t="s">
        <v>22</v>
      </c>
      <c r="H149" s="13" t="s">
        <v>2371</v>
      </c>
      <c r="I149" s="15">
        <v>360</v>
      </c>
      <c r="J149" s="13" t="s">
        <v>23</v>
      </c>
      <c r="K149" s="13" t="s">
        <v>24</v>
      </c>
      <c r="L149" s="15">
        <v>990</v>
      </c>
      <c r="M149" s="13" t="s">
        <v>820</v>
      </c>
      <c r="N149" s="14">
        <v>46300.921643518515</v>
      </c>
      <c r="O149" s="15">
        <v>360</v>
      </c>
      <c r="P149" s="13" t="s">
        <v>26</v>
      </c>
      <c r="Q149" s="15">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3" t="s">
        <v>2372</v>
      </c>
      <c r="B150" s="13" t="s">
        <v>18</v>
      </c>
      <c r="C150" s="13" t="s">
        <v>929</v>
      </c>
      <c r="D150" s="13" t="s">
        <v>490</v>
      </c>
      <c r="E150" s="13"/>
      <c r="F150" s="14">
        <v>46300.875405092593</v>
      </c>
      <c r="G150" s="13" t="s">
        <v>22</v>
      </c>
      <c r="H150" s="13" t="s">
        <v>2373</v>
      </c>
      <c r="I150" s="15">
        <v>410</v>
      </c>
      <c r="J150" s="13" t="s">
        <v>23</v>
      </c>
      <c r="K150" s="13" t="s">
        <v>51</v>
      </c>
      <c r="L150" s="15">
        <v>191</v>
      </c>
      <c r="M150" s="13" t="s">
        <v>2374</v>
      </c>
      <c r="N150" s="14">
        <v>46300.887557870374</v>
      </c>
      <c r="O150" s="15">
        <v>350</v>
      </c>
      <c r="P150" s="13" t="s">
        <v>26</v>
      </c>
      <c r="Q150" s="15">
        <v>40</v>
      </c>
      <c r="R150" s="3" t="str">
        <f>IF(OR(G150="12R",G150="12L"),_xlfn.XLOOKUP(C150,DB!$A$2:$A$248,DB!$B$2:$B$248,""),IF(OR(G150="30L",G150="30R"),_xlfn.XLOOKUP(C150,DB!$A$2:$A$248,DB!$C$2:$C$248,""),""))</f>
        <v>NUDAL</v>
      </c>
      <c r="S150" s="3">
        <f t="shared" si="2"/>
        <v>21</v>
      </c>
      <c r="T150" s="3" t="str">
        <f>_xlfn.XLOOKUP(C150,DB!$A$2:$A$248,DB!$D$2:$D$248,"")</f>
        <v>Sector 3</v>
      </c>
    </row>
    <row r="151" spans="1:20" x14ac:dyDescent="0.2">
      <c r="A151" s="13" t="s">
        <v>316</v>
      </c>
      <c r="B151" s="13" t="s">
        <v>18</v>
      </c>
      <c r="C151" s="13" t="s">
        <v>317</v>
      </c>
      <c r="D151" s="13" t="s">
        <v>44</v>
      </c>
      <c r="E151" s="13" t="s">
        <v>834</v>
      </c>
      <c r="F151" s="14">
        <v>46300.877210648148</v>
      </c>
      <c r="G151" s="13" t="s">
        <v>22</v>
      </c>
      <c r="H151" s="13" t="s">
        <v>2375</v>
      </c>
      <c r="I151" s="15">
        <v>340</v>
      </c>
      <c r="J151" s="13" t="s">
        <v>23</v>
      </c>
      <c r="K151" s="13" t="s">
        <v>24</v>
      </c>
      <c r="L151" s="15">
        <v>529</v>
      </c>
      <c r="M151" s="13" t="s">
        <v>614</v>
      </c>
      <c r="N151" s="14">
        <v>46300.905532407407</v>
      </c>
      <c r="O151" s="15">
        <v>300</v>
      </c>
      <c r="P151" s="13" t="s">
        <v>26</v>
      </c>
      <c r="Q151" s="15">
        <v>40</v>
      </c>
      <c r="R151" s="3" t="str">
        <f>IF(OR(G151="12R",G151="12L"),_xlfn.XLOOKUP(C151,DB!$A$2:$A$248,DB!$B$2:$B$248,""),IF(OR(G151="30L",G151="30R"),_xlfn.XLOOKUP(C151,DB!$A$2:$A$248,DB!$C$2:$C$248,""),""))</f>
        <v>UDGUV</v>
      </c>
      <c r="S151" s="3">
        <f t="shared" si="2"/>
        <v>21</v>
      </c>
      <c r="T151" s="3" t="str">
        <f>_xlfn.XLOOKUP(C151,DB!$A$2:$A$248,DB!$D$2:$D$248,"")</f>
        <v>Sector 2</v>
      </c>
    </row>
    <row r="152" spans="1:20" x14ac:dyDescent="0.2">
      <c r="A152" s="13" t="s">
        <v>318</v>
      </c>
      <c r="B152" s="13" t="s">
        <v>18</v>
      </c>
      <c r="C152" s="13" t="s">
        <v>136</v>
      </c>
      <c r="D152" s="13" t="s">
        <v>44</v>
      </c>
      <c r="E152" s="13" t="s">
        <v>1100</v>
      </c>
      <c r="F152" s="14">
        <v>46300.878541666665</v>
      </c>
      <c r="G152" s="13" t="s">
        <v>22</v>
      </c>
      <c r="H152" s="13" t="s">
        <v>2376</v>
      </c>
      <c r="I152" s="15">
        <v>330</v>
      </c>
      <c r="J152" s="13" t="s">
        <v>23</v>
      </c>
      <c r="K152" s="13" t="s">
        <v>24</v>
      </c>
      <c r="L152" s="15">
        <v>359</v>
      </c>
      <c r="M152" s="13" t="s">
        <v>31</v>
      </c>
      <c r="N152" s="14">
        <v>46300.898761574077</v>
      </c>
      <c r="O152" s="15">
        <v>330</v>
      </c>
      <c r="P152" s="13" t="s">
        <v>26</v>
      </c>
      <c r="Q152" s="15">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13" t="s">
        <v>297</v>
      </c>
      <c r="B153" s="13" t="s">
        <v>18</v>
      </c>
      <c r="C153" s="13" t="s">
        <v>33</v>
      </c>
      <c r="D153" s="13" t="s">
        <v>20</v>
      </c>
      <c r="E153" s="13" t="s">
        <v>341</v>
      </c>
      <c r="F153" s="14">
        <v>46300.879930555559</v>
      </c>
      <c r="G153" s="13" t="s">
        <v>22</v>
      </c>
      <c r="H153" s="13" t="s">
        <v>2377</v>
      </c>
      <c r="I153" s="15">
        <v>340</v>
      </c>
      <c r="J153" s="13" t="s">
        <v>23</v>
      </c>
      <c r="K153" s="13" t="s">
        <v>24</v>
      </c>
      <c r="L153" s="15">
        <v>922</v>
      </c>
      <c r="M153" s="13" t="s">
        <v>2378</v>
      </c>
      <c r="N153" s="14">
        <v>46300.927476851852</v>
      </c>
      <c r="O153" s="15">
        <v>340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327</v>
      </c>
      <c r="B154" s="13" t="s">
        <v>18</v>
      </c>
      <c r="C154" s="13" t="s">
        <v>328</v>
      </c>
      <c r="D154" s="13" t="s">
        <v>29</v>
      </c>
      <c r="E154" s="13" t="s">
        <v>2379</v>
      </c>
      <c r="F154" s="14">
        <v>46300.881851851853</v>
      </c>
      <c r="G154" s="13" t="s">
        <v>22</v>
      </c>
      <c r="H154" s="13" t="s">
        <v>2380</v>
      </c>
      <c r="I154" s="15">
        <v>340</v>
      </c>
      <c r="J154" s="13" t="s">
        <v>23</v>
      </c>
      <c r="K154" s="13" t="s">
        <v>24</v>
      </c>
      <c r="L154" s="15">
        <v>432</v>
      </c>
      <c r="M154" s="13" t="s">
        <v>204</v>
      </c>
      <c r="N154" s="14">
        <v>46300.906377314815</v>
      </c>
      <c r="O154" s="15">
        <v>360</v>
      </c>
      <c r="P154" s="13" t="s">
        <v>26</v>
      </c>
      <c r="Q154" s="15">
        <v>40</v>
      </c>
      <c r="R154" s="3" t="str">
        <f>IF(OR(G154="12R",G154="12L"),_xlfn.XLOOKUP(C154,DB!$A$2:$A$248,DB!$B$2:$B$248,""),IF(OR(G154="30L",G154="30R"),_xlfn.XLOOKUP(C154,DB!$A$2:$A$248,DB!$C$2:$C$248,""),""))</f>
        <v>OMSUK</v>
      </c>
      <c r="S154" s="3">
        <f t="shared" si="2"/>
        <v>21</v>
      </c>
      <c r="T154" s="3" t="str">
        <f>_xlfn.XLOOKUP(C154,DB!$A$2:$A$248,DB!$D$2:$D$248,"")</f>
        <v>Sector 3</v>
      </c>
    </row>
    <row r="155" spans="1:20" x14ac:dyDescent="0.2">
      <c r="A155" s="13" t="s">
        <v>525</v>
      </c>
      <c r="B155" s="13" t="s">
        <v>18</v>
      </c>
      <c r="C155" s="13" t="s">
        <v>317</v>
      </c>
      <c r="D155" s="13" t="s">
        <v>29</v>
      </c>
      <c r="E155" s="13" t="s">
        <v>2381</v>
      </c>
      <c r="F155" s="14">
        <v>46300.885509259257</v>
      </c>
      <c r="G155" s="13" t="s">
        <v>22</v>
      </c>
      <c r="H155" s="13" t="s">
        <v>2382</v>
      </c>
      <c r="I155" s="15">
        <v>340</v>
      </c>
      <c r="J155" s="13" t="s">
        <v>23</v>
      </c>
      <c r="K155" s="13" t="s">
        <v>24</v>
      </c>
      <c r="L155" s="15">
        <v>534</v>
      </c>
      <c r="M155" s="13" t="s">
        <v>130</v>
      </c>
      <c r="N155" s="14">
        <v>46300.913287037038</v>
      </c>
      <c r="O155" s="15">
        <v>320</v>
      </c>
      <c r="P155" s="13" t="s">
        <v>26</v>
      </c>
      <c r="Q155" s="15">
        <v>40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281</v>
      </c>
      <c r="B156" t="s">
        <v>18</v>
      </c>
      <c r="C156" t="s">
        <v>282</v>
      </c>
      <c r="D156" t="s">
        <v>34</v>
      </c>
      <c r="E156" t="s">
        <v>2383</v>
      </c>
      <c r="F156" s="2">
        <v>46300.887048611112</v>
      </c>
      <c r="G156" t="s">
        <v>22</v>
      </c>
      <c r="H156" t="s">
        <v>2384</v>
      </c>
      <c r="I156" s="3">
        <v>350</v>
      </c>
      <c r="J156" t="s">
        <v>23</v>
      </c>
      <c r="K156" t="s">
        <v>24</v>
      </c>
      <c r="L156" s="3">
        <v>355</v>
      </c>
      <c r="M156" t="s">
        <v>31</v>
      </c>
      <c r="N156" s="2">
        <v>46300.907361111109</v>
      </c>
      <c r="O156" s="3">
        <v>350</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521</v>
      </c>
      <c r="B157" t="s">
        <v>18</v>
      </c>
      <c r="C157" t="s">
        <v>19</v>
      </c>
      <c r="D157" t="s">
        <v>34</v>
      </c>
      <c r="E157" t="s">
        <v>391</v>
      </c>
      <c r="F157" s="2">
        <v>46300.888252314813</v>
      </c>
      <c r="G157" t="s">
        <v>22</v>
      </c>
      <c r="H157" t="s">
        <v>2385</v>
      </c>
      <c r="I157" s="3">
        <v>360</v>
      </c>
      <c r="J157" t="s">
        <v>23</v>
      </c>
      <c r="K157" t="s">
        <v>24</v>
      </c>
      <c r="L157" s="3">
        <v>868</v>
      </c>
      <c r="M157" t="s">
        <v>809</v>
      </c>
      <c r="N157" s="2">
        <v>46300.934120370373</v>
      </c>
      <c r="O157" s="3">
        <v>360</v>
      </c>
      <c r="P157" t="s">
        <v>26</v>
      </c>
      <c r="Q157" s="3">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527</v>
      </c>
      <c r="B158" t="s">
        <v>18</v>
      </c>
      <c r="C158" t="s">
        <v>528</v>
      </c>
      <c r="D158" t="s">
        <v>20</v>
      </c>
      <c r="E158" t="s">
        <v>306</v>
      </c>
      <c r="F158" s="2">
        <v>46300.889502314814</v>
      </c>
      <c r="G158" t="s">
        <v>22</v>
      </c>
      <c r="H158" t="s">
        <v>2386</v>
      </c>
      <c r="I158" s="3">
        <v>340</v>
      </c>
      <c r="J158" t="s">
        <v>23</v>
      </c>
      <c r="K158" t="s">
        <v>24</v>
      </c>
      <c r="L158" s="3">
        <v>535</v>
      </c>
      <c r="M158" t="s">
        <v>130</v>
      </c>
      <c r="N158" s="2">
        <v>46300.916319444441</v>
      </c>
      <c r="O158" s="3">
        <v>300</v>
      </c>
      <c r="P158" t="s">
        <v>26</v>
      </c>
      <c r="Q158" s="3">
        <v>40</v>
      </c>
      <c r="R158" s="3" t="str">
        <f>IF(OR(G158="12R",G158="12L"),_xlfn.XLOOKUP(C158,DB!$A$2:$A$248,DB!$B$2:$B$248,""),IF(OR(G158="30L",G158="30R"),_xlfn.XLOOKUP(C158,DB!$A$2:$A$248,DB!$C$2:$C$248,""),""))</f>
        <v>ENEBA</v>
      </c>
      <c r="S158" s="3">
        <f t="shared" si="2"/>
        <v>21</v>
      </c>
      <c r="T158" s="3" t="str">
        <f>_xlfn.XLOOKUP(C158,DB!$A$2:$A$248,DB!$D$2:$D$248,"")</f>
        <v>Sector 3</v>
      </c>
    </row>
    <row r="159" spans="1:20" x14ac:dyDescent="0.2">
      <c r="A159" t="s">
        <v>313</v>
      </c>
      <c r="B159" t="s">
        <v>18</v>
      </c>
      <c r="C159" t="s">
        <v>314</v>
      </c>
      <c r="D159" t="s">
        <v>54</v>
      </c>
      <c r="E159" t="s">
        <v>829</v>
      </c>
      <c r="F159" s="2">
        <v>46300.891296296293</v>
      </c>
      <c r="G159" t="s">
        <v>22</v>
      </c>
      <c r="H159" t="s">
        <v>2387</v>
      </c>
      <c r="I159" s="3">
        <v>350</v>
      </c>
      <c r="J159" t="s">
        <v>23</v>
      </c>
      <c r="K159" t="s">
        <v>24</v>
      </c>
      <c r="L159" s="3">
        <v>219</v>
      </c>
      <c r="M159" t="s">
        <v>56</v>
      </c>
      <c r="N159" s="2">
        <v>46300.904999999999</v>
      </c>
      <c r="O159" s="3">
        <v>308</v>
      </c>
      <c r="P159" t="s">
        <v>26</v>
      </c>
      <c r="Q159" s="3">
        <v>190</v>
      </c>
      <c r="R159" s="3" t="str">
        <f>IF(OR(G159="12R",G159="12L"),_xlfn.XLOOKUP(C159,DB!$A$2:$A$248,DB!$B$2:$B$248,""),IF(OR(G159="30L",G159="30R"),_xlfn.XLOOKUP(C159,DB!$A$2:$A$248,DB!$C$2:$C$248,""),""))</f>
        <v>CZM</v>
      </c>
      <c r="S159" s="3">
        <f t="shared" si="2"/>
        <v>21</v>
      </c>
      <c r="T159" s="3" t="str">
        <f>_xlfn.XLOOKUP(C159,DB!$A$2:$A$248,DB!$D$2:$D$248,"")</f>
        <v>Sector 7</v>
      </c>
    </row>
    <row r="160" spans="1:20" x14ac:dyDescent="0.2">
      <c r="A160" t="s">
        <v>546</v>
      </c>
      <c r="B160" t="s">
        <v>18</v>
      </c>
      <c r="C160" t="s">
        <v>708</v>
      </c>
      <c r="D160" t="s">
        <v>507</v>
      </c>
      <c r="F160" s="2">
        <v>46300.893553240741</v>
      </c>
      <c r="G160" t="s">
        <v>22</v>
      </c>
      <c r="H160" t="s">
        <v>167</v>
      </c>
      <c r="I160" s="3">
        <v>15</v>
      </c>
      <c r="J160" t="s">
        <v>139</v>
      </c>
      <c r="K160" t="s">
        <v>51</v>
      </c>
      <c r="L160" s="3">
        <v>51</v>
      </c>
      <c r="M160" t="s">
        <v>708</v>
      </c>
      <c r="N160" s="2">
        <v>46300.902499999997</v>
      </c>
      <c r="O160" s="3">
        <v>0</v>
      </c>
      <c r="P160" t="s">
        <v>137</v>
      </c>
      <c r="Q160" s="3">
        <v>15</v>
      </c>
      <c r="R160" s="3" t="str">
        <f>IF(OR(G160="12R",G160="12L"),_xlfn.XLOOKUP(C160,DB!$A$2:$A$248,DB!$B$2:$B$248,""),IF(OR(G160="30L",G160="30R"),_xlfn.XLOOKUP(C160,DB!$A$2:$A$248,DB!$C$2:$C$248,""),""))</f>
        <v/>
      </c>
      <c r="S160" s="3">
        <f t="shared" si="2"/>
        <v>21</v>
      </c>
      <c r="T160" s="3" t="str">
        <f>_xlfn.XLOOKUP(C160,DB!$A$2:$A$248,DB!$D$2:$D$248,"")</f>
        <v/>
      </c>
    </row>
    <row r="161" spans="1:20" x14ac:dyDescent="0.2">
      <c r="A161" t="s">
        <v>324</v>
      </c>
      <c r="B161" t="s">
        <v>18</v>
      </c>
      <c r="C161" t="s">
        <v>325</v>
      </c>
      <c r="D161" t="s">
        <v>123</v>
      </c>
      <c r="E161" t="s">
        <v>784</v>
      </c>
      <c r="F161" s="2">
        <v>46300.895138888889</v>
      </c>
      <c r="G161" t="s">
        <v>22</v>
      </c>
      <c r="H161" t="s">
        <v>2388</v>
      </c>
      <c r="I161" s="3">
        <v>320</v>
      </c>
      <c r="J161" t="s">
        <v>23</v>
      </c>
      <c r="K161" t="s">
        <v>24</v>
      </c>
      <c r="L161" s="3">
        <v>489</v>
      </c>
      <c r="M161" t="s">
        <v>520</v>
      </c>
      <c r="N161" s="2">
        <v>46300.920474537037</v>
      </c>
      <c r="O161" s="3">
        <v>320</v>
      </c>
      <c r="P161" t="s">
        <v>26</v>
      </c>
      <c r="Q161" s="3">
        <v>40</v>
      </c>
      <c r="R161" s="3" t="str">
        <f>IF(OR(G161="12R",G161="12L"),_xlfn.XLOOKUP(C161,DB!$A$2:$A$248,DB!$B$2:$B$248,""),IF(OR(G161="30L",G161="30R"),_xlfn.XLOOKUP(C161,DB!$A$2:$A$248,DB!$C$2:$C$248,""),""))</f>
        <v>OMSUK</v>
      </c>
      <c r="S161" s="3">
        <f t="shared" si="2"/>
        <v>21</v>
      </c>
      <c r="T161" s="3" t="str">
        <f>_xlfn.XLOOKUP(C161,DB!$A$2:$A$248,DB!$D$2:$D$248,"")</f>
        <v>Sector 3</v>
      </c>
    </row>
    <row r="162" spans="1:20" x14ac:dyDescent="0.2">
      <c r="A162" t="s">
        <v>340</v>
      </c>
      <c r="B162" t="s">
        <v>18</v>
      </c>
      <c r="C162" t="s">
        <v>101</v>
      </c>
      <c r="D162" t="s">
        <v>61</v>
      </c>
      <c r="E162" t="s">
        <v>716</v>
      </c>
      <c r="F162" s="2">
        <v>46300.896770833337</v>
      </c>
      <c r="G162" t="s">
        <v>22</v>
      </c>
      <c r="H162" t="s">
        <v>2389</v>
      </c>
      <c r="I162" s="3">
        <v>340</v>
      </c>
      <c r="J162" t="s">
        <v>23</v>
      </c>
      <c r="K162" t="s">
        <v>152</v>
      </c>
      <c r="L162" s="3">
        <v>861</v>
      </c>
      <c r="M162" t="s">
        <v>46</v>
      </c>
      <c r="N162" s="2">
        <v>46300.941562499997</v>
      </c>
      <c r="O162" s="3">
        <v>340</v>
      </c>
      <c r="P162" t="s">
        <v>26</v>
      </c>
      <c r="Q162" s="3">
        <v>190</v>
      </c>
      <c r="R162" s="3" t="str">
        <f>IF(OR(G162="12R",G162="12L"),_xlfn.XLOOKUP(C162,DB!$A$2:$A$248,DB!$B$2:$B$248,""),IF(OR(G162="30L",G162="30R"),_xlfn.XLOOKUP(C162,DB!$A$2:$A$248,DB!$C$2:$C$248,""),""))</f>
        <v>UDGUV</v>
      </c>
      <c r="S162" s="3">
        <f t="shared" si="2"/>
        <v>21</v>
      </c>
      <c r="T162" s="3" t="str">
        <f>_xlfn.XLOOKUP(C162,DB!$A$2:$A$248,DB!$D$2:$D$248,"")</f>
        <v>Sector 2</v>
      </c>
    </row>
    <row r="163" spans="1:20" x14ac:dyDescent="0.2">
      <c r="A163" t="s">
        <v>415</v>
      </c>
      <c r="B163" t="s">
        <v>18</v>
      </c>
      <c r="C163" t="s">
        <v>18</v>
      </c>
      <c r="D163" t="s">
        <v>416</v>
      </c>
      <c r="F163" s="2">
        <v>46300.898645833331</v>
      </c>
      <c r="G163" t="s">
        <v>22</v>
      </c>
      <c r="H163" t="s">
        <v>2390</v>
      </c>
      <c r="I163" s="3">
        <v>15</v>
      </c>
      <c r="J163" t="s">
        <v>139</v>
      </c>
      <c r="K163" t="s">
        <v>51</v>
      </c>
      <c r="L163" s="3">
        <v>44</v>
      </c>
      <c r="M163" t="s">
        <v>18</v>
      </c>
      <c r="N163" s="2">
        <v>46300.925000000003</v>
      </c>
      <c r="O163" s="3">
        <v>0</v>
      </c>
      <c r="P163" t="s">
        <v>137</v>
      </c>
      <c r="Q163" s="3">
        <v>15</v>
      </c>
      <c r="R163" s="3" t="str">
        <f>IF(OR(G163="12R",G163="12L"),_xlfn.XLOOKUP(C163,DB!$A$2:$A$248,DB!$B$2:$B$248,""),IF(OR(G163="30L",G163="30R"),_xlfn.XLOOKUP(C163,DB!$A$2:$A$248,DB!$C$2:$C$248,""),""))</f>
        <v/>
      </c>
      <c r="S163" s="3">
        <f t="shared" si="2"/>
        <v>21</v>
      </c>
      <c r="T163" s="3" t="str">
        <f>_xlfn.XLOOKUP(C163,DB!$A$2:$A$248,DB!$D$2:$D$248,"")</f>
        <v/>
      </c>
    </row>
    <row r="164" spans="1:20" x14ac:dyDescent="0.2">
      <c r="A164" t="s">
        <v>530</v>
      </c>
      <c r="B164" t="s">
        <v>18</v>
      </c>
      <c r="C164" t="s">
        <v>178</v>
      </c>
      <c r="D164" t="s">
        <v>44</v>
      </c>
      <c r="E164" t="s">
        <v>1197</v>
      </c>
      <c r="F164" s="2">
        <v>46300.90042824074</v>
      </c>
      <c r="G164" t="s">
        <v>22</v>
      </c>
      <c r="H164" t="s">
        <v>2391</v>
      </c>
      <c r="I164" s="3">
        <v>330</v>
      </c>
      <c r="J164" t="s">
        <v>23</v>
      </c>
      <c r="K164" t="s">
        <v>24</v>
      </c>
      <c r="L164" s="3">
        <v>362</v>
      </c>
      <c r="M164" t="s">
        <v>31</v>
      </c>
      <c r="N164" s="2">
        <v>46300.921770833331</v>
      </c>
      <c r="O164" s="3">
        <v>330</v>
      </c>
      <c r="P164" t="s">
        <v>26</v>
      </c>
      <c r="Q164" s="3">
        <v>40</v>
      </c>
      <c r="R164" s="3" t="str">
        <f>IF(OR(G164="12R",G164="12L"),_xlfn.XLOOKUP(C164,DB!$A$2:$A$248,DB!$B$2:$B$248,""),IF(OR(G164="30L",G164="30R"),_xlfn.XLOOKUP(C164,DB!$A$2:$A$248,DB!$C$2:$C$248,""),""))</f>
        <v>OMSUK</v>
      </c>
      <c r="S164" s="3">
        <f t="shared" si="2"/>
        <v>21</v>
      </c>
      <c r="T164" s="3" t="str">
        <f>_xlfn.XLOOKUP(C164,DB!$A$2:$A$248,DB!$D$2:$D$248,"")</f>
        <v>Sector 3</v>
      </c>
    </row>
    <row r="165" spans="1:20" x14ac:dyDescent="0.2">
      <c r="A165" t="s">
        <v>326</v>
      </c>
      <c r="B165" t="s">
        <v>18</v>
      </c>
      <c r="C165" t="s">
        <v>33</v>
      </c>
      <c r="D165" t="s">
        <v>54</v>
      </c>
      <c r="E165" t="s">
        <v>298</v>
      </c>
      <c r="F165" s="2">
        <v>46300.901655092595</v>
      </c>
      <c r="G165" t="s">
        <v>22</v>
      </c>
      <c r="H165" t="s">
        <v>2392</v>
      </c>
      <c r="I165" s="3">
        <v>360</v>
      </c>
      <c r="J165" t="s">
        <v>23</v>
      </c>
      <c r="K165" t="s">
        <v>24</v>
      </c>
      <c r="L165" s="3">
        <v>912</v>
      </c>
      <c r="M165" t="s">
        <v>617</v>
      </c>
      <c r="N165" s="2">
        <v>46300.947962962964</v>
      </c>
      <c r="O165" s="3">
        <v>360</v>
      </c>
      <c r="P165" t="s">
        <v>26</v>
      </c>
      <c r="Q165" s="3">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320</v>
      </c>
      <c r="B166" t="s">
        <v>18</v>
      </c>
      <c r="C166" t="s">
        <v>128</v>
      </c>
      <c r="D166" t="s">
        <v>129</v>
      </c>
      <c r="E166" t="s">
        <v>1218</v>
      </c>
      <c r="F166" s="2">
        <v>46300.902604166666</v>
      </c>
      <c r="G166" t="s">
        <v>22</v>
      </c>
      <c r="H166" t="s">
        <v>2393</v>
      </c>
      <c r="I166" s="3">
        <v>360</v>
      </c>
      <c r="J166" t="s">
        <v>23</v>
      </c>
      <c r="K166" t="s">
        <v>24</v>
      </c>
      <c r="L166" s="3">
        <v>538</v>
      </c>
      <c r="M166" t="s">
        <v>130</v>
      </c>
      <c r="N166" s="2">
        <v>46300.931539351855</v>
      </c>
      <c r="O166" s="3">
        <v>380</v>
      </c>
      <c r="P166" t="s">
        <v>26</v>
      </c>
      <c r="Q166" s="3">
        <v>40</v>
      </c>
      <c r="R166" s="3" t="str">
        <f>IF(OR(G166="12R",G166="12L"),_xlfn.XLOOKUP(C166,DB!$A$2:$A$248,DB!$B$2:$B$248,""),IF(OR(G166="30L",G166="30R"),_xlfn.XLOOKUP(C166,DB!$A$2:$A$248,DB!$C$2:$C$248,""),""))</f>
        <v>ENEBA</v>
      </c>
      <c r="S166" s="3">
        <f t="shared" si="2"/>
        <v>21</v>
      </c>
      <c r="T166" s="3" t="str">
        <f>_xlfn.XLOOKUP(C166,DB!$A$2:$A$248,DB!$D$2:$D$248,"")</f>
        <v>Sector 3</v>
      </c>
    </row>
    <row r="167" spans="1:20" x14ac:dyDescent="0.2">
      <c r="A167" t="s">
        <v>1481</v>
      </c>
      <c r="B167" t="s">
        <v>18</v>
      </c>
      <c r="C167" t="s">
        <v>854</v>
      </c>
      <c r="D167" t="s">
        <v>29</v>
      </c>
      <c r="E167" t="s">
        <v>2394</v>
      </c>
      <c r="F167" s="2">
        <v>46300.903981481482</v>
      </c>
      <c r="G167" t="s">
        <v>22</v>
      </c>
      <c r="H167" t="s">
        <v>2395</v>
      </c>
      <c r="I167" s="3">
        <v>340</v>
      </c>
      <c r="J167" t="s">
        <v>23</v>
      </c>
      <c r="K167" t="s">
        <v>24</v>
      </c>
      <c r="L167" s="3">
        <v>547</v>
      </c>
      <c r="M167" t="s">
        <v>130</v>
      </c>
      <c r="N167" s="2">
        <v>46300.93346064815</v>
      </c>
      <c r="O167" s="3">
        <v>340</v>
      </c>
      <c r="P167" t="s">
        <v>26</v>
      </c>
      <c r="Q167" s="3">
        <v>40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791</v>
      </c>
      <c r="B168" t="s">
        <v>18</v>
      </c>
      <c r="C168" t="s">
        <v>322</v>
      </c>
      <c r="D168" t="s">
        <v>366</v>
      </c>
      <c r="E168" t="s">
        <v>441</v>
      </c>
      <c r="F168" s="2">
        <v>46300.905416666668</v>
      </c>
      <c r="G168" t="s">
        <v>22</v>
      </c>
      <c r="H168" t="s">
        <v>2396</v>
      </c>
      <c r="I168" s="3">
        <v>390</v>
      </c>
      <c r="J168" t="s">
        <v>23</v>
      </c>
      <c r="K168" t="s">
        <v>24</v>
      </c>
      <c r="L168" s="3">
        <v>136</v>
      </c>
      <c r="M168" t="s">
        <v>40</v>
      </c>
      <c r="N168" s="2">
        <v>46300.915000000001</v>
      </c>
      <c r="O168" s="3">
        <v>246</v>
      </c>
      <c r="P168" t="s">
        <v>41</v>
      </c>
      <c r="Q168" s="3">
        <v>190</v>
      </c>
      <c r="R168" s="3" t="str">
        <f>IF(OR(G168="12R",G168="12L"),_xlfn.XLOOKUP(C168,DB!$A$2:$A$248,DB!$B$2:$B$248,""),IF(OR(G168="30L",G168="30R"),_xlfn.XLOOKUP(C168,DB!$A$2:$A$248,DB!$C$2:$C$248,""),""))</f>
        <v>NUDAL</v>
      </c>
      <c r="S168" s="3">
        <f t="shared" si="2"/>
        <v>21</v>
      </c>
      <c r="T168" s="3" t="str">
        <f>_xlfn.XLOOKUP(C168,DB!$A$2:$A$248,DB!$D$2:$D$248,"")</f>
        <v>Sector 3</v>
      </c>
    </row>
    <row r="169" spans="1:20" x14ac:dyDescent="0.2">
      <c r="A169" t="s">
        <v>336</v>
      </c>
      <c r="B169" t="s">
        <v>18</v>
      </c>
      <c r="C169" t="s">
        <v>115</v>
      </c>
      <c r="D169" t="s">
        <v>29</v>
      </c>
      <c r="E169" t="s">
        <v>827</v>
      </c>
      <c r="F169" s="2">
        <v>46300.91101851852</v>
      </c>
      <c r="G169" t="s">
        <v>22</v>
      </c>
      <c r="H169" t="s">
        <v>567</v>
      </c>
      <c r="I169" s="3">
        <v>370</v>
      </c>
      <c r="J169" t="s">
        <v>23</v>
      </c>
      <c r="K169" t="s">
        <v>24</v>
      </c>
      <c r="L169" s="3">
        <v>153</v>
      </c>
      <c r="M169" t="s">
        <v>117</v>
      </c>
      <c r="N169" s="2">
        <v>46300.921782407408</v>
      </c>
      <c r="O169" s="3">
        <v>261</v>
      </c>
      <c r="P169" t="s">
        <v>26</v>
      </c>
      <c r="Q169" s="3">
        <v>190</v>
      </c>
      <c r="R169" s="3" t="str">
        <f>IF(OR(G169="12R",G169="12L"),_xlfn.XLOOKUP(C169,DB!$A$2:$A$248,DB!$B$2:$B$248,""),IF(OR(G169="30L",G169="30R"),_xlfn.XLOOKUP(C169,DB!$A$2:$A$248,DB!$C$2:$C$248,""),""))</f>
        <v>TAKUX</v>
      </c>
      <c r="S169" s="3">
        <f t="shared" si="2"/>
        <v>21</v>
      </c>
      <c r="T169" s="3" t="str">
        <f>_xlfn.XLOOKUP(C169,DB!$A$2:$A$248,DB!$D$2:$D$248,"")</f>
        <v>Sector 7</v>
      </c>
    </row>
    <row r="170" spans="1:20" x14ac:dyDescent="0.2">
      <c r="A170" t="s">
        <v>337</v>
      </c>
      <c r="B170" t="s">
        <v>18</v>
      </c>
      <c r="C170" t="s">
        <v>219</v>
      </c>
      <c r="D170" t="s">
        <v>54</v>
      </c>
      <c r="E170" t="s">
        <v>1840</v>
      </c>
      <c r="F170" s="2">
        <v>46300.917199074072</v>
      </c>
      <c r="G170" t="s">
        <v>22</v>
      </c>
      <c r="H170" t="s">
        <v>2397</v>
      </c>
      <c r="I170" s="3">
        <v>350</v>
      </c>
      <c r="J170" t="s">
        <v>23</v>
      </c>
      <c r="K170" t="s">
        <v>24</v>
      </c>
      <c r="L170" s="3">
        <v>150</v>
      </c>
      <c r="M170" t="s">
        <v>117</v>
      </c>
      <c r="N170" s="2">
        <v>46300.927083333336</v>
      </c>
      <c r="O170" s="3">
        <v>268</v>
      </c>
      <c r="P170" t="s">
        <v>26</v>
      </c>
      <c r="Q170" s="3">
        <v>190</v>
      </c>
      <c r="R170" s="3" t="str">
        <f>IF(OR(G170="12R",G170="12L"),_xlfn.XLOOKUP(C170,DB!$A$2:$A$248,DB!$B$2:$B$248,""),IF(OR(G170="30L",G170="30R"),_xlfn.XLOOKUP(C170,DB!$A$2:$A$248,DB!$C$2:$C$248,""),""))</f>
        <v>TAKUX</v>
      </c>
      <c r="S170" s="3">
        <f t="shared" si="2"/>
        <v>22</v>
      </c>
      <c r="T170" s="3" t="str">
        <f>_xlfn.XLOOKUP(C170,DB!$A$2:$A$248,DB!$D$2:$D$248,"")</f>
        <v>Sector 7</v>
      </c>
    </row>
    <row r="171" spans="1:20" x14ac:dyDescent="0.2">
      <c r="A171" t="s">
        <v>338</v>
      </c>
      <c r="B171" t="s">
        <v>18</v>
      </c>
      <c r="C171" t="s">
        <v>75</v>
      </c>
      <c r="D171" t="s">
        <v>54</v>
      </c>
      <c r="E171" t="s">
        <v>428</v>
      </c>
      <c r="F171" s="2">
        <v>46300.9219212963</v>
      </c>
      <c r="G171" t="s">
        <v>22</v>
      </c>
      <c r="H171" t="s">
        <v>2398</v>
      </c>
      <c r="I171" s="3">
        <v>360</v>
      </c>
      <c r="J171" t="s">
        <v>23</v>
      </c>
      <c r="K171" t="s">
        <v>24</v>
      </c>
      <c r="L171" s="3">
        <v>721</v>
      </c>
      <c r="M171" t="s">
        <v>75</v>
      </c>
      <c r="N171" s="2">
        <v>46300.967858796299</v>
      </c>
      <c r="O171" s="3">
        <v>0</v>
      </c>
      <c r="P171" t="s">
        <v>26</v>
      </c>
      <c r="Q171" s="3">
        <v>190</v>
      </c>
      <c r="R171" s="3" t="str">
        <f>IF(OR(G171="12R",G171="12L"),_xlfn.XLOOKUP(C171,DB!$A$2:$A$248,DB!$B$2:$B$248,""),IF(OR(G171="30L",G171="30R"),_xlfn.XLOOKUP(C171,DB!$A$2:$A$248,DB!$C$2:$C$248,""),""))</f>
        <v>UDGUV</v>
      </c>
      <c r="S171" s="3">
        <f t="shared" si="2"/>
        <v>22</v>
      </c>
      <c r="T171" s="3" t="str">
        <f>_xlfn.XLOOKUP(C171,DB!$A$2:$A$248,DB!$D$2:$D$248,"")</f>
        <v>Sector 2</v>
      </c>
    </row>
    <row r="172" spans="1:20" x14ac:dyDescent="0.2">
      <c r="A172" t="s">
        <v>315</v>
      </c>
      <c r="B172" t="s">
        <v>18</v>
      </c>
      <c r="C172" t="s">
        <v>224</v>
      </c>
      <c r="D172" t="s">
        <v>116</v>
      </c>
      <c r="E172" t="s">
        <v>413</v>
      </c>
      <c r="F172" s="2">
        <v>46300.92291666667</v>
      </c>
      <c r="G172" t="s">
        <v>22</v>
      </c>
      <c r="H172" t="s">
        <v>2399</v>
      </c>
      <c r="I172" s="3">
        <v>380</v>
      </c>
      <c r="J172" t="s">
        <v>23</v>
      </c>
      <c r="K172" t="s">
        <v>24</v>
      </c>
      <c r="L172" s="3">
        <v>528</v>
      </c>
      <c r="M172" t="s">
        <v>1273</v>
      </c>
      <c r="N172" s="2">
        <v>46300.950914351852</v>
      </c>
      <c r="O172" s="3">
        <v>385</v>
      </c>
      <c r="P172" t="s">
        <v>26</v>
      </c>
      <c r="Q172" s="3">
        <v>40</v>
      </c>
      <c r="R172" s="3" t="str">
        <f>IF(OR(G172="12R",G172="12L"),_xlfn.XLOOKUP(C172,DB!$A$2:$A$248,DB!$B$2:$B$248,""),IF(OR(G172="30L",G172="30R"),_xlfn.XLOOKUP(C172,DB!$A$2:$A$248,DB!$C$2:$C$248,""),""))</f>
        <v>ENEBA</v>
      </c>
      <c r="S172" s="3">
        <f t="shared" si="2"/>
        <v>22</v>
      </c>
      <c r="T172" s="3" t="str">
        <f>_xlfn.XLOOKUP(C172,DB!$A$2:$A$248,DB!$D$2:$D$248,"")</f>
        <v>Sector 3</v>
      </c>
    </row>
    <row r="173" spans="1:20" x14ac:dyDescent="0.2">
      <c r="A173" t="s">
        <v>333</v>
      </c>
      <c r="B173" t="s">
        <v>18</v>
      </c>
      <c r="C173" t="s">
        <v>148</v>
      </c>
      <c r="D173" t="s">
        <v>29</v>
      </c>
      <c r="E173" t="s">
        <v>2400</v>
      </c>
      <c r="F173" s="2">
        <v>46300.937430555554</v>
      </c>
      <c r="G173" t="s">
        <v>22</v>
      </c>
      <c r="H173" t="s">
        <v>421</v>
      </c>
      <c r="I173" s="3">
        <v>370</v>
      </c>
      <c r="J173" t="s">
        <v>23</v>
      </c>
      <c r="K173" t="s">
        <v>24</v>
      </c>
      <c r="L173" s="3">
        <v>136</v>
      </c>
      <c r="M173" t="s">
        <v>40</v>
      </c>
      <c r="N173" s="2">
        <v>46300.946435185186</v>
      </c>
      <c r="O173" s="3">
        <v>225</v>
      </c>
      <c r="P173" t="s">
        <v>26</v>
      </c>
      <c r="Q173" s="3">
        <v>190</v>
      </c>
      <c r="R173" s="3" t="str">
        <f>IF(OR(G173="12R",G173="12L"),_xlfn.XLOOKUP(C173,DB!$A$2:$A$248,DB!$B$2:$B$248,""),IF(OR(G173="30L",G173="30R"),_xlfn.XLOOKUP(C173,DB!$A$2:$A$248,DB!$C$2:$C$248,""),""))</f>
        <v>NUDAL</v>
      </c>
      <c r="S173" s="3">
        <f t="shared" si="2"/>
        <v>22</v>
      </c>
      <c r="T173" s="3" t="str">
        <f>_xlfn.XLOOKUP(C173,DB!$A$2:$A$248,DB!$D$2:$D$248,"")</f>
        <v>Sector 3</v>
      </c>
    </row>
    <row r="174" spans="1:20" x14ac:dyDescent="0.2">
      <c r="A174" t="s">
        <v>339</v>
      </c>
      <c r="B174" t="s">
        <v>18</v>
      </c>
      <c r="C174" t="s">
        <v>193</v>
      </c>
      <c r="D174" t="s">
        <v>54</v>
      </c>
      <c r="E174" t="s">
        <v>752</v>
      </c>
      <c r="F174" s="2">
        <v>46300.940937500003</v>
      </c>
      <c r="G174" t="s">
        <v>22</v>
      </c>
      <c r="H174" t="s">
        <v>2401</v>
      </c>
      <c r="I174" s="3">
        <v>380</v>
      </c>
      <c r="J174" t="s">
        <v>23</v>
      </c>
      <c r="K174" t="s">
        <v>24</v>
      </c>
      <c r="L174" s="3">
        <v>851</v>
      </c>
      <c r="M174" t="s">
        <v>193</v>
      </c>
      <c r="N174" s="2">
        <v>46300.995416666665</v>
      </c>
      <c r="O174" s="3">
        <v>15</v>
      </c>
      <c r="P174" t="s">
        <v>26</v>
      </c>
      <c r="Q174" s="3">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t="s">
        <v>448</v>
      </c>
      <c r="B175" t="s">
        <v>18</v>
      </c>
      <c r="C175" t="s">
        <v>273</v>
      </c>
      <c r="D175" t="s">
        <v>54</v>
      </c>
      <c r="E175" t="s">
        <v>680</v>
      </c>
      <c r="F175" s="2">
        <v>46300.942916666667</v>
      </c>
      <c r="G175" t="s">
        <v>22</v>
      </c>
      <c r="H175" t="s">
        <v>2402</v>
      </c>
      <c r="I175" s="3">
        <v>380</v>
      </c>
      <c r="J175" t="s">
        <v>23</v>
      </c>
      <c r="K175" t="s">
        <v>24</v>
      </c>
      <c r="L175" s="3">
        <v>867</v>
      </c>
      <c r="M175" t="s">
        <v>2403</v>
      </c>
      <c r="N175" s="2">
        <v>46300.988518518519</v>
      </c>
      <c r="O175" s="3">
        <v>380</v>
      </c>
      <c r="P175" t="s">
        <v>26</v>
      </c>
      <c r="Q175" s="3">
        <v>190</v>
      </c>
      <c r="R175" s="3" t="str">
        <f>IF(OR(G175="12R",G175="12L"),_xlfn.XLOOKUP(C175,DB!$A$2:$A$248,DB!$B$2:$B$248,""),IF(OR(G175="30L",G175="30R"),_xlfn.XLOOKUP(C175,DB!$A$2:$A$248,DB!$C$2:$C$248,""),""))</f>
        <v>UDGUV</v>
      </c>
      <c r="S175" s="3">
        <f t="shared" si="2"/>
        <v>22</v>
      </c>
      <c r="T175" s="3" t="str">
        <f>_xlfn.XLOOKUP(C175,DB!$A$2:$A$248,DB!$D$2:$D$248,"")</f>
        <v>Sector 2</v>
      </c>
    </row>
    <row r="176" spans="1:20" x14ac:dyDescent="0.2">
      <c r="A176" t="s">
        <v>344</v>
      </c>
      <c r="B176" t="s">
        <v>18</v>
      </c>
      <c r="C176" t="s">
        <v>345</v>
      </c>
      <c r="D176" t="s">
        <v>54</v>
      </c>
      <c r="E176" t="s">
        <v>574</v>
      </c>
      <c r="F176" s="2">
        <v>46300.94871527778</v>
      </c>
      <c r="G176" t="s">
        <v>22</v>
      </c>
      <c r="H176" t="s">
        <v>2404</v>
      </c>
      <c r="I176" s="3">
        <v>380</v>
      </c>
      <c r="J176" t="s">
        <v>23</v>
      </c>
      <c r="K176" t="s">
        <v>24</v>
      </c>
      <c r="L176" s="3">
        <v>865</v>
      </c>
      <c r="M176" t="s">
        <v>181</v>
      </c>
      <c r="N176" s="2">
        <v>46300.994502314818</v>
      </c>
      <c r="O176" s="3">
        <v>380</v>
      </c>
      <c r="P176" t="s">
        <v>26</v>
      </c>
      <c r="Q176" s="3">
        <v>190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343</v>
      </c>
      <c r="B177" t="s">
        <v>18</v>
      </c>
      <c r="C177" t="s">
        <v>122</v>
      </c>
      <c r="D177" t="s">
        <v>44</v>
      </c>
      <c r="E177" t="s">
        <v>788</v>
      </c>
      <c r="F177" s="2">
        <v>46300.949502314812</v>
      </c>
      <c r="G177" t="s">
        <v>22</v>
      </c>
      <c r="H177" t="s">
        <v>2405</v>
      </c>
      <c r="I177" s="3">
        <v>340</v>
      </c>
      <c r="J177" t="s">
        <v>23</v>
      </c>
      <c r="K177" t="s">
        <v>24</v>
      </c>
      <c r="L177" s="3">
        <v>535</v>
      </c>
      <c r="M177" t="s">
        <v>130</v>
      </c>
      <c r="N177" s="2">
        <v>46300.978726851848</v>
      </c>
      <c r="O177" s="3">
        <v>360</v>
      </c>
      <c r="P177" t="s">
        <v>26</v>
      </c>
      <c r="Q177" s="3">
        <v>40</v>
      </c>
      <c r="R177" s="3" t="str">
        <f>IF(OR(G177="12R",G177="12L"),_xlfn.XLOOKUP(C177,DB!$A$2:$A$248,DB!$B$2:$B$248,""),IF(OR(G177="30L",G177="30R"),_xlfn.XLOOKUP(C177,DB!$A$2:$A$248,DB!$C$2:$C$248,""),""))</f>
        <v>ENEBA</v>
      </c>
      <c r="S177" s="3">
        <f t="shared" si="2"/>
        <v>22</v>
      </c>
      <c r="T177" s="3" t="str">
        <f>_xlfn.XLOOKUP(C177,DB!$A$2:$A$248,DB!$D$2:$D$248,"")</f>
        <v>Sector 3</v>
      </c>
    </row>
    <row r="178" spans="1:20" x14ac:dyDescent="0.2">
      <c r="A178" t="s">
        <v>793</v>
      </c>
      <c r="B178" t="s">
        <v>18</v>
      </c>
      <c r="C178" t="s">
        <v>48</v>
      </c>
      <c r="D178" t="s">
        <v>366</v>
      </c>
      <c r="E178" t="s">
        <v>609</v>
      </c>
      <c r="F178" s="2">
        <v>46300.950983796298</v>
      </c>
      <c r="G178" t="s">
        <v>22</v>
      </c>
      <c r="H178" t="s">
        <v>2406</v>
      </c>
      <c r="I178" s="3">
        <v>390</v>
      </c>
      <c r="J178" t="s">
        <v>23</v>
      </c>
      <c r="K178" t="s">
        <v>24</v>
      </c>
      <c r="L178" s="3">
        <v>360</v>
      </c>
      <c r="M178" t="s">
        <v>31</v>
      </c>
      <c r="N178" s="2">
        <v>46300.970659722225</v>
      </c>
      <c r="O178" s="3">
        <v>390</v>
      </c>
      <c r="P178" t="s">
        <v>41</v>
      </c>
      <c r="Q178" s="3">
        <v>40</v>
      </c>
      <c r="R178" s="3" t="str">
        <f>IF(OR(G178="12R",G178="12L"),_xlfn.XLOOKUP(C178,DB!$A$2:$A$248,DB!$B$2:$B$248,""),IF(OR(G178="30L",G178="30R"),_xlfn.XLOOKUP(C178,DB!$A$2:$A$248,DB!$C$2:$C$248,""),""))</f>
        <v>NUDAL</v>
      </c>
      <c r="S178" s="3">
        <f t="shared" si="2"/>
        <v>22</v>
      </c>
      <c r="T178" s="3" t="str">
        <f>_xlfn.XLOOKUP(C178,DB!$A$2:$A$248,DB!$D$2:$D$248,"")</f>
        <v>Sector 3</v>
      </c>
    </row>
    <row r="179" spans="1:20" x14ac:dyDescent="0.2">
      <c r="A179" t="s">
        <v>431</v>
      </c>
      <c r="B179" t="s">
        <v>18</v>
      </c>
      <c r="C179" t="s">
        <v>432</v>
      </c>
      <c r="D179" t="s">
        <v>433</v>
      </c>
      <c r="E179" t="s">
        <v>434</v>
      </c>
      <c r="F179" s="2">
        <v>46300.955370370371</v>
      </c>
      <c r="G179" t="s">
        <v>22</v>
      </c>
      <c r="H179" t="s">
        <v>2407</v>
      </c>
      <c r="I179" s="3">
        <v>390</v>
      </c>
      <c r="J179" t="s">
        <v>23</v>
      </c>
      <c r="K179" t="s">
        <v>24</v>
      </c>
      <c r="L179" s="3">
        <v>151</v>
      </c>
      <c r="M179" t="s">
        <v>117</v>
      </c>
      <c r="N179" s="2">
        <v>46300.965289351851</v>
      </c>
      <c r="O179" s="3">
        <v>255</v>
      </c>
      <c r="P179" t="s">
        <v>41</v>
      </c>
      <c r="Q179" s="3">
        <v>190</v>
      </c>
      <c r="R179" s="3" t="str">
        <f>IF(OR(G179="12R",G179="12L"),_xlfn.XLOOKUP(C179,DB!$A$2:$A$248,DB!$B$2:$B$248,""),IF(OR(G179="30L",G179="30R"),_xlfn.XLOOKUP(C179,DB!$A$2:$A$248,DB!$C$2:$C$248,""),""))</f>
        <v>CZM</v>
      </c>
      <c r="S179" s="3">
        <f t="shared" si="2"/>
        <v>22</v>
      </c>
      <c r="T179" s="3" t="str">
        <f>_xlfn.XLOOKUP(C179,DB!$A$2:$A$248,DB!$D$2:$D$248,"")</f>
        <v>Sector 7</v>
      </c>
    </row>
    <row r="180" spans="1:20" x14ac:dyDescent="0.2">
      <c r="A180" t="s">
        <v>442</v>
      </c>
      <c r="B180" t="s">
        <v>18</v>
      </c>
      <c r="C180" t="s">
        <v>210</v>
      </c>
      <c r="D180" t="s">
        <v>29</v>
      </c>
      <c r="E180" t="s">
        <v>443</v>
      </c>
      <c r="F180" s="2">
        <v>46300.95722222222</v>
      </c>
      <c r="G180" t="s">
        <v>22</v>
      </c>
      <c r="H180" t="s">
        <v>2408</v>
      </c>
      <c r="I180" s="3">
        <v>390</v>
      </c>
      <c r="J180" t="s">
        <v>23</v>
      </c>
      <c r="K180" t="s">
        <v>24</v>
      </c>
      <c r="L180" s="3">
        <v>130</v>
      </c>
      <c r="M180" t="s">
        <v>2409</v>
      </c>
      <c r="N180" s="2">
        <v>46300.969189814816</v>
      </c>
      <c r="O180" s="3">
        <v>290</v>
      </c>
      <c r="P180" t="s">
        <v>26</v>
      </c>
      <c r="Q180" s="3">
        <v>190</v>
      </c>
      <c r="R180" s="3" t="str">
        <f>IF(OR(G180="12R",G180="12L"),_xlfn.XLOOKUP(C180,DB!$A$2:$A$248,DB!$B$2:$B$248,""),IF(OR(G180="30L",G180="30R"),_xlfn.XLOOKUP(C180,DB!$A$2:$A$248,DB!$C$2:$C$248,""),""))</f>
        <v>TAKUX</v>
      </c>
      <c r="S180" s="3">
        <f t="shared" si="2"/>
        <v>22</v>
      </c>
      <c r="T180" s="3" t="str">
        <f>_xlfn.XLOOKUP(C180,DB!$A$2:$A$248,DB!$D$2:$D$248,"")</f>
        <v>Sector 7</v>
      </c>
    </row>
    <row r="181" spans="1:20" x14ac:dyDescent="0.2">
      <c r="A181" t="s">
        <v>354</v>
      </c>
      <c r="B181" t="s">
        <v>18</v>
      </c>
      <c r="C181" t="s">
        <v>43</v>
      </c>
      <c r="D181" t="s">
        <v>44</v>
      </c>
      <c r="E181" t="s">
        <v>45</v>
      </c>
      <c r="F181" s="2">
        <v>46300.969942129632</v>
      </c>
      <c r="G181" t="s">
        <v>22</v>
      </c>
      <c r="H181" t="s">
        <v>2410</v>
      </c>
      <c r="I181" s="3">
        <v>360</v>
      </c>
      <c r="J181" t="s">
        <v>23</v>
      </c>
      <c r="K181" t="s">
        <v>24</v>
      </c>
      <c r="L181" s="3">
        <v>1028</v>
      </c>
      <c r="M181" t="s">
        <v>2411</v>
      </c>
      <c r="N181" s="2">
        <v>46301.021909722222</v>
      </c>
      <c r="O181" s="3">
        <v>360</v>
      </c>
      <c r="P181" t="s">
        <v>26</v>
      </c>
      <c r="Q181" s="3">
        <v>190</v>
      </c>
      <c r="R181" s="3" t="str">
        <f>IF(OR(G181="12R",G181="12L"),_xlfn.XLOOKUP(C181,DB!$A$2:$A$248,DB!$B$2:$B$248,""),IF(OR(G181="30L",G181="30R"),_xlfn.XLOOKUP(C181,DB!$A$2:$A$248,DB!$C$2:$C$248,""),""))</f>
        <v>UDGUV</v>
      </c>
      <c r="S181" s="3">
        <f t="shared" si="2"/>
        <v>23</v>
      </c>
      <c r="T181" s="3" t="str">
        <f>_xlfn.XLOOKUP(C181,DB!$A$2:$A$248,DB!$D$2:$D$248,"")</f>
        <v>Sector 2</v>
      </c>
    </row>
    <row r="182" spans="1:20" x14ac:dyDescent="0.2">
      <c r="A182" t="s">
        <v>359</v>
      </c>
      <c r="B182" t="s">
        <v>18</v>
      </c>
      <c r="C182" t="s">
        <v>219</v>
      </c>
      <c r="D182" t="s">
        <v>54</v>
      </c>
      <c r="E182" t="s">
        <v>1244</v>
      </c>
      <c r="F182" s="2">
        <v>46300.976550925923</v>
      </c>
      <c r="G182" t="s">
        <v>22</v>
      </c>
      <c r="H182" t="s">
        <v>2412</v>
      </c>
      <c r="I182" s="3">
        <v>390</v>
      </c>
      <c r="J182" t="s">
        <v>23</v>
      </c>
      <c r="K182" t="s">
        <v>24</v>
      </c>
      <c r="L182" s="3">
        <v>156</v>
      </c>
      <c r="M182" t="s">
        <v>813</v>
      </c>
      <c r="N182" s="2">
        <v>46300.986712962964</v>
      </c>
      <c r="O182" s="3">
        <v>290</v>
      </c>
      <c r="P182" t="s">
        <v>26</v>
      </c>
      <c r="Q182" s="3">
        <v>190</v>
      </c>
      <c r="R182" s="3" t="str">
        <f>IF(OR(G182="12R",G182="12L"),_xlfn.XLOOKUP(C182,DB!$A$2:$A$248,DB!$B$2:$B$248,""),IF(OR(G182="30L",G182="30R"),_xlfn.XLOOKUP(C182,DB!$A$2:$A$248,DB!$C$2:$C$248,""),""))</f>
        <v>TAKUX</v>
      </c>
      <c r="S182" s="3">
        <f t="shared" si="2"/>
        <v>23</v>
      </c>
      <c r="T182" s="3" t="str">
        <f>_xlfn.XLOOKUP(C182,DB!$A$2:$A$248,DB!$D$2:$D$248,"")</f>
        <v>Sector 7</v>
      </c>
    </row>
    <row r="183" spans="1:20" x14ac:dyDescent="0.2">
      <c r="A183" t="s">
        <v>360</v>
      </c>
      <c r="B183" t="s">
        <v>18</v>
      </c>
      <c r="C183" t="s">
        <v>43</v>
      </c>
      <c r="D183" t="s">
        <v>129</v>
      </c>
      <c r="E183" t="s">
        <v>550</v>
      </c>
      <c r="F183" s="2">
        <v>46300.986724537041</v>
      </c>
      <c r="G183" t="s">
        <v>22</v>
      </c>
      <c r="H183" t="s">
        <v>2413</v>
      </c>
      <c r="I183" s="3">
        <v>380</v>
      </c>
      <c r="J183" t="s">
        <v>23</v>
      </c>
      <c r="K183" t="s">
        <v>24</v>
      </c>
      <c r="L183" s="3">
        <v>911</v>
      </c>
      <c r="M183" t="s">
        <v>1215</v>
      </c>
      <c r="N183" s="2">
        <v>46301.032858796294</v>
      </c>
      <c r="O183" s="3">
        <v>380</v>
      </c>
      <c r="P183" t="s">
        <v>26</v>
      </c>
      <c r="Q183" s="3">
        <v>190</v>
      </c>
      <c r="R183" s="3" t="str">
        <f>IF(OR(G183="12R",G183="12L"),_xlfn.XLOOKUP(C183,DB!$A$2:$A$248,DB!$B$2:$B$248,""),IF(OR(G183="30L",G183="30R"),_xlfn.XLOOKUP(C183,DB!$A$2:$A$248,DB!$C$2:$C$248,""),""))</f>
        <v>UDGUV</v>
      </c>
      <c r="S183" s="3">
        <f t="shared" si="2"/>
        <v>23</v>
      </c>
      <c r="T183" s="3" t="str">
        <f>_xlfn.XLOOKUP(C183,DB!$A$2:$A$248,DB!$D$2:$D$248,"")</f>
        <v>Sector 2</v>
      </c>
    </row>
    <row r="184" spans="1:20" x14ac:dyDescent="0.2">
      <c r="A184" t="s">
        <v>362</v>
      </c>
      <c r="B184" t="s">
        <v>18</v>
      </c>
      <c r="C184" t="s">
        <v>314</v>
      </c>
      <c r="D184" t="s">
        <v>34</v>
      </c>
      <c r="E184" t="s">
        <v>862</v>
      </c>
      <c r="F184" s="2">
        <v>46300.992280092592</v>
      </c>
      <c r="G184" t="s">
        <v>22</v>
      </c>
      <c r="H184" t="s">
        <v>2414</v>
      </c>
      <c r="I184" s="3">
        <v>330</v>
      </c>
      <c r="J184" t="s">
        <v>23</v>
      </c>
      <c r="K184" t="s">
        <v>24</v>
      </c>
      <c r="L184" s="3">
        <v>147</v>
      </c>
      <c r="M184" t="s">
        <v>481</v>
      </c>
      <c r="N184" s="2">
        <v>46301.002199074072</v>
      </c>
      <c r="O184" s="3">
        <v>233</v>
      </c>
      <c r="P184" t="s">
        <v>26</v>
      </c>
      <c r="Q184" s="3">
        <v>190</v>
      </c>
      <c r="R184" s="3" t="str">
        <f>IF(OR(G184="12R",G184="12L"),_xlfn.XLOOKUP(C184,DB!$A$2:$A$248,DB!$B$2:$B$248,""),IF(OR(G184="30L",G184="30R"),_xlfn.XLOOKUP(C184,DB!$A$2:$A$248,DB!$C$2:$C$248,""),""))</f>
        <v>CZM</v>
      </c>
      <c r="S184" s="3">
        <f t="shared" si="2"/>
        <v>23</v>
      </c>
      <c r="T184" s="3" t="str">
        <f>_xlfn.XLOOKUP(C184,DB!$A$2:$A$248,DB!$D$2:$D$248,"")</f>
        <v>Sector 7</v>
      </c>
    </row>
    <row r="185" spans="1:20" x14ac:dyDescent="0.2">
      <c r="A185" t="s">
        <v>349</v>
      </c>
      <c r="B185" t="s">
        <v>18</v>
      </c>
      <c r="C185" t="s">
        <v>221</v>
      </c>
      <c r="D185" t="s">
        <v>34</v>
      </c>
      <c r="E185" t="s">
        <v>870</v>
      </c>
      <c r="F185" s="2">
        <v>46300.993923611109</v>
      </c>
      <c r="G185" t="s">
        <v>22</v>
      </c>
      <c r="H185" t="s">
        <v>2415</v>
      </c>
      <c r="I185" s="3">
        <v>360</v>
      </c>
      <c r="J185" t="s">
        <v>23</v>
      </c>
      <c r="K185" t="s">
        <v>24</v>
      </c>
      <c r="L185" s="3">
        <v>881</v>
      </c>
      <c r="M185" t="s">
        <v>2416</v>
      </c>
      <c r="N185" s="2">
        <v>46301.040138888886</v>
      </c>
      <c r="O185" s="3">
        <v>360</v>
      </c>
      <c r="P185" t="s">
        <v>26</v>
      </c>
      <c r="Q185" s="3">
        <v>190</v>
      </c>
      <c r="R185" s="3" t="str">
        <f>IF(OR(G185="12R",G185="12L"),_xlfn.XLOOKUP(C185,DB!$A$2:$A$248,DB!$B$2:$B$248,""),IF(OR(G185="30L",G185="30R"),_xlfn.XLOOKUP(C185,DB!$A$2:$A$248,DB!$C$2:$C$248,""),""))</f>
        <v>UDGUV</v>
      </c>
      <c r="S185" s="3">
        <f t="shared" si="2"/>
        <v>23</v>
      </c>
      <c r="T185" s="3" t="str">
        <f>_xlfn.XLOOKUP(C185,DB!$A$2:$A$248,DB!$D$2:$D$248,"")</f>
        <v>Sector 2</v>
      </c>
    </row>
    <row r="186" spans="1: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1: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1: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1: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16"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16"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16"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16"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16"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16"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16" x14ac:dyDescent="0.2">
      <c r="A235" s="10">
        <v>22</v>
      </c>
      <c r="B235" s="11">
        <f t="shared" si="4"/>
        <v>1</v>
      </c>
      <c r="C235" s="11">
        <f t="shared" si="4"/>
        <v>2</v>
      </c>
      <c r="D235" s="11">
        <f t="shared" si="4"/>
        <v>0</v>
      </c>
      <c r="E235" s="11">
        <f t="shared" si="4"/>
        <v>2</v>
      </c>
      <c r="F235" s="11">
        <f t="shared" si="4"/>
        <v>0</v>
      </c>
      <c r="G235" s="11">
        <f t="shared" si="4"/>
        <v>2</v>
      </c>
      <c r="H235" s="11">
        <f t="shared" si="4"/>
        <v>4</v>
      </c>
      <c r="I235" s="12">
        <f t="shared" si="5"/>
        <v>11</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5,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5,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5,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85B8E-737A-124C-984B-2128DF8BD868}">
  <dimension ref="A1:T274"/>
  <sheetViews>
    <sheetView showGridLines="0" topLeftCell="A257"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356</v>
      </c>
      <c r="B2" s="13" t="s">
        <v>18</v>
      </c>
      <c r="C2" s="13" t="s">
        <v>63</v>
      </c>
      <c r="D2" s="13" t="s">
        <v>54</v>
      </c>
      <c r="E2" s="13" t="s">
        <v>881</v>
      </c>
      <c r="F2" s="14">
        <v>46301.003981481481</v>
      </c>
      <c r="G2" s="13" t="s">
        <v>22</v>
      </c>
      <c r="H2" s="13" t="s">
        <v>2417</v>
      </c>
      <c r="I2" s="15">
        <v>380</v>
      </c>
      <c r="J2" s="13" t="s">
        <v>23</v>
      </c>
      <c r="K2" s="13" t="s">
        <v>24</v>
      </c>
      <c r="L2" s="15">
        <v>878</v>
      </c>
      <c r="M2" s="13" t="s">
        <v>181</v>
      </c>
      <c r="N2" s="14">
        <v>46301.049826388888</v>
      </c>
      <c r="O2" s="15">
        <v>380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299</v>
      </c>
      <c r="B3" s="13" t="s">
        <v>18</v>
      </c>
      <c r="C3" s="13" t="s">
        <v>284</v>
      </c>
      <c r="D3" s="13" t="s">
        <v>54</v>
      </c>
      <c r="E3" s="13" t="s">
        <v>943</v>
      </c>
      <c r="F3" s="14">
        <v>46301.009525462963</v>
      </c>
      <c r="G3" s="13" t="s">
        <v>22</v>
      </c>
      <c r="H3" s="13" t="s">
        <v>2418</v>
      </c>
      <c r="I3" s="15">
        <v>380</v>
      </c>
      <c r="J3" s="13" t="s">
        <v>23</v>
      </c>
      <c r="K3" s="13" t="s">
        <v>24</v>
      </c>
      <c r="L3" s="15">
        <v>870</v>
      </c>
      <c r="M3" s="13" t="s">
        <v>181</v>
      </c>
      <c r="N3" s="14">
        <v>46301.055532407408</v>
      </c>
      <c r="O3" s="15">
        <v>380</v>
      </c>
      <c r="P3" s="13" t="s">
        <v>26</v>
      </c>
      <c r="Q3" s="15">
        <v>190</v>
      </c>
      <c r="R3" s="3" t="str">
        <f>IF(OR(G3="12R",G3="12L"),_xlfn.XLOOKUP(C3,DB!$A$2:$A$248,DB!$B$2:$B$248,""),IF(OR(G3="30L",G3="30R"),_xlfn.XLOOKUP(C3,DB!$A$2:$A$248,DB!$C$2:$C$248,""),""))</f>
        <v>UDGUV</v>
      </c>
      <c r="S3" s="3">
        <f t="shared" ref="S3:S66" si="0">HOUR(F3)</f>
        <v>0</v>
      </c>
      <c r="T3" s="3" t="str">
        <f>_xlfn.XLOOKUP(C3,DB!$A$2:$A$248,DB!$D$2:$D$248,"")</f>
        <v>Sector 2</v>
      </c>
    </row>
    <row r="4" spans="1:20" x14ac:dyDescent="0.2">
      <c r="A4" s="13" t="s">
        <v>86</v>
      </c>
      <c r="B4" s="13" t="s">
        <v>18</v>
      </c>
      <c r="C4" s="13" t="s">
        <v>87</v>
      </c>
      <c r="D4" s="13" t="s">
        <v>88</v>
      </c>
      <c r="E4" s="13" t="s">
        <v>353</v>
      </c>
      <c r="F4" s="14">
        <v>46301.018483796295</v>
      </c>
      <c r="G4" s="13" t="s">
        <v>22</v>
      </c>
      <c r="H4" s="13" t="s">
        <v>2419</v>
      </c>
      <c r="I4" s="15">
        <v>370</v>
      </c>
      <c r="J4" s="13" t="s">
        <v>23</v>
      </c>
      <c r="K4" s="13" t="s">
        <v>24</v>
      </c>
      <c r="L4" s="15">
        <v>366</v>
      </c>
      <c r="M4" s="13" t="s">
        <v>31</v>
      </c>
      <c r="N4" s="14">
        <v>46301.039953703701</v>
      </c>
      <c r="O4" s="15">
        <v>321</v>
      </c>
      <c r="P4" s="13" t="s">
        <v>41</v>
      </c>
      <c r="Q4" s="15">
        <v>40</v>
      </c>
      <c r="R4" s="3" t="str">
        <f>IF(OR(G4="12R",G4="12L"),_xlfn.XLOOKUP(C4,DB!$A$2:$A$248,DB!$B$2:$B$248,""),IF(OR(G4="30L",G4="30R"),_xlfn.XLOOKUP(C4,DB!$A$2:$A$248,DB!$C$2:$C$248,""),""))</f>
        <v>NUDAL</v>
      </c>
      <c r="S4" s="3">
        <f t="shared" si="0"/>
        <v>0</v>
      </c>
      <c r="T4" s="3" t="str">
        <f>_xlfn.XLOOKUP(C4,DB!$A$2:$A$248,DB!$D$2:$D$248,"")</f>
        <v>Sector 3</v>
      </c>
    </row>
    <row r="5" spans="1:20" x14ac:dyDescent="0.2">
      <c r="A5" s="13" t="s">
        <v>27</v>
      </c>
      <c r="B5" s="13" t="s">
        <v>18</v>
      </c>
      <c r="C5" s="13" t="s">
        <v>28</v>
      </c>
      <c r="D5" s="13" t="s">
        <v>129</v>
      </c>
      <c r="E5" s="13" t="s">
        <v>947</v>
      </c>
      <c r="F5" s="14">
        <v>46301.02171296296</v>
      </c>
      <c r="G5" s="13" t="s">
        <v>22</v>
      </c>
      <c r="H5" s="13" t="s">
        <v>2420</v>
      </c>
      <c r="I5" s="15">
        <v>350</v>
      </c>
      <c r="J5" s="13" t="s">
        <v>23</v>
      </c>
      <c r="K5" s="13" t="s">
        <v>24</v>
      </c>
      <c r="L5" s="15">
        <v>360</v>
      </c>
      <c r="M5" s="13" t="s">
        <v>31</v>
      </c>
      <c r="N5" s="14">
        <v>46301.042361111111</v>
      </c>
      <c r="O5" s="15">
        <v>350</v>
      </c>
      <c r="P5" s="13" t="s">
        <v>26</v>
      </c>
      <c r="Q5" s="15">
        <v>40</v>
      </c>
      <c r="R5" s="3" t="str">
        <f>IF(OR(G5="12R",G5="12L"),_xlfn.XLOOKUP(C5,DB!$A$2:$A$248,DB!$B$2:$B$248,""),IF(OR(G5="30L",G5="30R"),_xlfn.XLOOKUP(C5,DB!$A$2:$A$248,DB!$C$2:$C$248,""),""))</f>
        <v>OMSUK</v>
      </c>
      <c r="S5" s="3">
        <f t="shared" si="0"/>
        <v>0</v>
      </c>
      <c r="T5" s="3" t="str">
        <f>_xlfn.XLOOKUP(C5,DB!$A$2:$A$248,DB!$D$2:$D$248,"")</f>
        <v>Sector 3</v>
      </c>
    </row>
    <row r="6" spans="1:20" x14ac:dyDescent="0.2">
      <c r="A6" s="13" t="s">
        <v>17</v>
      </c>
      <c r="B6" s="13" t="s">
        <v>18</v>
      </c>
      <c r="C6" s="13" t="s">
        <v>19</v>
      </c>
      <c r="D6" s="13" t="s">
        <v>20</v>
      </c>
      <c r="E6" s="13" t="s">
        <v>482</v>
      </c>
      <c r="F6" s="14">
        <v>46301.022719907407</v>
      </c>
      <c r="G6" s="13" t="s">
        <v>22</v>
      </c>
      <c r="H6" s="13" t="s">
        <v>2421</v>
      </c>
      <c r="I6" s="15">
        <v>340</v>
      </c>
      <c r="J6" s="13" t="s">
        <v>23</v>
      </c>
      <c r="K6" s="13" t="s">
        <v>24</v>
      </c>
      <c r="L6" s="15">
        <v>860</v>
      </c>
      <c r="M6" s="13" t="s">
        <v>25</v>
      </c>
      <c r="N6" s="14">
        <v>46301.067650462966</v>
      </c>
      <c r="O6" s="15">
        <v>340</v>
      </c>
      <c r="P6" s="13" t="s">
        <v>26</v>
      </c>
      <c r="Q6" s="15">
        <v>190</v>
      </c>
      <c r="R6" s="3" t="str">
        <f>IF(OR(G6="12R",G6="12L"),_xlfn.XLOOKUP(C6,DB!$A$2:$A$248,DB!$B$2:$B$248,""),IF(OR(G6="30L",G6="30R"),_xlfn.XLOOKUP(C6,DB!$A$2:$A$248,DB!$C$2:$C$248,""),""))</f>
        <v>UDGUV</v>
      </c>
      <c r="S6" s="3">
        <f t="shared" si="0"/>
        <v>0</v>
      </c>
      <c r="T6" s="3" t="str">
        <f>_xlfn.XLOOKUP(C6,DB!$A$2:$A$248,DB!$D$2:$D$248,"")</f>
        <v>Sector 2</v>
      </c>
    </row>
    <row r="7" spans="1:20" x14ac:dyDescent="0.2">
      <c r="A7" s="13" t="s">
        <v>334</v>
      </c>
      <c r="B7" s="13" t="s">
        <v>18</v>
      </c>
      <c r="C7" s="13" t="s">
        <v>19</v>
      </c>
      <c r="D7" s="13" t="s">
        <v>34</v>
      </c>
      <c r="E7" s="13" t="s">
        <v>601</v>
      </c>
      <c r="F7" s="14">
        <v>46301.027986111112</v>
      </c>
      <c r="G7" s="13" t="s">
        <v>22</v>
      </c>
      <c r="H7" s="13" t="s">
        <v>2422</v>
      </c>
      <c r="I7" s="15">
        <v>380</v>
      </c>
      <c r="J7" s="13" t="s">
        <v>23</v>
      </c>
      <c r="K7" s="13" t="s">
        <v>24</v>
      </c>
      <c r="L7" s="15">
        <v>860</v>
      </c>
      <c r="M7" s="13" t="s">
        <v>25</v>
      </c>
      <c r="N7" s="14">
        <v>46301.072650462964</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42</v>
      </c>
      <c r="B8" s="13" t="s">
        <v>18</v>
      </c>
      <c r="C8" s="13" t="s">
        <v>43</v>
      </c>
      <c r="D8" s="13" t="s">
        <v>44</v>
      </c>
      <c r="E8" s="13" t="s">
        <v>126</v>
      </c>
      <c r="F8" s="14">
        <v>46301.038703703707</v>
      </c>
      <c r="G8" s="13" t="s">
        <v>22</v>
      </c>
      <c r="H8" s="13" t="s">
        <v>2423</v>
      </c>
      <c r="I8" s="15">
        <v>360</v>
      </c>
      <c r="J8" s="13" t="s">
        <v>23</v>
      </c>
      <c r="K8" s="13" t="s">
        <v>24</v>
      </c>
      <c r="L8" s="15">
        <v>884</v>
      </c>
      <c r="M8" s="13" t="s">
        <v>2416</v>
      </c>
      <c r="N8" s="14">
        <v>46301.083391203705</v>
      </c>
      <c r="O8" s="15">
        <v>360</v>
      </c>
      <c r="P8" s="13" t="s">
        <v>26</v>
      </c>
      <c r="Q8" s="15">
        <v>190</v>
      </c>
      <c r="R8" s="3" t="str">
        <f>IF(OR(G8="12R",G8="12L"),_xlfn.XLOOKUP(C8,DB!$A$2:$A$248,DB!$B$2:$B$248,""),IF(OR(G8="30L",G8="30R"),_xlfn.XLOOKUP(C8,DB!$A$2:$A$248,DB!$C$2:$C$248,""),""))</f>
        <v>UDGUV</v>
      </c>
      <c r="S8" s="3">
        <f t="shared" si="0"/>
        <v>0</v>
      </c>
      <c r="T8" s="3" t="str">
        <f>_xlfn.XLOOKUP(C8,DB!$A$2:$A$248,DB!$D$2:$D$248,"")</f>
        <v>Sector 2</v>
      </c>
    </row>
    <row r="9" spans="1:20" x14ac:dyDescent="0.2">
      <c r="A9" s="13" t="s">
        <v>37</v>
      </c>
      <c r="B9" s="13" t="s">
        <v>18</v>
      </c>
      <c r="C9" s="13" t="s">
        <v>38</v>
      </c>
      <c r="D9" s="13" t="s">
        <v>39</v>
      </c>
      <c r="E9" s="13" t="s">
        <v>1238</v>
      </c>
      <c r="F9" s="14">
        <v>46301.040185185186</v>
      </c>
      <c r="G9" s="13" t="s">
        <v>22</v>
      </c>
      <c r="H9" s="13" t="s">
        <v>2424</v>
      </c>
      <c r="I9" s="15">
        <v>350</v>
      </c>
      <c r="J9" s="13" t="s">
        <v>23</v>
      </c>
      <c r="K9" s="13" t="s">
        <v>24</v>
      </c>
      <c r="L9" s="15">
        <v>136</v>
      </c>
      <c r="M9" s="13" t="s">
        <v>682</v>
      </c>
      <c r="N9" s="14">
        <v>46301.049629629626</v>
      </c>
      <c r="O9" s="15">
        <v>199</v>
      </c>
      <c r="P9" s="13" t="s">
        <v>41</v>
      </c>
      <c r="Q9" s="15">
        <v>190</v>
      </c>
      <c r="R9" s="3" t="str">
        <f>IF(OR(G9="12R",G9="12L"),_xlfn.XLOOKUP(C9,DB!$A$2:$A$248,DB!$B$2:$B$248,""),IF(OR(G9="30L",G9="30R"),_xlfn.XLOOKUP(C9,DB!$A$2:$A$248,DB!$C$2:$C$248,""),""))</f>
        <v>NUDAL</v>
      </c>
      <c r="S9" s="3">
        <f t="shared" si="0"/>
        <v>0</v>
      </c>
      <c r="T9" s="3" t="str">
        <f>_xlfn.XLOOKUP(C9,DB!$A$2:$A$248,DB!$D$2:$D$248,"")</f>
        <v>Sector 3</v>
      </c>
    </row>
    <row r="10" spans="1:20" x14ac:dyDescent="0.2">
      <c r="A10" s="13" t="s">
        <v>57</v>
      </c>
      <c r="B10" s="13" t="s">
        <v>18</v>
      </c>
      <c r="C10" s="13" t="s">
        <v>43</v>
      </c>
      <c r="D10" s="13" t="s">
        <v>20</v>
      </c>
      <c r="E10" s="13" t="s">
        <v>534</v>
      </c>
      <c r="F10" s="14">
        <v>46301.050243055557</v>
      </c>
      <c r="G10" s="13" t="s">
        <v>22</v>
      </c>
      <c r="H10" s="13" t="s">
        <v>73</v>
      </c>
      <c r="I10" s="15">
        <v>360</v>
      </c>
      <c r="J10" s="13" t="s">
        <v>23</v>
      </c>
      <c r="K10" s="13" t="s">
        <v>24</v>
      </c>
      <c r="L10" s="15">
        <v>859</v>
      </c>
      <c r="M10" s="13" t="s">
        <v>46</v>
      </c>
      <c r="N10" s="14">
        <v>46301.095266203702</v>
      </c>
      <c r="O10" s="15">
        <v>360</v>
      </c>
      <c r="P10" s="13" t="s">
        <v>26</v>
      </c>
      <c r="Q10" s="15">
        <v>190</v>
      </c>
      <c r="R10" s="3" t="str">
        <f>IF(OR(G10="12R",G10="12L"),_xlfn.XLOOKUP(C10,DB!$A$2:$A$248,DB!$B$2:$B$248,""),IF(OR(G10="30L",G10="30R"),_xlfn.XLOOKUP(C10,DB!$A$2:$A$248,DB!$C$2:$C$248,""),""))</f>
        <v>UDGUV</v>
      </c>
      <c r="S10" s="3">
        <f t="shared" si="0"/>
        <v>1</v>
      </c>
      <c r="T10" s="3" t="str">
        <f>_xlfn.XLOOKUP(C10,DB!$A$2:$A$248,DB!$D$2:$D$248,"")</f>
        <v>Sector 2</v>
      </c>
    </row>
    <row r="11" spans="1:20" x14ac:dyDescent="0.2">
      <c r="A11" s="13" t="s">
        <v>32</v>
      </c>
      <c r="B11" s="13" t="s">
        <v>18</v>
      </c>
      <c r="C11" s="13" t="s">
        <v>33</v>
      </c>
      <c r="D11" s="13" t="s">
        <v>54</v>
      </c>
      <c r="E11" s="13" t="s">
        <v>751</v>
      </c>
      <c r="F11" s="14">
        <v>46301.053796296299</v>
      </c>
      <c r="G11" s="13" t="s">
        <v>22</v>
      </c>
      <c r="H11" s="13" t="s">
        <v>2425</v>
      </c>
      <c r="I11" s="15">
        <v>360</v>
      </c>
      <c r="J11" s="13" t="s">
        <v>23</v>
      </c>
      <c r="K11" s="13" t="s">
        <v>24</v>
      </c>
      <c r="L11" s="15">
        <v>892</v>
      </c>
      <c r="M11" s="13" t="s">
        <v>806</v>
      </c>
      <c r="N11" s="14">
        <v>46301.100775462961</v>
      </c>
      <c r="O11" s="15">
        <v>360</v>
      </c>
      <c r="P11" s="13" t="s">
        <v>26</v>
      </c>
      <c r="Q11" s="15">
        <v>190</v>
      </c>
      <c r="R11" s="3" t="str">
        <f>IF(OR(G11="12R",G11="12L"),_xlfn.XLOOKUP(C11,DB!$A$2:$A$248,DB!$B$2:$B$248,""),IF(OR(G11="30L",G11="30R"),_xlfn.XLOOKUP(C11,DB!$A$2:$A$248,DB!$C$2:$C$248,""),""))</f>
        <v>UDGUV</v>
      </c>
      <c r="S11" s="3">
        <f t="shared" si="0"/>
        <v>1</v>
      </c>
      <c r="T11" s="3" t="str">
        <f>_xlfn.XLOOKUP(C11,DB!$A$2:$A$248,DB!$D$2:$D$248,"")</f>
        <v>Sector 2</v>
      </c>
    </row>
    <row r="12" spans="1:20" x14ac:dyDescent="0.2">
      <c r="A12" s="13" t="s">
        <v>52</v>
      </c>
      <c r="B12" s="13" t="s">
        <v>18</v>
      </c>
      <c r="C12" s="13" t="s">
        <v>53</v>
      </c>
      <c r="D12" s="13" t="s">
        <v>54</v>
      </c>
      <c r="E12" s="13" t="s">
        <v>55</v>
      </c>
      <c r="F12" s="14">
        <v>46301.065659722219</v>
      </c>
      <c r="G12" s="13" t="s">
        <v>22</v>
      </c>
      <c r="H12" s="13" t="s">
        <v>2426</v>
      </c>
      <c r="I12" s="15">
        <v>310</v>
      </c>
      <c r="J12" s="13" t="s">
        <v>23</v>
      </c>
      <c r="K12" s="13" t="s">
        <v>24</v>
      </c>
      <c r="L12" s="15">
        <v>219</v>
      </c>
      <c r="M12" s="13" t="s">
        <v>56</v>
      </c>
      <c r="N12" s="14">
        <v>46301.079618055555</v>
      </c>
      <c r="O12" s="15">
        <v>310</v>
      </c>
      <c r="P12" s="13" t="s">
        <v>26</v>
      </c>
      <c r="Q12" s="15">
        <v>190</v>
      </c>
      <c r="R12" s="3" t="str">
        <f>IF(OR(G12="12R",G12="12L"),_xlfn.XLOOKUP(C12,DB!$A$2:$A$248,DB!$B$2:$B$248,""),IF(OR(G12="30L",G12="30R"),_xlfn.XLOOKUP(C12,DB!$A$2:$A$248,DB!$C$2:$C$248,""),""))</f>
        <v>CZM</v>
      </c>
      <c r="S12" s="3">
        <f t="shared" si="0"/>
        <v>1</v>
      </c>
      <c r="T12" s="3" t="str">
        <f>_xlfn.XLOOKUP(C12,DB!$A$2:$A$248,DB!$D$2:$D$248,"")</f>
        <v>Sector 7</v>
      </c>
    </row>
    <row r="13" spans="1:20" x14ac:dyDescent="0.2">
      <c r="A13" s="13" t="s">
        <v>65</v>
      </c>
      <c r="B13" s="13" t="s">
        <v>18</v>
      </c>
      <c r="C13" s="13" t="s">
        <v>66</v>
      </c>
      <c r="D13" s="13" t="s">
        <v>64</v>
      </c>
      <c r="E13" s="13" t="s">
        <v>897</v>
      </c>
      <c r="F13" s="14">
        <v>46301.094930555555</v>
      </c>
      <c r="G13" s="13" t="s">
        <v>22</v>
      </c>
      <c r="H13" s="13" t="s">
        <v>2427</v>
      </c>
      <c r="I13" s="15">
        <v>220</v>
      </c>
      <c r="J13" s="13" t="s">
        <v>23</v>
      </c>
      <c r="K13" s="13" t="s">
        <v>24</v>
      </c>
      <c r="L13" s="15">
        <v>355</v>
      </c>
      <c r="M13" s="13" t="s">
        <v>66</v>
      </c>
      <c r="N13" s="14">
        <v>46301.119189814817</v>
      </c>
      <c r="O13" s="15">
        <v>0</v>
      </c>
      <c r="P13" s="13" t="s">
        <v>26</v>
      </c>
      <c r="Q13" s="15">
        <v>190</v>
      </c>
      <c r="R13" s="3" t="str">
        <f>IF(OR(G13="12R",G13="12L"),_xlfn.XLOOKUP(C13,DB!$A$2:$A$248,DB!$B$2:$B$248,""),IF(OR(G13="30L",G13="30R"),_xlfn.XLOOKUP(C13,DB!$A$2:$A$248,DB!$C$2:$C$248,""),""))</f>
        <v>UDGUV</v>
      </c>
      <c r="S13" s="3">
        <f t="shared" si="0"/>
        <v>2</v>
      </c>
      <c r="T13" s="3" t="str">
        <f>_xlfn.XLOOKUP(C13,DB!$A$2:$A$248,DB!$D$2:$D$248,"")</f>
        <v>Sector 2</v>
      </c>
    </row>
    <row r="14" spans="1:20" x14ac:dyDescent="0.2">
      <c r="A14" s="13" t="s">
        <v>62</v>
      </c>
      <c r="B14" s="13" t="s">
        <v>18</v>
      </c>
      <c r="C14" s="13" t="s">
        <v>63</v>
      </c>
      <c r="D14" s="13" t="s">
        <v>64</v>
      </c>
      <c r="E14" s="13" t="s">
        <v>1280</v>
      </c>
      <c r="F14" s="14">
        <v>46301.096979166665</v>
      </c>
      <c r="G14" s="13" t="s">
        <v>22</v>
      </c>
      <c r="H14" s="13" t="s">
        <v>2428</v>
      </c>
      <c r="I14" s="15">
        <v>320</v>
      </c>
      <c r="J14" s="13" t="s">
        <v>23</v>
      </c>
      <c r="K14" s="13" t="s">
        <v>24</v>
      </c>
      <c r="L14" s="15">
        <v>864</v>
      </c>
      <c r="M14" s="13" t="s">
        <v>836</v>
      </c>
      <c r="N14" s="14">
        <v>46301.142418981479</v>
      </c>
      <c r="O14" s="15">
        <v>320</v>
      </c>
      <c r="P14" s="13" t="s">
        <v>26</v>
      </c>
      <c r="Q14" s="15">
        <v>190</v>
      </c>
      <c r="R14" s="3" t="str">
        <f>IF(OR(G14="12R",G14="12L"),_xlfn.XLOOKUP(C14,DB!$A$2:$A$248,DB!$B$2:$B$248,""),IF(OR(G14="30L",G14="30R"),_xlfn.XLOOKUP(C14,DB!$A$2:$A$248,DB!$C$2:$C$248,""),""))</f>
        <v>UDGUV</v>
      </c>
      <c r="S14" s="3">
        <f t="shared" si="0"/>
        <v>2</v>
      </c>
      <c r="T14" s="3" t="str">
        <f>_xlfn.XLOOKUP(C14,DB!$A$2:$A$248,DB!$D$2:$D$248,"")</f>
        <v>Sector 2</v>
      </c>
    </row>
    <row r="15" spans="1:20" x14ac:dyDescent="0.2">
      <c r="A15" s="13" t="s">
        <v>60</v>
      </c>
      <c r="B15" s="13" t="s">
        <v>18</v>
      </c>
      <c r="C15" s="13" t="s">
        <v>28</v>
      </c>
      <c r="D15" s="13" t="s">
        <v>61</v>
      </c>
      <c r="E15" s="13" t="s">
        <v>707</v>
      </c>
      <c r="F15" s="14">
        <v>46301.100219907406</v>
      </c>
      <c r="G15" s="13" t="s">
        <v>22</v>
      </c>
      <c r="H15" s="13" t="s">
        <v>2429</v>
      </c>
      <c r="I15" s="15">
        <v>310</v>
      </c>
      <c r="J15" s="13" t="s">
        <v>23</v>
      </c>
      <c r="K15" s="13" t="s">
        <v>24</v>
      </c>
      <c r="L15" s="15">
        <v>251</v>
      </c>
      <c r="M15" s="13" t="s">
        <v>2430</v>
      </c>
      <c r="N15" s="14">
        <v>46301.115416666667</v>
      </c>
      <c r="O15" s="15">
        <v>263</v>
      </c>
      <c r="P15" s="13" t="s">
        <v>26</v>
      </c>
      <c r="Q15" s="15">
        <v>40</v>
      </c>
      <c r="R15" s="3" t="str">
        <f>IF(OR(G15="12R",G15="12L"),_xlfn.XLOOKUP(C15,DB!$A$2:$A$248,DB!$B$2:$B$248,""),IF(OR(G15="30L",G15="30R"),_xlfn.XLOOKUP(C15,DB!$A$2:$A$248,DB!$C$2:$C$248,""),""))</f>
        <v>OMSUK</v>
      </c>
      <c r="S15" s="3">
        <f t="shared" si="0"/>
        <v>2</v>
      </c>
      <c r="T15" s="3" t="str">
        <f>_xlfn.XLOOKUP(C15,DB!$A$2:$A$248,DB!$D$2:$D$248,"")</f>
        <v>Sector 3</v>
      </c>
    </row>
    <row r="16" spans="1:20" x14ac:dyDescent="0.2">
      <c r="A16" s="13" t="s">
        <v>68</v>
      </c>
      <c r="B16" s="13" t="s">
        <v>18</v>
      </c>
      <c r="C16" s="13" t="s">
        <v>38</v>
      </c>
      <c r="D16" s="13" t="s">
        <v>39</v>
      </c>
      <c r="E16" s="13" t="s">
        <v>1139</v>
      </c>
      <c r="F16" s="14">
        <v>46301.103703703702</v>
      </c>
      <c r="G16" s="13" t="s">
        <v>22</v>
      </c>
      <c r="H16" s="13" t="s">
        <v>2431</v>
      </c>
      <c r="I16" s="15">
        <v>370</v>
      </c>
      <c r="J16" s="13" t="s">
        <v>23</v>
      </c>
      <c r="K16" s="13" t="s">
        <v>24</v>
      </c>
      <c r="L16" s="15">
        <v>136</v>
      </c>
      <c r="M16" s="13" t="s">
        <v>40</v>
      </c>
      <c r="N16" s="14">
        <v>46301.113217592596</v>
      </c>
      <c r="O16" s="15">
        <v>219</v>
      </c>
      <c r="P16" s="13" t="s">
        <v>41</v>
      </c>
      <c r="Q16" s="15">
        <v>190</v>
      </c>
      <c r="R16" s="3" t="str">
        <f>IF(OR(G16="12R",G16="12L"),_xlfn.XLOOKUP(C16,DB!$A$2:$A$248,DB!$B$2:$B$248,""),IF(OR(G16="30L",G16="30R"),_xlfn.XLOOKUP(C16,DB!$A$2:$A$248,DB!$C$2:$C$248,""),""))</f>
        <v>NUDAL</v>
      </c>
      <c r="S16" s="3">
        <f t="shared" si="0"/>
        <v>2</v>
      </c>
      <c r="T16" s="3" t="str">
        <f>_xlfn.XLOOKUP(C16,DB!$A$2:$A$248,DB!$D$2:$D$248,"")</f>
        <v>Sector 3</v>
      </c>
    </row>
    <row r="17" spans="1:20" x14ac:dyDescent="0.2">
      <c r="A17" s="13" t="s">
        <v>47</v>
      </c>
      <c r="B17" s="13" t="s">
        <v>18</v>
      </c>
      <c r="C17" s="13" t="s">
        <v>48</v>
      </c>
      <c r="D17" s="13" t="s">
        <v>49</v>
      </c>
      <c r="E17" s="13" t="s">
        <v>692</v>
      </c>
      <c r="F17" s="14">
        <v>46301.11445601852</v>
      </c>
      <c r="G17" s="13" t="s">
        <v>22</v>
      </c>
      <c r="H17" s="13" t="s">
        <v>2432</v>
      </c>
      <c r="I17" s="15">
        <v>350</v>
      </c>
      <c r="J17" s="13" t="s">
        <v>23</v>
      </c>
      <c r="K17" s="13" t="s">
        <v>24</v>
      </c>
      <c r="L17" s="15">
        <v>359</v>
      </c>
      <c r="M17" s="13" t="s">
        <v>31</v>
      </c>
      <c r="N17" s="14">
        <v>46301.134398148148</v>
      </c>
      <c r="O17" s="15">
        <v>350</v>
      </c>
      <c r="P17" s="13" t="s">
        <v>41</v>
      </c>
      <c r="Q17" s="15">
        <v>40</v>
      </c>
      <c r="R17" s="3" t="str">
        <f>IF(OR(G17="12R",G17="12L"),_xlfn.XLOOKUP(C17,DB!$A$2:$A$248,DB!$B$2:$B$248,""),IF(OR(G17="30L",G17="30R"),_xlfn.XLOOKUP(C17,DB!$A$2:$A$248,DB!$C$2:$C$248,""),""))</f>
        <v>NUDAL</v>
      </c>
      <c r="S17" s="3">
        <f t="shared" si="0"/>
        <v>2</v>
      </c>
      <c r="T17" s="3" t="str">
        <f>_xlfn.XLOOKUP(C17,DB!$A$2:$A$248,DB!$D$2:$D$248,"")</f>
        <v>Sector 3</v>
      </c>
    </row>
    <row r="18" spans="1:20" x14ac:dyDescent="0.2">
      <c r="A18" s="13" t="s">
        <v>71</v>
      </c>
      <c r="B18" s="13" t="s">
        <v>18</v>
      </c>
      <c r="C18" s="13" t="s">
        <v>43</v>
      </c>
      <c r="D18" s="13" t="s">
        <v>54</v>
      </c>
      <c r="E18" s="13" t="s">
        <v>914</v>
      </c>
      <c r="F18" s="14">
        <v>46301.116516203707</v>
      </c>
      <c r="G18" s="13" t="s">
        <v>22</v>
      </c>
      <c r="H18" s="13" t="s">
        <v>2433</v>
      </c>
      <c r="I18" s="15">
        <v>360</v>
      </c>
      <c r="J18" s="13" t="s">
        <v>23</v>
      </c>
      <c r="K18" s="13" t="s">
        <v>24</v>
      </c>
      <c r="L18" s="15">
        <v>859</v>
      </c>
      <c r="M18" s="13" t="s">
        <v>46</v>
      </c>
      <c r="N18" s="14">
        <v>46301.161458333336</v>
      </c>
      <c r="O18" s="15">
        <v>360</v>
      </c>
      <c r="P18" s="13" t="s">
        <v>26</v>
      </c>
      <c r="Q18" s="15">
        <v>190</v>
      </c>
      <c r="R18" s="3" t="str">
        <f>IF(OR(G18="12R",G18="12L"),_xlfn.XLOOKUP(C18,DB!$A$2:$A$248,DB!$B$2:$B$248,""),IF(OR(G18="30L",G18="30R"),_xlfn.XLOOKUP(C18,DB!$A$2:$A$248,DB!$C$2:$C$248,""),""))</f>
        <v>UDGUV</v>
      </c>
      <c r="S18" s="3">
        <f t="shared" si="0"/>
        <v>2</v>
      </c>
      <c r="T18" s="3" t="str">
        <f>_xlfn.XLOOKUP(C18,DB!$A$2:$A$248,DB!$D$2:$D$248,"")</f>
        <v>Sector 2</v>
      </c>
    </row>
    <row r="19" spans="1:20" x14ac:dyDescent="0.2">
      <c r="A19" s="13" t="s">
        <v>883</v>
      </c>
      <c r="B19" s="13" t="s">
        <v>18</v>
      </c>
      <c r="C19" s="13" t="s">
        <v>170</v>
      </c>
      <c r="D19" s="13" t="s">
        <v>61</v>
      </c>
      <c r="E19" s="13" t="s">
        <v>2434</v>
      </c>
      <c r="F19" s="14">
        <v>46301.118969907409</v>
      </c>
      <c r="G19" s="13" t="s">
        <v>22</v>
      </c>
      <c r="H19" s="13" t="s">
        <v>1149</v>
      </c>
      <c r="I19" s="15">
        <v>370</v>
      </c>
      <c r="J19" s="13" t="s">
        <v>23</v>
      </c>
      <c r="K19" s="13" t="s">
        <v>24</v>
      </c>
      <c r="L19" s="15">
        <v>136</v>
      </c>
      <c r="M19" s="13" t="s">
        <v>40</v>
      </c>
      <c r="N19" s="14">
        <v>46301.128784722219</v>
      </c>
      <c r="O19" s="15">
        <v>240</v>
      </c>
      <c r="P19" s="13" t="s">
        <v>26</v>
      </c>
      <c r="Q19" s="15">
        <v>190</v>
      </c>
      <c r="R19" s="3" t="str">
        <f>IF(OR(G19="12R",G19="12L"),_xlfn.XLOOKUP(C19,DB!$A$2:$A$248,DB!$B$2:$B$248,""),IF(OR(G19="30L",G19="30R"),_xlfn.XLOOKUP(C19,DB!$A$2:$A$248,DB!$C$2:$C$248,""),""))</f>
        <v>OMSUK</v>
      </c>
      <c r="S19" s="3">
        <f t="shared" si="0"/>
        <v>2</v>
      </c>
      <c r="T19" s="3" t="str">
        <f>_xlfn.XLOOKUP(C19,DB!$A$2:$A$248,DB!$D$2:$D$248,"")</f>
        <v>Sector 3</v>
      </c>
    </row>
    <row r="20" spans="1:20" x14ac:dyDescent="0.2">
      <c r="A20" s="13" t="s">
        <v>375</v>
      </c>
      <c r="B20" s="13" t="s">
        <v>18</v>
      </c>
      <c r="C20" s="13" t="s">
        <v>219</v>
      </c>
      <c r="D20" s="13" t="s">
        <v>54</v>
      </c>
      <c r="E20" s="13" t="s">
        <v>428</v>
      </c>
      <c r="F20" s="14">
        <v>46301.120243055557</v>
      </c>
      <c r="G20" s="13" t="s">
        <v>22</v>
      </c>
      <c r="H20" s="13" t="s">
        <v>2435</v>
      </c>
      <c r="I20" s="15">
        <v>370</v>
      </c>
      <c r="J20" s="13" t="s">
        <v>23</v>
      </c>
      <c r="K20" s="13" t="s">
        <v>24</v>
      </c>
      <c r="L20" s="15">
        <v>156</v>
      </c>
      <c r="M20" s="13" t="s">
        <v>813</v>
      </c>
      <c r="N20" s="14">
        <v>46301.130949074075</v>
      </c>
      <c r="O20" s="15">
        <v>290</v>
      </c>
      <c r="P20" s="13" t="s">
        <v>26</v>
      </c>
      <c r="Q20" s="15">
        <v>190</v>
      </c>
      <c r="R20" s="3" t="str">
        <f>IF(OR(G20="12R",G20="12L"),_xlfn.XLOOKUP(C20,DB!$A$2:$A$248,DB!$B$2:$B$248,""),IF(OR(G20="30L",G20="30R"),_xlfn.XLOOKUP(C20,DB!$A$2:$A$248,DB!$C$2:$C$248,""),""))</f>
        <v>TAKUX</v>
      </c>
      <c r="S20" s="3">
        <f t="shared" si="0"/>
        <v>2</v>
      </c>
      <c r="T20" s="3" t="str">
        <f>_xlfn.XLOOKUP(C20,DB!$A$2:$A$248,DB!$D$2:$D$248,"")</f>
        <v>Sector 7</v>
      </c>
    </row>
    <row r="21" spans="1:20" x14ac:dyDescent="0.2">
      <c r="A21" s="13" t="s">
        <v>80</v>
      </c>
      <c r="B21" s="13" t="s">
        <v>18</v>
      </c>
      <c r="C21" s="13" t="s">
        <v>43</v>
      </c>
      <c r="D21" s="13" t="s">
        <v>20</v>
      </c>
      <c r="E21" s="13" t="s">
        <v>743</v>
      </c>
      <c r="F21" s="14">
        <v>46301.121921296297</v>
      </c>
      <c r="G21" s="13" t="s">
        <v>22</v>
      </c>
      <c r="H21" s="13" t="s">
        <v>2436</v>
      </c>
      <c r="I21" s="15">
        <v>360</v>
      </c>
      <c r="J21" s="13" t="s">
        <v>23</v>
      </c>
      <c r="K21" s="13" t="s">
        <v>24</v>
      </c>
      <c r="L21" s="15">
        <v>859</v>
      </c>
      <c r="M21" s="13" t="s">
        <v>46</v>
      </c>
      <c r="N21" s="14">
        <v>46301.166886574072</v>
      </c>
      <c r="O21" s="15">
        <v>360</v>
      </c>
      <c r="P21" s="13" t="s">
        <v>26</v>
      </c>
      <c r="Q21" s="15">
        <v>190</v>
      </c>
      <c r="R21" s="3" t="str">
        <f>IF(OR(G21="12R",G21="12L"),_xlfn.XLOOKUP(C21,DB!$A$2:$A$248,DB!$B$2:$B$248,""),IF(OR(G21="30L",G21="30R"),_xlfn.XLOOKUP(C21,DB!$A$2:$A$248,DB!$C$2:$C$248,""),""))</f>
        <v>UDGUV</v>
      </c>
      <c r="S21" s="3">
        <f t="shared" si="0"/>
        <v>2</v>
      </c>
      <c r="T21" s="3" t="str">
        <f>_xlfn.XLOOKUP(C21,DB!$A$2:$A$248,DB!$D$2:$D$248,"")</f>
        <v>Sector 2</v>
      </c>
    </row>
    <row r="22" spans="1:20" x14ac:dyDescent="0.2">
      <c r="A22" s="13" t="s">
        <v>74</v>
      </c>
      <c r="B22" s="13" t="s">
        <v>18</v>
      </c>
      <c r="C22" s="13" t="s">
        <v>75</v>
      </c>
      <c r="D22" s="13" t="s">
        <v>64</v>
      </c>
      <c r="E22" s="13" t="s">
        <v>2437</v>
      </c>
      <c r="F22" s="14">
        <v>46301.125902777778</v>
      </c>
      <c r="G22" s="13" t="s">
        <v>22</v>
      </c>
      <c r="H22" s="13" t="s">
        <v>2438</v>
      </c>
      <c r="I22" s="15">
        <v>320</v>
      </c>
      <c r="J22" s="13" t="s">
        <v>23</v>
      </c>
      <c r="K22" s="13" t="s">
        <v>24</v>
      </c>
      <c r="L22" s="15">
        <v>722</v>
      </c>
      <c r="M22" s="13" t="s">
        <v>75</v>
      </c>
      <c r="N22" s="14">
        <v>46301.17019675926</v>
      </c>
      <c r="O22" s="15">
        <v>0</v>
      </c>
      <c r="P22" s="13" t="s">
        <v>26</v>
      </c>
      <c r="Q22" s="15">
        <v>190</v>
      </c>
      <c r="R22" s="3" t="str">
        <f>IF(OR(G22="12R",G22="12L"),_xlfn.XLOOKUP(C22,DB!$A$2:$A$248,DB!$B$2:$B$248,""),IF(OR(G22="30L",G22="30R"),_xlfn.XLOOKUP(C22,DB!$A$2:$A$248,DB!$C$2:$C$248,""),""))</f>
        <v>UDGUV</v>
      </c>
      <c r="S22" s="3">
        <f t="shared" si="0"/>
        <v>3</v>
      </c>
      <c r="T22" s="3" t="str">
        <f>_xlfn.XLOOKUP(C22,DB!$A$2:$A$248,DB!$D$2:$D$248,"")</f>
        <v>Sector 2</v>
      </c>
    </row>
    <row r="23" spans="1:20" x14ac:dyDescent="0.2">
      <c r="A23" s="13" t="s">
        <v>83</v>
      </c>
      <c r="B23" s="13" t="s">
        <v>18</v>
      </c>
      <c r="C23" s="13" t="s">
        <v>50</v>
      </c>
      <c r="D23" s="13" t="s">
        <v>34</v>
      </c>
      <c r="E23" s="13" t="s">
        <v>593</v>
      </c>
      <c r="F23" s="14">
        <v>46301.127314814818</v>
      </c>
      <c r="G23" s="13" t="s">
        <v>22</v>
      </c>
      <c r="H23" s="13" t="s">
        <v>557</v>
      </c>
      <c r="I23" s="15">
        <v>360</v>
      </c>
      <c r="J23" s="13" t="s">
        <v>23</v>
      </c>
      <c r="K23" s="13" t="s">
        <v>24</v>
      </c>
      <c r="L23" s="15">
        <v>859</v>
      </c>
      <c r="M23" s="13" t="s">
        <v>46</v>
      </c>
      <c r="N23" s="14">
        <v>46301.172465277778</v>
      </c>
      <c r="O23" s="15">
        <v>360</v>
      </c>
      <c r="P23" s="13" t="s">
        <v>26</v>
      </c>
      <c r="Q23" s="15">
        <v>190</v>
      </c>
      <c r="R23" s="3" t="str">
        <f>IF(OR(G23="12R",G23="12L"),_xlfn.XLOOKUP(C23,DB!$A$2:$A$248,DB!$B$2:$B$248,""),IF(OR(G23="30L",G23="30R"),_xlfn.XLOOKUP(C23,DB!$A$2:$A$248,DB!$C$2:$C$248,""),""))</f>
        <v>UDGUV</v>
      </c>
      <c r="S23" s="3">
        <f t="shared" si="0"/>
        <v>3</v>
      </c>
      <c r="T23" s="3" t="str">
        <f>_xlfn.XLOOKUP(C23,DB!$A$2:$A$248,DB!$D$2:$D$248,"")</f>
        <v>Sector 2</v>
      </c>
    </row>
    <row r="24" spans="1:20" x14ac:dyDescent="0.2">
      <c r="A24" s="13" t="s">
        <v>77</v>
      </c>
      <c r="B24" s="13" t="s">
        <v>18</v>
      </c>
      <c r="C24" s="13" t="s">
        <v>19</v>
      </c>
      <c r="D24" s="13" t="s">
        <v>20</v>
      </c>
      <c r="E24" s="13" t="s">
        <v>78</v>
      </c>
      <c r="F24" s="14">
        <v>46301.144537037035</v>
      </c>
      <c r="G24" s="13" t="s">
        <v>22</v>
      </c>
      <c r="H24" s="13" t="s">
        <v>2439</v>
      </c>
      <c r="I24" s="15">
        <v>360</v>
      </c>
      <c r="J24" s="13" t="s">
        <v>23</v>
      </c>
      <c r="K24" s="13" t="s">
        <v>24</v>
      </c>
      <c r="L24" s="15">
        <v>862</v>
      </c>
      <c r="M24" s="13" t="s">
        <v>453</v>
      </c>
      <c r="N24" s="14">
        <v>46301.189143518517</v>
      </c>
      <c r="O24" s="15">
        <v>360</v>
      </c>
      <c r="P24" s="13" t="s">
        <v>26</v>
      </c>
      <c r="Q24" s="15">
        <v>190</v>
      </c>
      <c r="R24" s="3" t="str">
        <f>IF(OR(G24="12R",G24="12L"),_xlfn.XLOOKUP(C24,DB!$A$2:$A$248,DB!$B$2:$B$248,""),IF(OR(G24="30L",G24="30R"),_xlfn.XLOOKUP(C24,DB!$A$2:$A$248,DB!$C$2:$C$248,""),""))</f>
        <v>UDGUV</v>
      </c>
      <c r="S24" s="3">
        <f t="shared" si="0"/>
        <v>3</v>
      </c>
      <c r="T24" s="3" t="str">
        <f>_xlfn.XLOOKUP(C24,DB!$A$2:$A$248,DB!$D$2:$D$248,"")</f>
        <v>Sector 2</v>
      </c>
    </row>
    <row r="25" spans="1:20" x14ac:dyDescent="0.2">
      <c r="A25" s="13" t="s">
        <v>92</v>
      </c>
      <c r="B25" s="13" t="s">
        <v>18</v>
      </c>
      <c r="C25" s="13" t="s">
        <v>33</v>
      </c>
      <c r="D25" s="13" t="s">
        <v>20</v>
      </c>
      <c r="E25" s="13" t="s">
        <v>341</v>
      </c>
      <c r="F25" s="14">
        <v>46301.154780092591</v>
      </c>
      <c r="G25" s="13" t="s">
        <v>22</v>
      </c>
      <c r="H25" s="13" t="s">
        <v>561</v>
      </c>
      <c r="I25" s="15">
        <v>360</v>
      </c>
      <c r="J25" s="13" t="s">
        <v>23</v>
      </c>
      <c r="K25" s="13" t="s">
        <v>24</v>
      </c>
      <c r="L25" s="15">
        <v>865</v>
      </c>
      <c r="M25" s="13" t="s">
        <v>36</v>
      </c>
      <c r="N25" s="14">
        <v>46301.199502314812</v>
      </c>
      <c r="O25" s="15">
        <v>360</v>
      </c>
      <c r="P25" s="13" t="s">
        <v>26</v>
      </c>
      <c r="Q25" s="15">
        <v>190</v>
      </c>
      <c r="R25" s="3" t="str">
        <f>IF(OR(G25="12R",G25="12L"),_xlfn.XLOOKUP(C25,DB!$A$2:$A$248,DB!$B$2:$B$248,""),IF(OR(G25="30L",G25="30R"),_xlfn.XLOOKUP(C25,DB!$A$2:$A$248,DB!$C$2:$C$248,""),""))</f>
        <v>UDGUV</v>
      </c>
      <c r="S25" s="3">
        <f t="shared" si="0"/>
        <v>3</v>
      </c>
      <c r="T25" s="3" t="str">
        <f>_xlfn.XLOOKUP(C25,DB!$A$2:$A$248,DB!$D$2:$D$248,"")</f>
        <v>Sector 2</v>
      </c>
    </row>
    <row r="26" spans="1:20" x14ac:dyDescent="0.2">
      <c r="A26" s="13" t="s">
        <v>89</v>
      </c>
      <c r="B26" s="13" t="s">
        <v>18</v>
      </c>
      <c r="C26" s="13" t="s">
        <v>43</v>
      </c>
      <c r="D26" s="13" t="s">
        <v>20</v>
      </c>
      <c r="E26" s="13" t="s">
        <v>955</v>
      </c>
      <c r="F26" s="14">
        <v>46301.242939814816</v>
      </c>
      <c r="G26" s="13" t="s">
        <v>22</v>
      </c>
      <c r="H26" s="13" t="s">
        <v>1239</v>
      </c>
      <c r="I26" s="15">
        <v>360</v>
      </c>
      <c r="J26" s="13" t="s">
        <v>23</v>
      </c>
      <c r="K26" s="13" t="s">
        <v>24</v>
      </c>
      <c r="L26" s="15">
        <v>861</v>
      </c>
      <c r="M26" s="13" t="s">
        <v>1138</v>
      </c>
      <c r="N26" s="14">
        <v>46301.285567129627</v>
      </c>
      <c r="O26" s="15">
        <v>360</v>
      </c>
      <c r="P26" s="13" t="s">
        <v>26</v>
      </c>
      <c r="Q26" s="15">
        <v>190</v>
      </c>
      <c r="R26" s="3" t="str">
        <f>IF(OR(G26="12R",G26="12L"),_xlfn.XLOOKUP(C26,DB!$A$2:$A$248,DB!$B$2:$B$248,""),IF(OR(G26="30L",G26="30R"),_xlfn.XLOOKUP(C26,DB!$A$2:$A$248,DB!$C$2:$C$248,""),""))</f>
        <v>UDGUV</v>
      </c>
      <c r="S26" s="3">
        <f t="shared" si="0"/>
        <v>5</v>
      </c>
      <c r="T26" s="3" t="str">
        <f>_xlfn.XLOOKUP(C26,DB!$A$2:$A$248,DB!$D$2:$D$248,"")</f>
        <v>Sector 2</v>
      </c>
    </row>
    <row r="27" spans="1:20" x14ac:dyDescent="0.2">
      <c r="A27" s="13" t="s">
        <v>94</v>
      </c>
      <c r="B27" s="13" t="s">
        <v>18</v>
      </c>
      <c r="C27" s="13" t="s">
        <v>43</v>
      </c>
      <c r="D27" s="13" t="s">
        <v>54</v>
      </c>
      <c r="E27" s="13" t="s">
        <v>1102</v>
      </c>
      <c r="F27" s="14">
        <v>46301.433796296296</v>
      </c>
      <c r="G27" s="13" t="s">
        <v>22</v>
      </c>
      <c r="H27" s="13" t="s">
        <v>2440</v>
      </c>
      <c r="I27" s="15">
        <v>380</v>
      </c>
      <c r="J27" s="13" t="s">
        <v>23</v>
      </c>
      <c r="K27" s="13" t="s">
        <v>24</v>
      </c>
      <c r="L27" s="15">
        <v>861</v>
      </c>
      <c r="M27" s="13" t="s">
        <v>602</v>
      </c>
      <c r="N27" s="14">
        <v>46301.479456018518</v>
      </c>
      <c r="O27" s="15">
        <v>380</v>
      </c>
      <c r="P27" s="13" t="s">
        <v>26</v>
      </c>
      <c r="Q27" s="15">
        <v>190</v>
      </c>
      <c r="R27" s="3" t="str">
        <f>IF(OR(G27="12R",G27="12L"),_xlfn.XLOOKUP(C27,DB!$A$2:$A$248,DB!$B$2:$B$248,""),IF(OR(G27="30L",G27="30R"),_xlfn.XLOOKUP(C27,DB!$A$2:$A$248,DB!$C$2:$C$248,""),""))</f>
        <v>UDGUV</v>
      </c>
      <c r="S27" s="3">
        <f t="shared" si="0"/>
        <v>10</v>
      </c>
      <c r="T27" s="3" t="str">
        <f>_xlfn.XLOOKUP(C27,DB!$A$2:$A$248,DB!$D$2:$D$248,"")</f>
        <v>Sector 2</v>
      </c>
    </row>
    <row r="28" spans="1:20" x14ac:dyDescent="0.2">
      <c r="A28" s="13" t="s">
        <v>96</v>
      </c>
      <c r="B28" s="13" t="s">
        <v>18</v>
      </c>
      <c r="C28" s="13" t="s">
        <v>97</v>
      </c>
      <c r="D28" s="13" t="s">
        <v>20</v>
      </c>
      <c r="E28" s="13" t="s">
        <v>58</v>
      </c>
      <c r="F28" s="14">
        <v>46301.460868055554</v>
      </c>
      <c r="G28" s="13" t="s">
        <v>22</v>
      </c>
      <c r="H28" s="13" t="s">
        <v>2441</v>
      </c>
      <c r="I28" s="15">
        <v>380</v>
      </c>
      <c r="J28" s="13" t="s">
        <v>23</v>
      </c>
      <c r="K28" s="13" t="s">
        <v>24</v>
      </c>
      <c r="L28" s="15">
        <v>952</v>
      </c>
      <c r="M28" s="13" t="s">
        <v>2442</v>
      </c>
      <c r="N28" s="14">
        <v>46301.510810185187</v>
      </c>
      <c r="O28" s="15">
        <v>197</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100</v>
      </c>
      <c r="B29" s="13" t="s">
        <v>18</v>
      </c>
      <c r="C29" s="13" t="s">
        <v>101</v>
      </c>
      <c r="D29" s="13" t="s">
        <v>54</v>
      </c>
      <c r="E29" s="13" t="s">
        <v>112</v>
      </c>
      <c r="F29" s="14">
        <v>46301.470081018517</v>
      </c>
      <c r="G29" s="13" t="s">
        <v>22</v>
      </c>
      <c r="H29" s="13" t="s">
        <v>2443</v>
      </c>
      <c r="I29" s="15">
        <v>380</v>
      </c>
      <c r="J29" s="13" t="s">
        <v>23</v>
      </c>
      <c r="K29" s="13" t="s">
        <v>24</v>
      </c>
      <c r="L29" s="15">
        <v>865</v>
      </c>
      <c r="M29" s="13" t="s">
        <v>2444</v>
      </c>
      <c r="N29" s="14">
        <v>46301.516053240739</v>
      </c>
      <c r="O29" s="15">
        <v>380</v>
      </c>
      <c r="P29" s="13" t="s">
        <v>26</v>
      </c>
      <c r="Q29" s="15">
        <v>190</v>
      </c>
      <c r="R29" s="3" t="str">
        <f>IF(OR(G29="12R",G29="12L"),_xlfn.XLOOKUP(C29,DB!$A$2:$A$248,DB!$B$2:$B$248,""),IF(OR(G29="30L",G29="30R"),_xlfn.XLOOKUP(C29,DB!$A$2:$A$248,DB!$C$2:$C$248,""),""))</f>
        <v>UDGUV</v>
      </c>
      <c r="S29" s="3">
        <f t="shared" si="0"/>
        <v>11</v>
      </c>
      <c r="T29" s="3" t="str">
        <f>_xlfn.XLOOKUP(C29,DB!$A$2:$A$248,DB!$D$2:$D$248,"")</f>
        <v>Sector 2</v>
      </c>
    </row>
    <row r="30" spans="1:20" x14ac:dyDescent="0.2">
      <c r="A30" s="13" t="s">
        <v>103</v>
      </c>
      <c r="B30" s="13" t="s">
        <v>18</v>
      </c>
      <c r="C30" s="13" t="s">
        <v>43</v>
      </c>
      <c r="D30" s="13" t="s">
        <v>44</v>
      </c>
      <c r="E30" s="13" t="s">
        <v>739</v>
      </c>
      <c r="F30" s="14">
        <v>46301.471909722219</v>
      </c>
      <c r="G30" s="13" t="s">
        <v>22</v>
      </c>
      <c r="H30" s="13" t="s">
        <v>2445</v>
      </c>
      <c r="I30" s="15">
        <v>360</v>
      </c>
      <c r="J30" s="13" t="s">
        <v>23</v>
      </c>
      <c r="K30" s="13" t="s">
        <v>24</v>
      </c>
      <c r="L30" s="15">
        <v>862</v>
      </c>
      <c r="M30" s="13" t="s">
        <v>1191</v>
      </c>
      <c r="N30" s="14">
        <v>46301.518136574072</v>
      </c>
      <c r="O30" s="15">
        <v>360</v>
      </c>
      <c r="P30" s="13" t="s">
        <v>26</v>
      </c>
      <c r="Q30" s="15">
        <v>190</v>
      </c>
      <c r="R30" s="3" t="str">
        <f>IF(OR(G30="12R",G30="12L"),_xlfn.XLOOKUP(C30,DB!$A$2:$A$248,DB!$B$2:$B$248,""),IF(OR(G30="30L",G30="30R"),_xlfn.XLOOKUP(C30,DB!$A$2:$A$248,DB!$C$2:$C$248,""),""))</f>
        <v>UDGUV</v>
      </c>
      <c r="S30" s="3">
        <f t="shared" si="0"/>
        <v>11</v>
      </c>
      <c r="T30" s="3" t="str">
        <f>_xlfn.XLOOKUP(C30,DB!$A$2:$A$248,DB!$D$2:$D$248,"")</f>
        <v>Sector 2</v>
      </c>
    </row>
    <row r="31" spans="1:20" x14ac:dyDescent="0.2">
      <c r="A31" s="13" t="s">
        <v>107</v>
      </c>
      <c r="B31" s="13" t="s">
        <v>18</v>
      </c>
      <c r="C31" s="13" t="s">
        <v>108</v>
      </c>
      <c r="D31" s="13" t="s">
        <v>34</v>
      </c>
      <c r="E31" s="13" t="s">
        <v>399</v>
      </c>
      <c r="F31" s="14">
        <v>46301.487534722219</v>
      </c>
      <c r="G31" s="13" t="s">
        <v>22</v>
      </c>
      <c r="H31" s="13" t="s">
        <v>566</v>
      </c>
      <c r="I31" s="15">
        <v>290</v>
      </c>
      <c r="J31" s="13" t="s">
        <v>23</v>
      </c>
      <c r="K31" s="13" t="s">
        <v>24</v>
      </c>
      <c r="L31" s="15">
        <v>133</v>
      </c>
      <c r="M31" s="13" t="s">
        <v>40</v>
      </c>
      <c r="N31" s="14">
        <v>46301.49695601852</v>
      </c>
      <c r="O31" s="15">
        <v>267</v>
      </c>
      <c r="P31" s="13" t="s">
        <v>26</v>
      </c>
      <c r="Q31" s="15">
        <v>190</v>
      </c>
      <c r="R31" s="3" t="str">
        <f>IF(OR(G31="12R",G31="12L"),_xlfn.XLOOKUP(C31,DB!$A$2:$A$248,DB!$B$2:$B$248,""),IF(OR(G31="30L",G31="30R"),_xlfn.XLOOKUP(C31,DB!$A$2:$A$248,DB!$C$2:$C$248,""),""))</f>
        <v>NUDAL</v>
      </c>
      <c r="S31" s="3">
        <f t="shared" si="0"/>
        <v>11</v>
      </c>
      <c r="T31" s="3" t="str">
        <f>_xlfn.XLOOKUP(C31,DB!$A$2:$A$248,DB!$D$2:$D$248,"")</f>
        <v>Sector 3</v>
      </c>
    </row>
    <row r="32" spans="1:20" x14ac:dyDescent="0.2">
      <c r="A32" s="13" t="s">
        <v>106</v>
      </c>
      <c r="B32" s="13" t="s">
        <v>18</v>
      </c>
      <c r="C32" s="13" t="s">
        <v>43</v>
      </c>
      <c r="D32" s="13" t="s">
        <v>20</v>
      </c>
      <c r="E32" s="13" t="s">
        <v>534</v>
      </c>
      <c r="F32" s="14">
        <v>46301.496608796297</v>
      </c>
      <c r="G32" s="13" t="s">
        <v>22</v>
      </c>
      <c r="H32" s="13" t="s">
        <v>2446</v>
      </c>
      <c r="I32" s="15">
        <v>360</v>
      </c>
      <c r="J32" s="13" t="s">
        <v>23</v>
      </c>
      <c r="K32" s="13" t="s">
        <v>24</v>
      </c>
      <c r="L32" s="15">
        <v>874</v>
      </c>
      <c r="M32" s="13" t="s">
        <v>2211</v>
      </c>
      <c r="N32" s="14">
        <v>46301.542453703703</v>
      </c>
      <c r="O32" s="15">
        <v>360</v>
      </c>
      <c r="P32" s="13" t="s">
        <v>26</v>
      </c>
      <c r="Q32" s="15">
        <v>190</v>
      </c>
      <c r="R32" s="3" t="str">
        <f>IF(OR(G32="12R",G32="12L"),_xlfn.XLOOKUP(C32,DB!$A$2:$A$248,DB!$B$2:$B$248,""),IF(OR(G32="30L",G32="30R"),_xlfn.XLOOKUP(C32,DB!$A$2:$A$248,DB!$C$2:$C$248,""),""))</f>
        <v>UDGUV</v>
      </c>
      <c r="S32" s="3">
        <f t="shared" si="0"/>
        <v>11</v>
      </c>
      <c r="T32" s="3" t="str">
        <f>_xlfn.XLOOKUP(C32,DB!$A$2:$A$248,DB!$D$2:$D$248,"")</f>
        <v>Sector 2</v>
      </c>
    </row>
    <row r="33" spans="1:20" x14ac:dyDescent="0.2">
      <c r="A33" s="13" t="s">
        <v>114</v>
      </c>
      <c r="B33" s="13" t="s">
        <v>18</v>
      </c>
      <c r="C33" s="13" t="s">
        <v>115</v>
      </c>
      <c r="D33" s="13" t="s">
        <v>129</v>
      </c>
      <c r="E33" s="13" t="s">
        <v>472</v>
      </c>
      <c r="F33" s="14">
        <v>46301.502638888887</v>
      </c>
      <c r="G33" s="13" t="s">
        <v>22</v>
      </c>
      <c r="H33" s="13" t="s">
        <v>831</v>
      </c>
      <c r="I33" s="15">
        <v>330</v>
      </c>
      <c r="J33" s="13" t="s">
        <v>23</v>
      </c>
      <c r="K33" s="13" t="s">
        <v>24</v>
      </c>
      <c r="L33" s="15">
        <v>149</v>
      </c>
      <c r="M33" s="13" t="s">
        <v>117</v>
      </c>
      <c r="N33" s="14">
        <v>46301.512604166666</v>
      </c>
      <c r="O33" s="15">
        <v>299</v>
      </c>
      <c r="P33" s="13" t="s">
        <v>26</v>
      </c>
      <c r="Q33" s="15">
        <v>190</v>
      </c>
      <c r="R33" s="3" t="str">
        <f>IF(OR(G33="12R",G33="12L"),_xlfn.XLOOKUP(C33,DB!$A$2:$A$248,DB!$B$2:$B$248,""),IF(OR(G33="30L",G33="30R"),_xlfn.XLOOKUP(C33,DB!$A$2:$A$248,DB!$C$2:$C$248,""),""))</f>
        <v>TAKUX</v>
      </c>
      <c r="S33" s="3">
        <f t="shared" si="0"/>
        <v>12</v>
      </c>
      <c r="T33" s="3" t="str">
        <f>_xlfn.XLOOKUP(C33,DB!$A$2:$A$248,DB!$D$2:$D$248,"")</f>
        <v>Sector 7</v>
      </c>
    </row>
    <row r="34" spans="1:20" x14ac:dyDescent="0.2">
      <c r="A34" s="13" t="s">
        <v>118</v>
      </c>
      <c r="B34" s="13" t="s">
        <v>18</v>
      </c>
      <c r="C34" s="13" t="s">
        <v>119</v>
      </c>
      <c r="D34" s="13" t="s">
        <v>20</v>
      </c>
      <c r="E34" s="13" t="s">
        <v>183</v>
      </c>
      <c r="F34" s="14">
        <v>46301.50440972222</v>
      </c>
      <c r="G34" s="13" t="s">
        <v>22</v>
      </c>
      <c r="H34" s="13" t="s">
        <v>2447</v>
      </c>
      <c r="I34" s="15">
        <v>380</v>
      </c>
      <c r="J34" s="13" t="s">
        <v>23</v>
      </c>
      <c r="K34" s="13" t="s">
        <v>24</v>
      </c>
      <c r="L34" s="15">
        <v>843</v>
      </c>
      <c r="M34" s="13" t="s">
        <v>2448</v>
      </c>
      <c r="N34" s="14">
        <v>46301.550023148149</v>
      </c>
      <c r="O34" s="15">
        <v>380</v>
      </c>
      <c r="P34" s="13" t="s">
        <v>26</v>
      </c>
      <c r="Q34" s="15">
        <v>190</v>
      </c>
      <c r="R34" s="3" t="str">
        <f>IF(OR(G34="12R",G34="12L"),_xlfn.XLOOKUP(C34,DB!$A$2:$A$248,DB!$B$2:$B$248,""),IF(OR(G34="30L",G34="30R"),_xlfn.XLOOKUP(C34,DB!$A$2:$A$248,DB!$C$2:$C$248,""),""))</f>
        <v>UDGUV</v>
      </c>
      <c r="S34" s="3">
        <f t="shared" si="0"/>
        <v>12</v>
      </c>
      <c r="T34" s="3" t="str">
        <f>_xlfn.XLOOKUP(C34,DB!$A$2:$A$248,DB!$D$2:$D$248,"")</f>
        <v>Sector 2</v>
      </c>
    </row>
    <row r="35" spans="1:20" x14ac:dyDescent="0.2">
      <c r="A35" s="13" t="s">
        <v>113</v>
      </c>
      <c r="B35" s="13" t="s">
        <v>18</v>
      </c>
      <c r="C35" s="13" t="s">
        <v>43</v>
      </c>
      <c r="D35" s="13" t="s">
        <v>44</v>
      </c>
      <c r="E35" s="13" t="s">
        <v>384</v>
      </c>
      <c r="F35" s="14">
        <v>46301.510509259257</v>
      </c>
      <c r="G35" s="13" t="s">
        <v>22</v>
      </c>
      <c r="H35" s="13" t="s">
        <v>2449</v>
      </c>
      <c r="I35" s="15">
        <v>360</v>
      </c>
      <c r="J35" s="13" t="s">
        <v>23</v>
      </c>
      <c r="K35" s="13" t="s">
        <v>24</v>
      </c>
      <c r="L35" s="15">
        <v>876</v>
      </c>
      <c r="M35" s="13" t="s">
        <v>2450</v>
      </c>
      <c r="N35" s="14">
        <v>46301.556863425925</v>
      </c>
      <c r="O35" s="15">
        <v>360</v>
      </c>
      <c r="P35" s="13" t="s">
        <v>26</v>
      </c>
      <c r="Q35" s="15">
        <v>190</v>
      </c>
      <c r="R35" s="3" t="str">
        <f>IF(OR(G35="12R",G35="12L"),_xlfn.XLOOKUP(C35,DB!$A$2:$A$248,DB!$B$2:$B$248,""),IF(OR(G35="30L",G35="30R"),_xlfn.XLOOKUP(C35,DB!$A$2:$A$248,DB!$C$2:$C$248,""),""))</f>
        <v>UDGUV</v>
      </c>
      <c r="S35" s="3">
        <f t="shared" si="0"/>
        <v>12</v>
      </c>
      <c r="T35" s="3" t="str">
        <f>_xlfn.XLOOKUP(C35,DB!$A$2:$A$248,DB!$D$2:$D$248,"")</f>
        <v>Sector 2</v>
      </c>
    </row>
    <row r="36" spans="1:20" x14ac:dyDescent="0.2">
      <c r="A36" s="13" t="s">
        <v>111</v>
      </c>
      <c r="B36" s="13" t="s">
        <v>18</v>
      </c>
      <c r="C36" s="13" t="s">
        <v>33</v>
      </c>
      <c r="D36" s="13" t="s">
        <v>54</v>
      </c>
      <c r="E36" s="13" t="s">
        <v>428</v>
      </c>
      <c r="F36" s="14">
        <v>46301.512870370374</v>
      </c>
      <c r="G36" s="13" t="s">
        <v>22</v>
      </c>
      <c r="H36" s="13" t="s">
        <v>2451</v>
      </c>
      <c r="I36" s="15">
        <v>320</v>
      </c>
      <c r="J36" s="13" t="s">
        <v>23</v>
      </c>
      <c r="K36" s="13" t="s">
        <v>24</v>
      </c>
      <c r="L36" s="15">
        <v>837</v>
      </c>
      <c r="M36" s="13" t="s">
        <v>1411</v>
      </c>
      <c r="N36" s="14">
        <v>46301.557349537034</v>
      </c>
      <c r="O36" s="15">
        <v>320</v>
      </c>
      <c r="P36" s="13" t="s">
        <v>26</v>
      </c>
      <c r="Q36" s="15">
        <v>190</v>
      </c>
      <c r="R36" s="3" t="str">
        <f>IF(OR(G36="12R",G36="12L"),_xlfn.XLOOKUP(C36,DB!$A$2:$A$248,DB!$B$2:$B$248,""),IF(OR(G36="30L",G36="30R"),_xlfn.XLOOKUP(C36,DB!$A$2:$A$248,DB!$C$2:$C$248,""),""))</f>
        <v>UDGUV</v>
      </c>
      <c r="S36" s="3">
        <f t="shared" si="0"/>
        <v>12</v>
      </c>
      <c r="T36" s="3" t="str">
        <f>_xlfn.XLOOKUP(C36,DB!$A$2:$A$248,DB!$D$2:$D$248,"")</f>
        <v>Sector 2</v>
      </c>
    </row>
    <row r="37" spans="1:20" x14ac:dyDescent="0.2">
      <c r="A37" s="13" t="s">
        <v>127</v>
      </c>
      <c r="B37" s="13" t="s">
        <v>18</v>
      </c>
      <c r="C37" s="13" t="s">
        <v>128</v>
      </c>
      <c r="D37" s="13" t="s">
        <v>129</v>
      </c>
      <c r="E37" s="13" t="s">
        <v>1104</v>
      </c>
      <c r="F37" s="14">
        <v>46301.517523148148</v>
      </c>
      <c r="G37" s="13" t="s">
        <v>22</v>
      </c>
      <c r="H37" s="13" t="s">
        <v>2452</v>
      </c>
      <c r="I37" s="15">
        <v>380</v>
      </c>
      <c r="J37" s="13" t="s">
        <v>23</v>
      </c>
      <c r="K37" s="13" t="s">
        <v>24</v>
      </c>
      <c r="L37" s="15">
        <v>517</v>
      </c>
      <c r="M37" s="13" t="s">
        <v>130</v>
      </c>
      <c r="N37" s="14">
        <v>46301.546296296299</v>
      </c>
      <c r="O37" s="15">
        <v>380</v>
      </c>
      <c r="P37" s="13" t="s">
        <v>26</v>
      </c>
      <c r="Q37" s="15">
        <v>40</v>
      </c>
      <c r="R37" s="3" t="str">
        <f>IF(OR(G37="12R",G37="12L"),_xlfn.XLOOKUP(C37,DB!$A$2:$A$248,DB!$B$2:$B$248,""),IF(OR(G37="30L",G37="30R"),_xlfn.XLOOKUP(C37,DB!$A$2:$A$248,DB!$C$2:$C$248,""),""))</f>
        <v>ENEBA</v>
      </c>
      <c r="S37" s="3">
        <f t="shared" si="0"/>
        <v>12</v>
      </c>
      <c r="T37" s="3" t="str">
        <f>_xlfn.XLOOKUP(C37,DB!$A$2:$A$248,DB!$D$2:$D$248,"")</f>
        <v>Sector 3</v>
      </c>
    </row>
    <row r="38" spans="1:20" x14ac:dyDescent="0.2">
      <c r="A38" s="13" t="s">
        <v>121</v>
      </c>
      <c r="B38" s="13" t="s">
        <v>18</v>
      </c>
      <c r="C38" s="13" t="s">
        <v>122</v>
      </c>
      <c r="D38" s="13" t="s">
        <v>123</v>
      </c>
      <c r="E38" s="13" t="s">
        <v>2453</v>
      </c>
      <c r="F38" s="14">
        <v>46301.532106481478</v>
      </c>
      <c r="G38" s="13" t="s">
        <v>22</v>
      </c>
      <c r="H38" s="13" t="s">
        <v>2454</v>
      </c>
      <c r="I38" s="15">
        <v>360</v>
      </c>
      <c r="J38" s="13" t="s">
        <v>23</v>
      </c>
      <c r="K38" s="13" t="s">
        <v>24</v>
      </c>
      <c r="L38" s="15">
        <v>520</v>
      </c>
      <c r="M38" s="13" t="s">
        <v>130</v>
      </c>
      <c r="N38" s="14">
        <v>46301.560370370367</v>
      </c>
      <c r="O38" s="15">
        <v>380</v>
      </c>
      <c r="P38" s="13" t="s">
        <v>26</v>
      </c>
      <c r="Q38" s="15">
        <v>40</v>
      </c>
      <c r="R38" s="3" t="str">
        <f>IF(OR(G38="12R",G38="12L"),_xlfn.XLOOKUP(C38,DB!$A$2:$A$248,DB!$B$2:$B$248,""),IF(OR(G38="30L",G38="30R"),_xlfn.XLOOKUP(C38,DB!$A$2:$A$248,DB!$C$2:$C$248,""),""))</f>
        <v>ENEBA</v>
      </c>
      <c r="S38" s="3">
        <f t="shared" si="0"/>
        <v>12</v>
      </c>
      <c r="T38" s="3" t="str">
        <f>_xlfn.XLOOKUP(C38,DB!$A$2:$A$248,DB!$D$2:$D$248,"")</f>
        <v>Sector 3</v>
      </c>
    </row>
    <row r="39" spans="1:20" x14ac:dyDescent="0.2">
      <c r="A39" s="13" t="s">
        <v>125</v>
      </c>
      <c r="B39" s="13" t="s">
        <v>18</v>
      </c>
      <c r="C39" s="13" t="s">
        <v>43</v>
      </c>
      <c r="D39" s="13" t="s">
        <v>44</v>
      </c>
      <c r="E39" s="13" t="s">
        <v>668</v>
      </c>
      <c r="F39" s="14">
        <v>46301.549837962964</v>
      </c>
      <c r="G39" s="13" t="s">
        <v>22</v>
      </c>
      <c r="H39" s="13" t="s">
        <v>2455</v>
      </c>
      <c r="I39" s="15">
        <v>360</v>
      </c>
      <c r="J39" s="13" t="s">
        <v>23</v>
      </c>
      <c r="K39" s="13" t="s">
        <v>24</v>
      </c>
      <c r="L39" s="15">
        <v>943</v>
      </c>
      <c r="M39" s="13" t="s">
        <v>2245</v>
      </c>
      <c r="N39" s="14">
        <v>46301.59952546296</v>
      </c>
      <c r="O39" s="15">
        <v>360</v>
      </c>
      <c r="P39" s="13" t="s">
        <v>26</v>
      </c>
      <c r="Q39" s="15">
        <v>190</v>
      </c>
      <c r="R39" s="3" t="str">
        <f>IF(OR(G39="12R",G39="12L"),_xlfn.XLOOKUP(C39,DB!$A$2:$A$248,DB!$B$2:$B$248,""),IF(OR(G39="30L",G39="30R"),_xlfn.XLOOKUP(C39,DB!$A$2:$A$248,DB!$C$2:$C$248,""),""))</f>
        <v>UDGUV</v>
      </c>
      <c r="S39" s="3">
        <f t="shared" si="0"/>
        <v>13</v>
      </c>
      <c r="T39" s="3" t="str">
        <f>_xlfn.XLOOKUP(C39,DB!$A$2:$A$248,DB!$D$2:$D$248,"")</f>
        <v>Sector 2</v>
      </c>
    </row>
    <row r="40" spans="1:20" x14ac:dyDescent="0.2">
      <c r="A40" s="13" t="s">
        <v>133</v>
      </c>
      <c r="B40" s="13" t="s">
        <v>18</v>
      </c>
      <c r="C40" s="13" t="s">
        <v>134</v>
      </c>
      <c r="D40" s="13" t="s">
        <v>129</v>
      </c>
      <c r="E40" s="13" t="s">
        <v>2456</v>
      </c>
      <c r="F40" s="14">
        <v>46301.55097222222</v>
      </c>
      <c r="G40" s="13" t="s">
        <v>22</v>
      </c>
      <c r="H40" s="13" t="s">
        <v>2457</v>
      </c>
      <c r="I40" s="15">
        <v>340</v>
      </c>
      <c r="J40" s="13" t="s">
        <v>23</v>
      </c>
      <c r="K40" s="13" t="s">
        <v>24</v>
      </c>
      <c r="L40" s="15">
        <v>446</v>
      </c>
      <c r="M40" s="13" t="s">
        <v>204</v>
      </c>
      <c r="N40" s="14">
        <v>46301.574884259258</v>
      </c>
      <c r="O40" s="15">
        <v>340</v>
      </c>
      <c r="P40" s="13" t="s">
        <v>26</v>
      </c>
      <c r="Q40" s="15">
        <v>40</v>
      </c>
      <c r="R40" s="3" t="str">
        <f>IF(OR(G40="12R",G40="12L"),_xlfn.XLOOKUP(C40,DB!$A$2:$A$248,DB!$B$2:$B$248,""),IF(OR(G40="30L",G40="30R"),_xlfn.XLOOKUP(C40,DB!$A$2:$A$248,DB!$C$2:$C$248,""),""))</f>
        <v>ENEBA</v>
      </c>
      <c r="S40" s="3">
        <f t="shared" si="0"/>
        <v>13</v>
      </c>
      <c r="T40" s="3" t="str">
        <f>_xlfn.XLOOKUP(C40,DB!$A$2:$A$248,DB!$D$2:$D$248,"")</f>
        <v>Sector 3</v>
      </c>
    </row>
    <row r="41" spans="1:20" x14ac:dyDescent="0.2">
      <c r="A41" s="13" t="s">
        <v>506</v>
      </c>
      <c r="B41" s="13" t="s">
        <v>18</v>
      </c>
      <c r="C41" s="13" t="s">
        <v>166</v>
      </c>
      <c r="D41" s="13" t="s">
        <v>507</v>
      </c>
      <c r="E41" s="13"/>
      <c r="F41" s="14">
        <v>46301.555844907409</v>
      </c>
      <c r="G41" s="13" t="s">
        <v>22</v>
      </c>
      <c r="H41" s="13" t="s">
        <v>2458</v>
      </c>
      <c r="I41" s="15">
        <v>15</v>
      </c>
      <c r="J41" s="13" t="s">
        <v>139</v>
      </c>
      <c r="K41" s="13" t="s">
        <v>51</v>
      </c>
      <c r="L41" s="15">
        <v>58</v>
      </c>
      <c r="M41" s="13" t="s">
        <v>166</v>
      </c>
      <c r="N41" s="14">
        <v>46301.567303240743</v>
      </c>
      <c r="O41" s="15">
        <v>0</v>
      </c>
      <c r="P41" s="13" t="s">
        <v>137</v>
      </c>
      <c r="Q41" s="15">
        <v>15</v>
      </c>
      <c r="R41" s="3" t="str">
        <f>IF(OR(G41="12R",G41="12L"),_xlfn.XLOOKUP(C41,DB!$A$2:$A$248,DB!$B$2:$B$248,""),IF(OR(G41="30L",G41="30R"),_xlfn.XLOOKUP(C41,DB!$A$2:$A$248,DB!$C$2:$C$248,""),""))</f>
        <v>CZM</v>
      </c>
      <c r="S41" s="3">
        <f t="shared" si="0"/>
        <v>13</v>
      </c>
      <c r="T41" s="3" t="str">
        <f>_xlfn.XLOOKUP(C41,DB!$A$2:$A$248,DB!$D$2:$D$248,"")</f>
        <v>Sector 7</v>
      </c>
    </row>
    <row r="42" spans="1:20" x14ac:dyDescent="0.2">
      <c r="A42" s="13" t="s">
        <v>135</v>
      </c>
      <c r="B42" s="13" t="s">
        <v>18</v>
      </c>
      <c r="C42" s="13" t="s">
        <v>136</v>
      </c>
      <c r="D42" s="13" t="s">
        <v>44</v>
      </c>
      <c r="E42" s="13" t="s">
        <v>2459</v>
      </c>
      <c r="F42" s="14">
        <v>46301.575856481482</v>
      </c>
      <c r="G42" s="13" t="s">
        <v>22</v>
      </c>
      <c r="H42" s="13" t="s">
        <v>2460</v>
      </c>
      <c r="I42" s="15">
        <v>330</v>
      </c>
      <c r="J42" s="13" t="s">
        <v>23</v>
      </c>
      <c r="K42" s="13" t="s">
        <v>24</v>
      </c>
      <c r="L42" s="15">
        <v>135</v>
      </c>
      <c r="M42" s="13" t="s">
        <v>266</v>
      </c>
      <c r="N42" s="14">
        <v>46301.585393518515</v>
      </c>
      <c r="O42" s="15">
        <v>213</v>
      </c>
      <c r="P42" s="13" t="s">
        <v>26</v>
      </c>
      <c r="Q42" s="15">
        <v>190</v>
      </c>
      <c r="R42" s="3" t="str">
        <f>IF(OR(G42="12R",G42="12L"),_xlfn.XLOOKUP(C42,DB!$A$2:$A$248,DB!$B$2:$B$248,""),IF(OR(G42="30L",G42="30R"),_xlfn.XLOOKUP(C42,DB!$A$2:$A$248,DB!$C$2:$C$248,""),""))</f>
        <v>OMSUK</v>
      </c>
      <c r="S42" s="3">
        <f t="shared" si="0"/>
        <v>13</v>
      </c>
      <c r="T42" s="3" t="str">
        <f>_xlfn.XLOOKUP(C42,DB!$A$2:$A$248,DB!$D$2:$D$248,"")</f>
        <v>Sector 3</v>
      </c>
    </row>
    <row r="43" spans="1:20" x14ac:dyDescent="0.2">
      <c r="A43" s="13" t="s">
        <v>2461</v>
      </c>
      <c r="B43" s="13" t="s">
        <v>18</v>
      </c>
      <c r="C43" s="13" t="s">
        <v>2462</v>
      </c>
      <c r="D43" s="13" t="s">
        <v>2463</v>
      </c>
      <c r="E43" s="13"/>
      <c r="F43" s="14">
        <v>46301.58997685185</v>
      </c>
      <c r="G43" s="13" t="s">
        <v>22</v>
      </c>
      <c r="H43" s="13" t="s">
        <v>2464</v>
      </c>
      <c r="I43" s="15">
        <v>430</v>
      </c>
      <c r="J43" s="13" t="s">
        <v>23</v>
      </c>
      <c r="K43" s="13" t="s">
        <v>51</v>
      </c>
      <c r="L43" s="15">
        <v>427</v>
      </c>
      <c r="M43" s="13" t="s">
        <v>204</v>
      </c>
      <c r="N43" s="14">
        <v>46301.611759259256</v>
      </c>
      <c r="O43" s="15">
        <v>430</v>
      </c>
      <c r="P43" s="13" t="s">
        <v>26</v>
      </c>
      <c r="Q43" s="15">
        <v>40</v>
      </c>
      <c r="R43" s="3" t="str">
        <f>IF(OR(G43="12R",G43="12L"),_xlfn.XLOOKUP(C43,DB!$A$2:$A$248,DB!$B$2:$B$248,""),IF(OR(G43="30L",G43="30R"),_xlfn.XLOOKUP(C43,DB!$A$2:$A$248,DB!$C$2:$C$248,""),""))</f>
        <v>ENEBA</v>
      </c>
      <c r="S43" s="3">
        <f t="shared" si="0"/>
        <v>14</v>
      </c>
      <c r="T43" s="3" t="str">
        <f>_xlfn.XLOOKUP(C43,DB!$A$2:$A$248,DB!$D$2:$D$248,"")</f>
        <v>Sector 3</v>
      </c>
    </row>
    <row r="44" spans="1:20" x14ac:dyDescent="0.2">
      <c r="A44" s="13" t="s">
        <v>140</v>
      </c>
      <c r="B44" s="13" t="s">
        <v>18</v>
      </c>
      <c r="C44" s="13" t="s">
        <v>43</v>
      </c>
      <c r="D44" s="13" t="s">
        <v>44</v>
      </c>
      <c r="E44" s="13" t="s">
        <v>882</v>
      </c>
      <c r="F44" s="14">
        <v>46301.602002314816</v>
      </c>
      <c r="G44" s="13" t="s">
        <v>22</v>
      </c>
      <c r="H44" s="13" t="s">
        <v>2465</v>
      </c>
      <c r="I44" s="15">
        <v>360</v>
      </c>
      <c r="J44" s="13" t="s">
        <v>23</v>
      </c>
      <c r="K44" s="13" t="s">
        <v>24</v>
      </c>
      <c r="L44" s="15">
        <v>864</v>
      </c>
      <c r="M44" s="13" t="s">
        <v>2466</v>
      </c>
      <c r="N44" s="14">
        <v>46301.647731481484</v>
      </c>
      <c r="O44" s="15">
        <v>360</v>
      </c>
      <c r="P44" s="13" t="s">
        <v>26</v>
      </c>
      <c r="Q44" s="15">
        <v>190</v>
      </c>
      <c r="R44" s="3" t="str">
        <f>IF(OR(G44="12R",G44="12L"),_xlfn.XLOOKUP(C44,DB!$A$2:$A$248,DB!$B$2:$B$248,""),IF(OR(G44="30L",G44="30R"),_xlfn.XLOOKUP(C44,DB!$A$2:$A$248,DB!$C$2:$C$248,""),""))</f>
        <v>UDGUV</v>
      </c>
      <c r="S44" s="3">
        <f t="shared" si="0"/>
        <v>14</v>
      </c>
      <c r="T44" s="3" t="str">
        <f>_xlfn.XLOOKUP(C44,DB!$A$2:$A$248,DB!$D$2:$D$248,"")</f>
        <v>Sector 2</v>
      </c>
    </row>
    <row r="45" spans="1:20" x14ac:dyDescent="0.2">
      <c r="A45" s="13" t="s">
        <v>415</v>
      </c>
      <c r="B45" s="13" t="s">
        <v>18</v>
      </c>
      <c r="C45" s="13" t="s">
        <v>18</v>
      </c>
      <c r="D45" s="13" t="s">
        <v>416</v>
      </c>
      <c r="E45" s="13"/>
      <c r="F45" s="14">
        <v>46301.622303240743</v>
      </c>
      <c r="G45" s="13" t="s">
        <v>22</v>
      </c>
      <c r="H45" s="13" t="s">
        <v>2467</v>
      </c>
      <c r="I45" s="15">
        <v>15</v>
      </c>
      <c r="J45" s="13" t="s">
        <v>139</v>
      </c>
      <c r="K45" s="13" t="s">
        <v>51</v>
      </c>
      <c r="L45" s="15">
        <v>80</v>
      </c>
      <c r="M45" s="13" t="s">
        <v>18</v>
      </c>
      <c r="N45" s="14">
        <v>46301.654745370368</v>
      </c>
      <c r="O45" s="15">
        <v>0</v>
      </c>
      <c r="P45" s="13" t="s">
        <v>137</v>
      </c>
      <c r="Q45" s="15">
        <v>15</v>
      </c>
      <c r="R45" s="3" t="str">
        <f>IF(OR(G45="12R",G45="12L"),_xlfn.XLOOKUP(C45,DB!$A$2:$A$248,DB!$B$2:$B$248,""),IF(OR(G45="30L",G45="30R"),_xlfn.XLOOKUP(C45,DB!$A$2:$A$248,DB!$C$2:$C$248,""),""))</f>
        <v/>
      </c>
      <c r="S45" s="3">
        <f t="shared" si="0"/>
        <v>14</v>
      </c>
      <c r="T45" s="3" t="str">
        <f>_xlfn.XLOOKUP(C45,DB!$A$2:$A$248,DB!$D$2:$D$248,"")</f>
        <v/>
      </c>
    </row>
    <row r="46" spans="1:20" x14ac:dyDescent="0.2">
      <c r="A46" s="13" t="s">
        <v>761</v>
      </c>
      <c r="B46" s="13" t="s">
        <v>18</v>
      </c>
      <c r="C46" s="13" t="s">
        <v>50</v>
      </c>
      <c r="D46" s="13" t="s">
        <v>762</v>
      </c>
      <c r="E46" s="13"/>
      <c r="F46" s="14">
        <v>46301.630613425928</v>
      </c>
      <c r="G46" s="13" t="s">
        <v>22</v>
      </c>
      <c r="H46" s="13" t="s">
        <v>2468</v>
      </c>
      <c r="I46" s="15">
        <v>430</v>
      </c>
      <c r="J46" s="13" t="s">
        <v>23</v>
      </c>
      <c r="K46" s="13" t="s">
        <v>51</v>
      </c>
      <c r="L46" s="15">
        <v>860</v>
      </c>
      <c r="M46" s="13" t="s">
        <v>894</v>
      </c>
      <c r="N46" s="14">
        <v>46301.678437499999</v>
      </c>
      <c r="O46" s="15">
        <v>430</v>
      </c>
      <c r="P46" s="13" t="s">
        <v>26</v>
      </c>
      <c r="Q46" s="15">
        <v>30</v>
      </c>
      <c r="R46" s="3" t="str">
        <f>IF(OR(G46="12R",G46="12L"),_xlfn.XLOOKUP(C46,DB!$A$2:$A$248,DB!$B$2:$B$248,""),IF(OR(G46="30L",G46="30R"),_xlfn.XLOOKUP(C46,DB!$A$2:$A$248,DB!$C$2:$C$248,""),""))</f>
        <v>UDGUV</v>
      </c>
      <c r="S46" s="3">
        <f t="shared" si="0"/>
        <v>15</v>
      </c>
      <c r="T46" s="3" t="str">
        <f>_xlfn.XLOOKUP(C46,DB!$A$2:$A$248,DB!$D$2:$D$248,"")</f>
        <v>Sector 2</v>
      </c>
    </row>
    <row r="47" spans="1:20" x14ac:dyDescent="0.2">
      <c r="A47" s="13" t="s">
        <v>1211</v>
      </c>
      <c r="B47" s="13" t="s">
        <v>18</v>
      </c>
      <c r="C47" s="13" t="s">
        <v>224</v>
      </c>
      <c r="D47" s="13" t="s">
        <v>786</v>
      </c>
      <c r="E47" s="13"/>
      <c r="F47" s="14">
        <v>46301.635115740741</v>
      </c>
      <c r="G47" s="13" t="s">
        <v>22</v>
      </c>
      <c r="H47" s="13" t="s">
        <v>2469</v>
      </c>
      <c r="I47" s="15">
        <v>400</v>
      </c>
      <c r="J47" s="13" t="s">
        <v>23</v>
      </c>
      <c r="K47" s="13" t="s">
        <v>51</v>
      </c>
      <c r="L47" s="15">
        <v>524</v>
      </c>
      <c r="M47" s="13" t="s">
        <v>130</v>
      </c>
      <c r="N47" s="14">
        <v>46301.668437499997</v>
      </c>
      <c r="O47" s="15">
        <v>400</v>
      </c>
      <c r="P47" s="13" t="s">
        <v>26</v>
      </c>
      <c r="Q47" s="15">
        <v>40</v>
      </c>
      <c r="R47" s="3" t="str">
        <f>IF(OR(G47="12R",G47="12L"),_xlfn.XLOOKUP(C47,DB!$A$2:$A$248,DB!$B$2:$B$248,""),IF(OR(G47="30L",G47="30R"),_xlfn.XLOOKUP(C47,DB!$A$2:$A$248,DB!$C$2:$C$248,""),""))</f>
        <v>ENEBA</v>
      </c>
      <c r="S47" s="3">
        <f t="shared" si="0"/>
        <v>15</v>
      </c>
      <c r="T47" s="3" t="str">
        <f>_xlfn.XLOOKUP(C47,DB!$A$2:$A$248,DB!$D$2:$D$248,"")</f>
        <v>Sector 3</v>
      </c>
    </row>
    <row r="48" spans="1:20" x14ac:dyDescent="0.2">
      <c r="A48" s="13" t="s">
        <v>2470</v>
      </c>
      <c r="B48" s="13" t="s">
        <v>18</v>
      </c>
      <c r="C48" s="13" t="s">
        <v>276</v>
      </c>
      <c r="D48" s="13" t="s">
        <v>123</v>
      </c>
      <c r="E48" s="13" t="s">
        <v>948</v>
      </c>
      <c r="F48" s="14">
        <v>46301.64271990741</v>
      </c>
      <c r="G48" s="13" t="s">
        <v>22</v>
      </c>
      <c r="H48" s="13" t="s">
        <v>2471</v>
      </c>
      <c r="I48" s="15">
        <v>320</v>
      </c>
      <c r="J48" s="13" t="s">
        <v>23</v>
      </c>
      <c r="K48" s="13" t="s">
        <v>24</v>
      </c>
      <c r="L48" s="15">
        <v>533</v>
      </c>
      <c r="M48" s="13" t="s">
        <v>868</v>
      </c>
      <c r="N48" s="14">
        <v>46301.671180555553</v>
      </c>
      <c r="O48" s="15">
        <v>320</v>
      </c>
      <c r="P48" s="13" t="s">
        <v>26</v>
      </c>
      <c r="Q48" s="15">
        <v>40</v>
      </c>
      <c r="R48" s="3" t="str">
        <f>IF(OR(G48="12R",G48="12L"),_xlfn.XLOOKUP(C48,DB!$A$2:$A$248,DB!$B$2:$B$248,""),IF(OR(G48="30L",G48="30R"),_xlfn.XLOOKUP(C48,DB!$A$2:$A$248,DB!$C$2:$C$248,""),""))</f>
        <v>UDGUV</v>
      </c>
      <c r="S48" s="3">
        <f t="shared" si="0"/>
        <v>15</v>
      </c>
      <c r="T48" s="3" t="str">
        <f>_xlfn.XLOOKUP(C48,DB!$A$2:$A$248,DB!$D$2:$D$248,"")</f>
        <v>Sector 2</v>
      </c>
    </row>
    <row r="49" spans="1:20" x14ac:dyDescent="0.2">
      <c r="A49" s="13" t="s">
        <v>154</v>
      </c>
      <c r="B49" s="13" t="s">
        <v>18</v>
      </c>
      <c r="C49" s="13" t="s">
        <v>43</v>
      </c>
      <c r="D49" s="13" t="s">
        <v>34</v>
      </c>
      <c r="E49" s="13" t="s">
        <v>1187</v>
      </c>
      <c r="F49" s="14">
        <v>46301.644548611112</v>
      </c>
      <c r="G49" s="13" t="s">
        <v>22</v>
      </c>
      <c r="H49" s="13" t="s">
        <v>2472</v>
      </c>
      <c r="I49" s="15">
        <v>360</v>
      </c>
      <c r="J49" s="13" t="s">
        <v>23</v>
      </c>
      <c r="K49" s="13" t="s">
        <v>24</v>
      </c>
      <c r="L49" s="15">
        <v>879</v>
      </c>
      <c r="M49" s="13" t="s">
        <v>2473</v>
      </c>
      <c r="N49" s="14">
        <v>46301.690046296295</v>
      </c>
      <c r="O49" s="15">
        <v>360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146</v>
      </c>
      <c r="B50" s="13" t="s">
        <v>18</v>
      </c>
      <c r="C50" s="13" t="s">
        <v>33</v>
      </c>
      <c r="D50" s="13" t="s">
        <v>54</v>
      </c>
      <c r="E50" s="13" t="s">
        <v>751</v>
      </c>
      <c r="F50" s="14">
        <v>46301.645833333336</v>
      </c>
      <c r="G50" s="13" t="s">
        <v>22</v>
      </c>
      <c r="H50" s="13" t="s">
        <v>2474</v>
      </c>
      <c r="I50" s="15">
        <v>360</v>
      </c>
      <c r="J50" s="13" t="s">
        <v>23</v>
      </c>
      <c r="K50" s="13" t="s">
        <v>24</v>
      </c>
      <c r="L50" s="15">
        <v>887</v>
      </c>
      <c r="M50" s="13" t="s">
        <v>806</v>
      </c>
      <c r="N50" s="14">
        <v>46301.693124999998</v>
      </c>
      <c r="O50" s="15">
        <v>360</v>
      </c>
      <c r="P50" s="13" t="s">
        <v>26</v>
      </c>
      <c r="Q50" s="15">
        <v>190</v>
      </c>
      <c r="R50" s="3" t="str">
        <f>IF(OR(G50="12R",G50="12L"),_xlfn.XLOOKUP(C50,DB!$A$2:$A$248,DB!$B$2:$B$248,""),IF(OR(G50="30L",G50="30R"),_xlfn.XLOOKUP(C50,DB!$A$2:$A$248,DB!$C$2:$C$248,""),""))</f>
        <v>UDGUV</v>
      </c>
      <c r="S50" s="3">
        <f t="shared" si="0"/>
        <v>15</v>
      </c>
      <c r="T50" s="3" t="str">
        <f>_xlfn.XLOOKUP(C50,DB!$A$2:$A$248,DB!$D$2:$D$248,"")</f>
        <v>Sector 2</v>
      </c>
    </row>
    <row r="51" spans="1:20" x14ac:dyDescent="0.2">
      <c r="A51" s="13" t="s">
        <v>729</v>
      </c>
      <c r="B51" s="13" t="s">
        <v>18</v>
      </c>
      <c r="C51" s="13" t="s">
        <v>50</v>
      </c>
      <c r="D51" s="13" t="s">
        <v>730</v>
      </c>
      <c r="E51" s="13" t="s">
        <v>729</v>
      </c>
      <c r="F51" s="14">
        <v>46301.650034722225</v>
      </c>
      <c r="G51" s="13" t="s">
        <v>22</v>
      </c>
      <c r="H51" s="13" t="s">
        <v>2475</v>
      </c>
      <c r="I51" s="15">
        <v>400</v>
      </c>
      <c r="J51" s="13" t="s">
        <v>23</v>
      </c>
      <c r="K51" s="13" t="s">
        <v>51</v>
      </c>
      <c r="L51" s="15">
        <v>950</v>
      </c>
      <c r="M51" s="13" t="s">
        <v>950</v>
      </c>
      <c r="N51" s="14">
        <v>46301.697650462964</v>
      </c>
      <c r="O51" s="15">
        <v>400</v>
      </c>
      <c r="P51" s="13" t="s">
        <v>26</v>
      </c>
      <c r="Q51" s="15">
        <v>30</v>
      </c>
      <c r="R51" s="3" t="str">
        <f>IF(OR(G51="12R",G51="12L"),_xlfn.XLOOKUP(C51,DB!$A$2:$A$248,DB!$B$2:$B$248,""),IF(OR(G51="30L",G51="30R"),_xlfn.XLOOKUP(C51,DB!$A$2:$A$248,DB!$C$2:$C$248,""),""))</f>
        <v>UDGUV</v>
      </c>
      <c r="S51" s="3">
        <f t="shared" si="0"/>
        <v>15</v>
      </c>
      <c r="T51" s="3" t="str">
        <f>_xlfn.XLOOKUP(C51,DB!$A$2:$A$248,DB!$D$2:$D$248,"")</f>
        <v>Sector 2</v>
      </c>
    </row>
    <row r="52" spans="1:20" x14ac:dyDescent="0.2">
      <c r="A52" s="13" t="s">
        <v>157</v>
      </c>
      <c r="B52" s="13" t="s">
        <v>18</v>
      </c>
      <c r="C52" s="13" t="s">
        <v>19</v>
      </c>
      <c r="D52" s="13" t="s">
        <v>20</v>
      </c>
      <c r="E52" s="13" t="s">
        <v>482</v>
      </c>
      <c r="F52" s="14">
        <v>46301.657013888886</v>
      </c>
      <c r="G52" s="13" t="s">
        <v>22</v>
      </c>
      <c r="H52" s="13" t="s">
        <v>2476</v>
      </c>
      <c r="I52" s="15">
        <v>360</v>
      </c>
      <c r="J52" s="13" t="s">
        <v>23</v>
      </c>
      <c r="K52" s="13" t="s">
        <v>24</v>
      </c>
      <c r="L52" s="15">
        <v>971</v>
      </c>
      <c r="M52" s="13" t="s">
        <v>820</v>
      </c>
      <c r="N52" s="14">
        <v>46301.706863425927</v>
      </c>
      <c r="O52" s="15">
        <v>360</v>
      </c>
      <c r="P52" s="13" t="s">
        <v>26</v>
      </c>
      <c r="Q52" s="15">
        <v>190</v>
      </c>
      <c r="R52" s="3" t="str">
        <f>IF(OR(G52="12R",G52="12L"),_xlfn.XLOOKUP(C52,DB!$A$2:$A$248,DB!$B$2:$B$248,""),IF(OR(G52="30L",G52="30R"),_xlfn.XLOOKUP(C52,DB!$A$2:$A$248,DB!$C$2:$C$248,""),""))</f>
        <v>UDGUV</v>
      </c>
      <c r="S52" s="3">
        <f t="shared" si="0"/>
        <v>15</v>
      </c>
      <c r="T52" s="3" t="str">
        <f>_xlfn.XLOOKUP(C52,DB!$A$2:$A$248,DB!$D$2:$D$248,"")</f>
        <v>Sector 2</v>
      </c>
    </row>
    <row r="53" spans="1:20" x14ac:dyDescent="0.2">
      <c r="A53" s="13" t="s">
        <v>2477</v>
      </c>
      <c r="B53" s="13" t="s">
        <v>18</v>
      </c>
      <c r="C53" s="13" t="s">
        <v>101</v>
      </c>
      <c r="D53" s="13" t="s">
        <v>803</v>
      </c>
      <c r="E53" s="13" t="s">
        <v>2478</v>
      </c>
      <c r="F53" s="14">
        <v>46301.658391203702</v>
      </c>
      <c r="G53" s="13" t="s">
        <v>22</v>
      </c>
      <c r="H53" s="13" t="s">
        <v>2479</v>
      </c>
      <c r="I53" s="15">
        <v>380</v>
      </c>
      <c r="J53" s="13" t="s">
        <v>23</v>
      </c>
      <c r="K53" s="13" t="s">
        <v>24</v>
      </c>
      <c r="L53" s="15">
        <v>860</v>
      </c>
      <c r="M53" s="13" t="s">
        <v>705</v>
      </c>
      <c r="N53" s="14">
        <v>46301.704722222225</v>
      </c>
      <c r="O53" s="15">
        <v>380</v>
      </c>
      <c r="P53" s="13" t="s">
        <v>26</v>
      </c>
      <c r="Q53" s="15">
        <v>190</v>
      </c>
      <c r="R53" s="3" t="str">
        <f>IF(OR(G53="12R",G53="12L"),_xlfn.XLOOKUP(C53,DB!$A$2:$A$248,DB!$B$2:$B$248,""),IF(OR(G53="30L",G53="30R"),_xlfn.XLOOKUP(C53,DB!$A$2:$A$248,DB!$C$2:$C$248,""),""))</f>
        <v>UDGUV</v>
      </c>
      <c r="S53" s="3">
        <f t="shared" si="0"/>
        <v>15</v>
      </c>
      <c r="T53" s="3" t="str">
        <f>_xlfn.XLOOKUP(C53,DB!$A$2:$A$248,DB!$D$2:$D$248,"")</f>
        <v>Sector 2</v>
      </c>
    </row>
    <row r="54" spans="1:20" x14ac:dyDescent="0.2">
      <c r="A54" s="13" t="s">
        <v>395</v>
      </c>
      <c r="B54" s="13" t="s">
        <v>18</v>
      </c>
      <c r="C54" s="13" t="s">
        <v>28</v>
      </c>
      <c r="D54" s="13" t="s">
        <v>29</v>
      </c>
      <c r="E54" s="13" t="s">
        <v>840</v>
      </c>
      <c r="F54" s="14">
        <v>46301.663171296299</v>
      </c>
      <c r="G54" s="13" t="s">
        <v>22</v>
      </c>
      <c r="H54" s="13" t="s">
        <v>2480</v>
      </c>
      <c r="I54" s="15">
        <v>340</v>
      </c>
      <c r="J54" s="13" t="s">
        <v>23</v>
      </c>
      <c r="K54" s="13" t="s">
        <v>24</v>
      </c>
      <c r="L54" s="15">
        <v>435</v>
      </c>
      <c r="M54" s="13" t="s">
        <v>204</v>
      </c>
      <c r="N54" s="14">
        <v>46301.687303240738</v>
      </c>
      <c r="O54" s="15">
        <v>340</v>
      </c>
      <c r="P54" s="13" t="s">
        <v>26</v>
      </c>
      <c r="Q54" s="15">
        <v>40</v>
      </c>
      <c r="R54" s="3" t="str">
        <f>IF(OR(G54="12R",G54="12L"),_xlfn.XLOOKUP(C54,DB!$A$2:$A$248,DB!$B$2:$B$248,""),IF(OR(G54="30L",G54="30R"),_xlfn.XLOOKUP(C54,DB!$A$2:$A$248,DB!$C$2:$C$248,""),""))</f>
        <v>OMSUK</v>
      </c>
      <c r="S54" s="3">
        <f t="shared" si="0"/>
        <v>15</v>
      </c>
      <c r="T54" s="3" t="str">
        <f>_xlfn.XLOOKUP(C54,DB!$A$2:$A$248,DB!$D$2:$D$248,"")</f>
        <v>Sector 3</v>
      </c>
    </row>
    <row r="55" spans="1:20" x14ac:dyDescent="0.2">
      <c r="A55" s="13" t="s">
        <v>160</v>
      </c>
      <c r="B55" s="13" t="s">
        <v>18</v>
      </c>
      <c r="C55" s="13" t="s">
        <v>43</v>
      </c>
      <c r="D55" s="13" t="s">
        <v>54</v>
      </c>
      <c r="E55" s="13" t="s">
        <v>680</v>
      </c>
      <c r="F55" s="14">
        <v>46301.667083333334</v>
      </c>
      <c r="G55" s="13" t="s">
        <v>22</v>
      </c>
      <c r="H55" s="13" t="s">
        <v>2481</v>
      </c>
      <c r="I55" s="15">
        <v>380</v>
      </c>
      <c r="J55" s="13" t="s">
        <v>23</v>
      </c>
      <c r="K55" s="13" t="s">
        <v>24</v>
      </c>
      <c r="L55" s="15">
        <v>861</v>
      </c>
      <c r="M55" s="13" t="s">
        <v>1138</v>
      </c>
      <c r="N55" s="14">
        <v>46301.713182870371</v>
      </c>
      <c r="O55" s="15">
        <v>380</v>
      </c>
      <c r="P55" s="13" t="s">
        <v>26</v>
      </c>
      <c r="Q55" s="15">
        <v>190</v>
      </c>
      <c r="R55" s="3" t="str">
        <f>IF(OR(G55="12R",G55="12L"),_xlfn.XLOOKUP(C55,DB!$A$2:$A$248,DB!$B$2:$B$248,""),IF(OR(G55="30L",G55="30R"),_xlfn.XLOOKUP(C55,DB!$A$2:$A$248,DB!$C$2:$C$248,""),""))</f>
        <v>UDGUV</v>
      </c>
      <c r="S55" s="3">
        <f t="shared" si="0"/>
        <v>16</v>
      </c>
      <c r="T55" s="3" t="str">
        <f>_xlfn.XLOOKUP(C55,DB!$A$2:$A$248,DB!$D$2:$D$248,"")</f>
        <v>Sector 2</v>
      </c>
    </row>
    <row r="56" spans="1:20" x14ac:dyDescent="0.2">
      <c r="A56" s="13" t="s">
        <v>223</v>
      </c>
      <c r="B56" s="13" t="s">
        <v>18</v>
      </c>
      <c r="C56" s="13" t="s">
        <v>224</v>
      </c>
      <c r="D56" s="13" t="s">
        <v>29</v>
      </c>
      <c r="E56" s="13" t="s">
        <v>887</v>
      </c>
      <c r="F56" s="14">
        <v>46301.668680555558</v>
      </c>
      <c r="G56" s="13" t="s">
        <v>22</v>
      </c>
      <c r="H56" s="13" t="s">
        <v>2482</v>
      </c>
      <c r="I56" s="15">
        <v>340</v>
      </c>
      <c r="J56" s="13" t="s">
        <v>23</v>
      </c>
      <c r="K56" s="13" t="s">
        <v>24</v>
      </c>
      <c r="L56" s="15">
        <v>497</v>
      </c>
      <c r="M56" s="13" t="s">
        <v>587</v>
      </c>
      <c r="N56" s="14">
        <v>46301.696319444447</v>
      </c>
      <c r="O56" s="15">
        <v>380</v>
      </c>
      <c r="P56" s="13" t="s">
        <v>26</v>
      </c>
      <c r="Q56" s="15">
        <v>40</v>
      </c>
      <c r="R56" s="3" t="str">
        <f>IF(OR(G56="12R",G56="12L"),_xlfn.XLOOKUP(C56,DB!$A$2:$A$248,DB!$B$2:$B$248,""),IF(OR(G56="30L",G56="30R"),_xlfn.XLOOKUP(C56,DB!$A$2:$A$248,DB!$C$2:$C$248,""),""))</f>
        <v>ENEBA</v>
      </c>
      <c r="S56" s="3">
        <f t="shared" si="0"/>
        <v>16</v>
      </c>
      <c r="T56" s="3" t="str">
        <f>_xlfn.XLOOKUP(C56,DB!$A$2:$A$248,DB!$D$2:$D$248,"")</f>
        <v>Sector 3</v>
      </c>
    </row>
    <row r="57" spans="1:20" x14ac:dyDescent="0.2">
      <c r="A57" s="13" t="s">
        <v>155</v>
      </c>
      <c r="B57" s="13" t="s">
        <v>18</v>
      </c>
      <c r="C57" s="13" t="s">
        <v>33</v>
      </c>
      <c r="D57" s="13" t="s">
        <v>20</v>
      </c>
      <c r="E57" s="13" t="s">
        <v>341</v>
      </c>
      <c r="F57" s="14">
        <v>46301.678541666668</v>
      </c>
      <c r="G57" s="13" t="s">
        <v>22</v>
      </c>
      <c r="H57" s="13" t="s">
        <v>2483</v>
      </c>
      <c r="I57" s="15">
        <v>360</v>
      </c>
      <c r="J57" s="13" t="s">
        <v>23</v>
      </c>
      <c r="K57" s="13" t="s">
        <v>24</v>
      </c>
      <c r="L57" s="15">
        <v>895</v>
      </c>
      <c r="M57" s="13" t="s">
        <v>857</v>
      </c>
      <c r="N57" s="14">
        <v>46301.725659722222</v>
      </c>
      <c r="O57" s="15">
        <v>360</v>
      </c>
      <c r="P57" s="13" t="s">
        <v>26</v>
      </c>
      <c r="Q57" s="15">
        <v>190</v>
      </c>
      <c r="R57" s="3" t="str">
        <f>IF(OR(G57="12R",G57="12L"),_xlfn.XLOOKUP(C57,DB!$A$2:$A$248,DB!$B$2:$B$248,""),IF(OR(G57="30L",G57="30R"),_xlfn.XLOOKUP(C57,DB!$A$2:$A$248,DB!$C$2:$C$248,""),""))</f>
        <v>UDGUV</v>
      </c>
      <c r="S57" s="3">
        <f t="shared" si="0"/>
        <v>16</v>
      </c>
      <c r="T57" s="3" t="str">
        <f>_xlfn.XLOOKUP(C57,DB!$A$2:$A$248,DB!$D$2:$D$248,"")</f>
        <v>Sector 2</v>
      </c>
    </row>
    <row r="58" spans="1:20" x14ac:dyDescent="0.2">
      <c r="A58" s="13" t="s">
        <v>182</v>
      </c>
      <c r="B58" s="13" t="s">
        <v>18</v>
      </c>
      <c r="C58" s="13" t="s">
        <v>101</v>
      </c>
      <c r="D58" s="13" t="s">
        <v>54</v>
      </c>
      <c r="E58" s="13" t="s">
        <v>914</v>
      </c>
      <c r="F58" s="14">
        <v>46301.680034722223</v>
      </c>
      <c r="G58" s="13" t="s">
        <v>22</v>
      </c>
      <c r="H58" s="13" t="s">
        <v>2484</v>
      </c>
      <c r="I58" s="15">
        <v>360</v>
      </c>
      <c r="J58" s="13" t="s">
        <v>23</v>
      </c>
      <c r="K58" s="13" t="s">
        <v>24</v>
      </c>
      <c r="L58" s="15">
        <v>873</v>
      </c>
      <c r="M58" s="13" t="s">
        <v>2485</v>
      </c>
      <c r="N58" s="14">
        <v>46301.726122685184</v>
      </c>
      <c r="O58" s="15">
        <v>360</v>
      </c>
      <c r="P58" s="13" t="s">
        <v>26</v>
      </c>
      <c r="Q58" s="15">
        <v>190</v>
      </c>
      <c r="R58" s="3" t="str">
        <f>IF(OR(G58="12R",G58="12L"),_xlfn.XLOOKUP(C58,DB!$A$2:$A$248,DB!$B$2:$B$248,""),IF(OR(G58="30L",G58="30R"),_xlfn.XLOOKUP(C58,DB!$A$2:$A$248,DB!$C$2:$C$248,""),""))</f>
        <v>UDGUV</v>
      </c>
      <c r="S58" s="3">
        <f t="shared" si="0"/>
        <v>16</v>
      </c>
      <c r="T58" s="3" t="str">
        <f>_xlfn.XLOOKUP(C58,DB!$A$2:$A$248,DB!$D$2:$D$248,"")</f>
        <v>Sector 2</v>
      </c>
    </row>
    <row r="59" spans="1:20" x14ac:dyDescent="0.2">
      <c r="A59" s="13" t="s">
        <v>175</v>
      </c>
      <c r="B59" s="13" t="s">
        <v>18</v>
      </c>
      <c r="C59" s="13" t="s">
        <v>28</v>
      </c>
      <c r="D59" s="13" t="s">
        <v>61</v>
      </c>
      <c r="E59" s="13" t="s">
        <v>713</v>
      </c>
      <c r="F59" s="14">
        <v>46301.680578703701</v>
      </c>
      <c r="G59" s="13" t="s">
        <v>22</v>
      </c>
      <c r="H59" s="13" t="s">
        <v>2486</v>
      </c>
      <c r="I59" s="15">
        <v>330</v>
      </c>
      <c r="J59" s="13" t="s">
        <v>23</v>
      </c>
      <c r="K59" s="13" t="s">
        <v>24</v>
      </c>
      <c r="L59" s="15">
        <v>136</v>
      </c>
      <c r="M59" s="13" t="s">
        <v>40</v>
      </c>
      <c r="N59" s="14">
        <v>46301.691192129627</v>
      </c>
      <c r="O59" s="15">
        <v>205</v>
      </c>
      <c r="P59" s="13" t="s">
        <v>26</v>
      </c>
      <c r="Q59" s="15">
        <v>190</v>
      </c>
      <c r="R59" s="3" t="str">
        <f>IF(OR(G59="12R",G59="12L"),_xlfn.XLOOKUP(C59,DB!$A$2:$A$248,DB!$B$2:$B$248,""),IF(OR(G59="30L",G59="30R"),_xlfn.XLOOKUP(C59,DB!$A$2:$A$248,DB!$C$2:$C$248,""),""))</f>
        <v>OMSUK</v>
      </c>
      <c r="S59" s="3">
        <f t="shared" si="0"/>
        <v>16</v>
      </c>
      <c r="T59" s="3" t="str">
        <f>_xlfn.XLOOKUP(C59,DB!$A$2:$A$248,DB!$D$2:$D$248,"")</f>
        <v>Sector 3</v>
      </c>
    </row>
    <row r="60" spans="1:20" x14ac:dyDescent="0.2">
      <c r="A60" s="13" t="s">
        <v>179</v>
      </c>
      <c r="B60" s="13" t="s">
        <v>18</v>
      </c>
      <c r="C60" s="13" t="s">
        <v>180</v>
      </c>
      <c r="D60" s="13" t="s">
        <v>20</v>
      </c>
      <c r="E60" s="13" t="s">
        <v>58</v>
      </c>
      <c r="F60" s="14">
        <v>46301.684432870374</v>
      </c>
      <c r="G60" s="13" t="s">
        <v>22</v>
      </c>
      <c r="H60" s="13" t="s">
        <v>2487</v>
      </c>
      <c r="I60" s="15">
        <v>360</v>
      </c>
      <c r="J60" s="13" t="s">
        <v>23</v>
      </c>
      <c r="K60" s="13" t="s">
        <v>24</v>
      </c>
      <c r="L60" s="15">
        <v>888</v>
      </c>
      <c r="M60" s="13" t="s">
        <v>2488</v>
      </c>
      <c r="N60" s="14">
        <v>46301.730624999997</v>
      </c>
      <c r="O60" s="15">
        <v>360</v>
      </c>
      <c r="P60" s="13" t="s">
        <v>26</v>
      </c>
      <c r="Q60" s="15">
        <v>190</v>
      </c>
      <c r="R60" s="3" t="str">
        <f>IF(OR(G60="12R",G60="12L"),_xlfn.XLOOKUP(C60,DB!$A$2:$A$248,DB!$B$2:$B$248,""),IF(OR(G60="30L",G60="30R"),_xlfn.XLOOKUP(C60,DB!$A$2:$A$248,DB!$C$2:$C$248,""),""))</f>
        <v>UDGUV</v>
      </c>
      <c r="S60" s="3">
        <f t="shared" si="0"/>
        <v>16</v>
      </c>
      <c r="T60" s="3" t="str">
        <f>_xlfn.XLOOKUP(C60,DB!$A$2:$A$248,DB!$D$2:$D$248,"")</f>
        <v>Sector 2</v>
      </c>
    </row>
    <row r="61" spans="1:20" x14ac:dyDescent="0.2">
      <c r="A61" s="13" t="s">
        <v>168</v>
      </c>
      <c r="B61" s="13" t="s">
        <v>18</v>
      </c>
      <c r="C61" s="13" t="s">
        <v>115</v>
      </c>
      <c r="D61" s="13" t="s">
        <v>129</v>
      </c>
      <c r="E61" s="13" t="s">
        <v>1190</v>
      </c>
      <c r="F61" s="14">
        <v>46301.685486111113</v>
      </c>
      <c r="G61" s="13" t="s">
        <v>22</v>
      </c>
      <c r="H61" s="13" t="s">
        <v>2489</v>
      </c>
      <c r="I61" s="15">
        <v>370</v>
      </c>
      <c r="J61" s="13" t="s">
        <v>23</v>
      </c>
      <c r="K61" s="13" t="s">
        <v>24</v>
      </c>
      <c r="L61" s="15">
        <v>153</v>
      </c>
      <c r="M61" s="13" t="s">
        <v>117</v>
      </c>
      <c r="N61" s="14">
        <v>46301.695543981485</v>
      </c>
      <c r="O61" s="15">
        <v>299</v>
      </c>
      <c r="P61" s="13" t="s">
        <v>26</v>
      </c>
      <c r="Q61" s="15">
        <v>190</v>
      </c>
      <c r="R61" s="3" t="str">
        <f>IF(OR(G61="12R",G61="12L"),_xlfn.XLOOKUP(C61,DB!$A$2:$A$248,DB!$B$2:$B$248,""),IF(OR(G61="30L",G61="30R"),_xlfn.XLOOKUP(C61,DB!$A$2:$A$248,DB!$C$2:$C$248,""),""))</f>
        <v>TAKUX</v>
      </c>
      <c r="S61" s="3">
        <f t="shared" si="0"/>
        <v>16</v>
      </c>
      <c r="T61" s="3" t="str">
        <f>_xlfn.XLOOKUP(C61,DB!$A$2:$A$248,DB!$D$2:$D$248,"")</f>
        <v>Sector 7</v>
      </c>
    </row>
    <row r="62" spans="1:20" x14ac:dyDescent="0.2">
      <c r="A62" s="13" t="s">
        <v>147</v>
      </c>
      <c r="B62" s="13" t="s">
        <v>18</v>
      </c>
      <c r="C62" s="13" t="s">
        <v>148</v>
      </c>
      <c r="D62" s="13" t="s">
        <v>64</v>
      </c>
      <c r="E62" s="13" t="s">
        <v>897</v>
      </c>
      <c r="F62" s="14">
        <v>46301.686851851853</v>
      </c>
      <c r="G62" s="13" t="s">
        <v>22</v>
      </c>
      <c r="H62" s="13" t="s">
        <v>149</v>
      </c>
      <c r="I62" s="15">
        <v>330</v>
      </c>
      <c r="J62" s="13" t="s">
        <v>23</v>
      </c>
      <c r="K62" s="13" t="s">
        <v>24</v>
      </c>
      <c r="L62" s="15">
        <v>136</v>
      </c>
      <c r="M62" s="13" t="s">
        <v>40</v>
      </c>
      <c r="N62" s="14">
        <v>46301.696284722224</v>
      </c>
      <c r="O62" s="15">
        <v>252</v>
      </c>
      <c r="P62" s="13" t="s">
        <v>26</v>
      </c>
      <c r="Q62" s="15">
        <v>190</v>
      </c>
      <c r="R62" s="3" t="str">
        <f>IF(OR(G62="12R",G62="12L"),_xlfn.XLOOKUP(C62,DB!$A$2:$A$248,DB!$B$2:$B$248,""),IF(OR(G62="30L",G62="30R"),_xlfn.XLOOKUP(C62,DB!$A$2:$A$248,DB!$C$2:$C$248,""),""))</f>
        <v>NUDAL</v>
      </c>
      <c r="S62" s="3">
        <f t="shared" si="0"/>
        <v>16</v>
      </c>
      <c r="T62" s="3" t="str">
        <f>_xlfn.XLOOKUP(C62,DB!$A$2:$A$248,DB!$D$2:$D$248,"")</f>
        <v>Sector 3</v>
      </c>
    </row>
    <row r="63" spans="1:20" x14ac:dyDescent="0.2">
      <c r="A63" s="13" t="s">
        <v>171</v>
      </c>
      <c r="B63" s="13" t="s">
        <v>18</v>
      </c>
      <c r="C63" s="13" t="s">
        <v>172</v>
      </c>
      <c r="D63" s="13" t="s">
        <v>54</v>
      </c>
      <c r="E63" s="13" t="s">
        <v>574</v>
      </c>
      <c r="F63" s="14">
        <v>46301.687754629631</v>
      </c>
      <c r="G63" s="13" t="s">
        <v>22</v>
      </c>
      <c r="H63" s="13" t="s">
        <v>2490</v>
      </c>
      <c r="I63" s="15">
        <v>380</v>
      </c>
      <c r="J63" s="13" t="s">
        <v>23</v>
      </c>
      <c r="K63" s="13" t="s">
        <v>24</v>
      </c>
      <c r="L63" s="15">
        <v>324</v>
      </c>
      <c r="M63" s="13" t="s">
        <v>174</v>
      </c>
      <c r="N63" s="14">
        <v>46301.705729166664</v>
      </c>
      <c r="O63" s="15">
        <v>380</v>
      </c>
      <c r="P63" s="13" t="s">
        <v>26</v>
      </c>
      <c r="Q63" s="15">
        <v>190</v>
      </c>
      <c r="R63" s="3" t="str">
        <f>IF(OR(G63="12R",G63="12L"),_xlfn.XLOOKUP(C63,DB!$A$2:$A$248,DB!$B$2:$B$248,""),IF(OR(G63="30L",G63="30R"),_xlfn.XLOOKUP(C63,DB!$A$2:$A$248,DB!$C$2:$C$248,""),""))</f>
        <v>CZM</v>
      </c>
      <c r="S63" s="3">
        <f t="shared" si="0"/>
        <v>16</v>
      </c>
      <c r="T63" s="3" t="str">
        <f>_xlfn.XLOOKUP(C63,DB!$A$2:$A$248,DB!$D$2:$D$248,"")</f>
        <v>Sector 7</v>
      </c>
    </row>
    <row r="64" spans="1:20" x14ac:dyDescent="0.2">
      <c r="A64" s="13" t="s">
        <v>2251</v>
      </c>
      <c r="B64" s="13" t="s">
        <v>18</v>
      </c>
      <c r="C64" s="13" t="s">
        <v>128</v>
      </c>
      <c r="D64" s="13" t="s">
        <v>129</v>
      </c>
      <c r="E64" s="13" t="s">
        <v>2491</v>
      </c>
      <c r="F64" s="14">
        <v>46301.688692129632</v>
      </c>
      <c r="G64" s="13" t="s">
        <v>22</v>
      </c>
      <c r="H64" s="13" t="s">
        <v>2492</v>
      </c>
      <c r="I64" s="15">
        <v>380</v>
      </c>
      <c r="J64" s="13" t="s">
        <v>23</v>
      </c>
      <c r="K64" s="13" t="s">
        <v>24</v>
      </c>
      <c r="L64" s="15">
        <v>504</v>
      </c>
      <c r="M64" s="13" t="s">
        <v>659</v>
      </c>
      <c r="N64" s="14">
        <v>46301.716689814813</v>
      </c>
      <c r="O64" s="15">
        <v>380</v>
      </c>
      <c r="P64" s="13" t="s">
        <v>26</v>
      </c>
      <c r="Q64" s="15">
        <v>40</v>
      </c>
      <c r="R64" s="3" t="str">
        <f>IF(OR(G64="12R",G64="12L"),_xlfn.XLOOKUP(C64,DB!$A$2:$A$248,DB!$B$2:$B$248,""),IF(OR(G64="30L",G64="30R"),_xlfn.XLOOKUP(C64,DB!$A$2:$A$248,DB!$C$2:$C$248,""),""))</f>
        <v>ENEBA</v>
      </c>
      <c r="S64" s="3">
        <f t="shared" si="0"/>
        <v>16</v>
      </c>
      <c r="T64" s="3" t="str">
        <f>_xlfn.XLOOKUP(C64,DB!$A$2:$A$248,DB!$D$2:$D$248,"")</f>
        <v>Sector 3</v>
      </c>
    </row>
    <row r="65" spans="1:20" x14ac:dyDescent="0.2">
      <c r="A65" s="13" t="s">
        <v>164</v>
      </c>
      <c r="B65" s="13" t="s">
        <v>18</v>
      </c>
      <c r="C65" s="13" t="s">
        <v>165</v>
      </c>
      <c r="D65" s="13" t="s">
        <v>34</v>
      </c>
      <c r="E65" s="13" t="s">
        <v>714</v>
      </c>
      <c r="F65" s="14">
        <v>46301.689733796295</v>
      </c>
      <c r="G65" s="13" t="s">
        <v>22</v>
      </c>
      <c r="H65" s="13" t="s">
        <v>2493</v>
      </c>
      <c r="I65" s="15">
        <v>360</v>
      </c>
      <c r="J65" s="13" t="s">
        <v>23</v>
      </c>
      <c r="K65" s="13" t="s">
        <v>24</v>
      </c>
      <c r="L65" s="15">
        <v>873</v>
      </c>
      <c r="M65" s="13" t="s">
        <v>36</v>
      </c>
      <c r="N65" s="14">
        <v>46301.736377314817</v>
      </c>
      <c r="O65" s="15">
        <v>360</v>
      </c>
      <c r="P65" s="13" t="s">
        <v>26</v>
      </c>
      <c r="Q65" s="15">
        <v>190</v>
      </c>
      <c r="R65" s="3" t="str">
        <f>IF(OR(G65="12R",G65="12L"),_xlfn.XLOOKUP(C65,DB!$A$2:$A$248,DB!$B$2:$B$248,""),IF(OR(G65="30L",G65="30R"),_xlfn.XLOOKUP(C65,DB!$A$2:$A$248,DB!$C$2:$C$248,""),""))</f>
        <v>UDGUV</v>
      </c>
      <c r="S65" s="3">
        <f t="shared" si="0"/>
        <v>16</v>
      </c>
      <c r="T65" s="3" t="str">
        <f>_xlfn.XLOOKUP(C65,DB!$A$2:$A$248,DB!$D$2:$D$248,"")</f>
        <v>Sector 2</v>
      </c>
    </row>
    <row r="66" spans="1:20" x14ac:dyDescent="0.2">
      <c r="A66" s="13" t="s">
        <v>177</v>
      </c>
      <c r="B66" s="13" t="s">
        <v>18</v>
      </c>
      <c r="C66" s="13" t="s">
        <v>178</v>
      </c>
      <c r="D66" s="13" t="s">
        <v>44</v>
      </c>
      <c r="E66" s="13" t="s">
        <v>1167</v>
      </c>
      <c r="F66" s="14">
        <v>46301.690601851849</v>
      </c>
      <c r="G66" s="13" t="s">
        <v>22</v>
      </c>
      <c r="H66" s="13" t="s">
        <v>2494</v>
      </c>
      <c r="I66" s="15">
        <v>340</v>
      </c>
      <c r="J66" s="13" t="s">
        <v>23</v>
      </c>
      <c r="K66" s="13" t="s">
        <v>24</v>
      </c>
      <c r="L66" s="15">
        <v>426</v>
      </c>
      <c r="M66" s="13" t="s">
        <v>204</v>
      </c>
      <c r="N66" s="14">
        <v>46301.714895833335</v>
      </c>
      <c r="O66" s="15">
        <v>340</v>
      </c>
      <c r="P66" s="13" t="s">
        <v>26</v>
      </c>
      <c r="Q66" s="15">
        <v>40</v>
      </c>
      <c r="R66" s="3" t="str">
        <f>IF(OR(G66="12R",G66="12L"),_xlfn.XLOOKUP(C66,DB!$A$2:$A$248,DB!$B$2:$B$248,""),IF(OR(G66="30L",G66="30R"),_xlfn.XLOOKUP(C66,DB!$A$2:$A$248,DB!$C$2:$C$248,""),""))</f>
        <v>OMSUK</v>
      </c>
      <c r="S66" s="3">
        <f t="shared" si="0"/>
        <v>16</v>
      </c>
      <c r="T66" s="3" t="str">
        <f>_xlfn.XLOOKUP(C66,DB!$A$2:$A$248,DB!$D$2:$D$248,"")</f>
        <v>Sector 3</v>
      </c>
    </row>
    <row r="67" spans="1:20" x14ac:dyDescent="0.2">
      <c r="A67" s="13" t="s">
        <v>190</v>
      </c>
      <c r="B67" s="13" t="s">
        <v>18</v>
      </c>
      <c r="C67" s="13" t="s">
        <v>19</v>
      </c>
      <c r="D67" s="13" t="s">
        <v>34</v>
      </c>
      <c r="E67" s="13" t="s">
        <v>899</v>
      </c>
      <c r="F67" s="14">
        <v>46301.691770833335</v>
      </c>
      <c r="G67" s="13" t="s">
        <v>22</v>
      </c>
      <c r="H67" s="13" t="s">
        <v>2495</v>
      </c>
      <c r="I67" s="15">
        <v>360</v>
      </c>
      <c r="J67" s="13" t="s">
        <v>23</v>
      </c>
      <c r="K67" s="13" t="s">
        <v>24</v>
      </c>
      <c r="L67" s="15">
        <v>869</v>
      </c>
      <c r="M67" s="13" t="s">
        <v>181</v>
      </c>
      <c r="N67" s="14">
        <v>46301.738055555557</v>
      </c>
      <c r="O67" s="15">
        <v>360</v>
      </c>
      <c r="P67" s="13" t="s">
        <v>26</v>
      </c>
      <c r="Q67" s="15">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3" t="s">
        <v>2496</v>
      </c>
      <c r="B68" s="13" t="s">
        <v>18</v>
      </c>
      <c r="C68" s="13" t="s">
        <v>437</v>
      </c>
      <c r="D68" s="13" t="s">
        <v>544</v>
      </c>
      <c r="E68" s="13"/>
      <c r="F68" s="14">
        <v>46301.693310185183</v>
      </c>
      <c r="G68" s="13" t="s">
        <v>22</v>
      </c>
      <c r="H68" s="13" t="s">
        <v>2497</v>
      </c>
      <c r="I68" s="15">
        <v>400</v>
      </c>
      <c r="J68" s="13" t="s">
        <v>23</v>
      </c>
      <c r="K68" s="13" t="s">
        <v>51</v>
      </c>
      <c r="L68" s="15">
        <v>862</v>
      </c>
      <c r="M68" s="13" t="s">
        <v>523</v>
      </c>
      <c r="N68" s="14">
        <v>46301.759386574071</v>
      </c>
      <c r="O68" s="15">
        <v>400</v>
      </c>
      <c r="P68" s="13" t="s">
        <v>137</v>
      </c>
      <c r="Q68" s="15">
        <v>30</v>
      </c>
      <c r="R68" s="3" t="str">
        <f>IF(OR(G68="12R",G68="12L"),_xlfn.XLOOKUP(C68,DB!$A$2:$A$248,DB!$B$2:$B$248,""),IF(OR(G68="30L",G68="30R"),_xlfn.XLOOKUP(C68,DB!$A$2:$A$248,DB!$C$2:$C$248,""),""))</f>
        <v>UDGUV</v>
      </c>
      <c r="S68" s="3">
        <f t="shared" si="1"/>
        <v>16</v>
      </c>
      <c r="T68" s="3" t="str">
        <f>_xlfn.XLOOKUP(C68,DB!$A$2:$A$248,DB!$D$2:$D$248,"")</f>
        <v>Sector 2</v>
      </c>
    </row>
    <row r="69" spans="1:20" x14ac:dyDescent="0.2">
      <c r="A69" s="13" t="s">
        <v>922</v>
      </c>
      <c r="B69" s="13" t="s">
        <v>18</v>
      </c>
      <c r="C69" s="13" t="s">
        <v>66</v>
      </c>
      <c r="D69" s="13" t="s">
        <v>923</v>
      </c>
      <c r="E69" s="13"/>
      <c r="F69" s="14">
        <v>46301.694837962961</v>
      </c>
      <c r="G69" s="13" t="s">
        <v>22</v>
      </c>
      <c r="H69" s="13" t="s">
        <v>2498</v>
      </c>
      <c r="I69" s="15">
        <v>280</v>
      </c>
      <c r="J69" s="13" t="s">
        <v>23</v>
      </c>
      <c r="K69" s="13" t="s">
        <v>51</v>
      </c>
      <c r="L69" s="15">
        <v>586</v>
      </c>
      <c r="M69" s="13" t="s">
        <v>66</v>
      </c>
      <c r="N69" s="14">
        <v>46301.749803240738</v>
      </c>
      <c r="O69" s="15">
        <v>0</v>
      </c>
      <c r="P69" s="13" t="s">
        <v>137</v>
      </c>
      <c r="Q69" s="15">
        <v>30</v>
      </c>
      <c r="R69" s="3" t="str">
        <f>IF(OR(G69="12R",G69="12L"),_xlfn.XLOOKUP(C69,DB!$A$2:$A$248,DB!$B$2:$B$248,""),IF(OR(G69="30L",G69="30R"),_xlfn.XLOOKUP(C69,DB!$A$2:$A$248,DB!$C$2:$C$248,""),""))</f>
        <v>UDGUV</v>
      </c>
      <c r="S69" s="3">
        <f t="shared" si="1"/>
        <v>16</v>
      </c>
      <c r="T69" s="3" t="str">
        <f>_xlfn.XLOOKUP(C69,DB!$A$2:$A$248,DB!$D$2:$D$248,"")</f>
        <v>Sector 2</v>
      </c>
    </row>
    <row r="70" spans="1:20" x14ac:dyDescent="0.2">
      <c r="A70" s="13" t="s">
        <v>583</v>
      </c>
      <c r="B70" s="13" t="s">
        <v>18</v>
      </c>
      <c r="C70" s="13" t="s">
        <v>115</v>
      </c>
      <c r="D70" s="13" t="s">
        <v>129</v>
      </c>
      <c r="E70" s="13" t="s">
        <v>1117</v>
      </c>
      <c r="F70" s="14">
        <v>46301.697268518517</v>
      </c>
      <c r="G70" s="13" t="s">
        <v>22</v>
      </c>
      <c r="H70" s="13" t="s">
        <v>2499</v>
      </c>
      <c r="I70" s="15">
        <v>330</v>
      </c>
      <c r="J70" s="13" t="s">
        <v>23</v>
      </c>
      <c r="K70" s="13" t="s">
        <v>24</v>
      </c>
      <c r="L70" s="15">
        <v>153</v>
      </c>
      <c r="M70" s="13" t="s">
        <v>117</v>
      </c>
      <c r="N70" s="14">
        <v>46301.70752314815</v>
      </c>
      <c r="O70" s="15">
        <v>296</v>
      </c>
      <c r="P70" s="13" t="s">
        <v>26</v>
      </c>
      <c r="Q70" s="15">
        <v>190</v>
      </c>
      <c r="R70" s="3" t="str">
        <f>IF(OR(G70="12R",G70="12L"),_xlfn.XLOOKUP(C70,DB!$A$2:$A$248,DB!$B$2:$B$248,""),IF(OR(G70="30L",G70="30R"),_xlfn.XLOOKUP(C70,DB!$A$2:$A$248,DB!$C$2:$C$248,""),""))</f>
        <v>TAKUX</v>
      </c>
      <c r="S70" s="3">
        <f t="shared" si="1"/>
        <v>16</v>
      </c>
      <c r="T70" s="3" t="str">
        <f>_xlfn.XLOOKUP(C70,DB!$A$2:$A$248,DB!$D$2:$D$248,"")</f>
        <v>Sector 7</v>
      </c>
    </row>
    <row r="71" spans="1:20" x14ac:dyDescent="0.2">
      <c r="A71" s="13" t="s">
        <v>196</v>
      </c>
      <c r="B71" s="13" t="s">
        <v>18</v>
      </c>
      <c r="C71" s="13" t="s">
        <v>43</v>
      </c>
      <c r="D71" s="13" t="s">
        <v>29</v>
      </c>
      <c r="E71" s="13" t="s">
        <v>2012</v>
      </c>
      <c r="F71" s="14">
        <v>46301.70140046296</v>
      </c>
      <c r="G71" s="13" t="s">
        <v>22</v>
      </c>
      <c r="H71" s="13" t="s">
        <v>2500</v>
      </c>
      <c r="I71" s="15">
        <v>380</v>
      </c>
      <c r="J71" s="13" t="s">
        <v>23</v>
      </c>
      <c r="K71" s="13" t="s">
        <v>24</v>
      </c>
      <c r="L71" s="15">
        <v>869</v>
      </c>
      <c r="M71" s="13" t="s">
        <v>2245</v>
      </c>
      <c r="N71" s="14">
        <v>46301.748229166667</v>
      </c>
      <c r="O71" s="15">
        <v>340</v>
      </c>
      <c r="P71" s="13" t="s">
        <v>26</v>
      </c>
      <c r="Q71" s="15">
        <v>190</v>
      </c>
      <c r="R71" s="3" t="str">
        <f>IF(OR(G71="12R",G71="12L"),_xlfn.XLOOKUP(C71,DB!$A$2:$A$248,DB!$B$2:$B$248,""),IF(OR(G71="30L",G71="30R"),_xlfn.XLOOKUP(C71,DB!$A$2:$A$248,DB!$C$2:$C$248,""),""))</f>
        <v>UDGUV</v>
      </c>
      <c r="S71" s="3">
        <f t="shared" si="1"/>
        <v>16</v>
      </c>
      <c r="T71" s="3" t="str">
        <f>_xlfn.XLOOKUP(C71,DB!$A$2:$A$248,DB!$D$2:$D$248,"")</f>
        <v>Sector 2</v>
      </c>
    </row>
    <row r="72" spans="1:20" x14ac:dyDescent="0.2">
      <c r="A72" s="13" t="s">
        <v>194</v>
      </c>
      <c r="B72" s="13" t="s">
        <v>18</v>
      </c>
      <c r="C72" s="13" t="s">
        <v>144</v>
      </c>
      <c r="D72" s="13" t="s">
        <v>61</v>
      </c>
      <c r="E72" s="13" t="s">
        <v>405</v>
      </c>
      <c r="F72" s="14">
        <v>46301.702962962961</v>
      </c>
      <c r="G72" s="13" t="s">
        <v>22</v>
      </c>
      <c r="H72" s="13" t="s">
        <v>2501</v>
      </c>
      <c r="I72" s="15">
        <v>330</v>
      </c>
      <c r="J72" s="13" t="s">
        <v>23</v>
      </c>
      <c r="K72" s="13" t="s">
        <v>24</v>
      </c>
      <c r="L72" s="15">
        <v>186</v>
      </c>
      <c r="M72" s="13" t="s">
        <v>691</v>
      </c>
      <c r="N72" s="14">
        <v>46301.715833333335</v>
      </c>
      <c r="O72" s="15">
        <v>264</v>
      </c>
      <c r="P72" s="13" t="s">
        <v>26</v>
      </c>
      <c r="Q72" s="15">
        <v>40</v>
      </c>
      <c r="R72" s="3" t="str">
        <f>IF(OR(G72="12R",G72="12L"),_xlfn.XLOOKUP(C72,DB!$A$2:$A$248,DB!$B$2:$B$248,""),IF(OR(G72="30L",G72="30R"),_xlfn.XLOOKUP(C72,DB!$A$2:$A$248,DB!$C$2:$C$248,""),""))</f>
        <v>OMSUK</v>
      </c>
      <c r="S72" s="3">
        <f t="shared" si="1"/>
        <v>16</v>
      </c>
      <c r="T72" s="3" t="str">
        <f>_xlfn.XLOOKUP(C72,DB!$A$2:$A$248,DB!$D$2:$D$248,"")</f>
        <v>Sector 3</v>
      </c>
    </row>
    <row r="73" spans="1:20" x14ac:dyDescent="0.2">
      <c r="A73" s="13" t="s">
        <v>191</v>
      </c>
      <c r="B73" s="13" t="s">
        <v>18</v>
      </c>
      <c r="C73" s="13" t="s">
        <v>115</v>
      </c>
      <c r="D73" s="13" t="s">
        <v>129</v>
      </c>
      <c r="E73" s="13" t="s">
        <v>2502</v>
      </c>
      <c r="F73" s="14">
        <v>46301.704895833333</v>
      </c>
      <c r="G73" s="13" t="s">
        <v>22</v>
      </c>
      <c r="H73" s="13" t="s">
        <v>567</v>
      </c>
      <c r="I73" s="15">
        <v>350</v>
      </c>
      <c r="J73" s="13" t="s">
        <v>23</v>
      </c>
      <c r="K73" s="13" t="s">
        <v>24</v>
      </c>
      <c r="L73" s="15">
        <v>153</v>
      </c>
      <c r="M73" s="13" t="s">
        <v>117</v>
      </c>
      <c r="N73" s="14">
        <v>46301.715185185189</v>
      </c>
      <c r="O73" s="15">
        <v>295</v>
      </c>
      <c r="P73" s="13" t="s">
        <v>26</v>
      </c>
      <c r="Q73" s="15">
        <v>190</v>
      </c>
      <c r="R73" s="3" t="str">
        <f>IF(OR(G73="12R",G73="12L"),_xlfn.XLOOKUP(C73,DB!$A$2:$A$248,DB!$B$2:$B$248,""),IF(OR(G73="30L",G73="30R"),_xlfn.XLOOKUP(C73,DB!$A$2:$A$248,DB!$C$2:$C$248,""),""))</f>
        <v>TAKUX</v>
      </c>
      <c r="S73" s="3">
        <f t="shared" si="1"/>
        <v>16</v>
      </c>
      <c r="T73" s="3" t="str">
        <f>_xlfn.XLOOKUP(C73,DB!$A$2:$A$248,DB!$D$2:$D$248,"")</f>
        <v>Sector 7</v>
      </c>
    </row>
    <row r="74" spans="1:20" x14ac:dyDescent="0.2">
      <c r="A74" s="13" t="s">
        <v>201</v>
      </c>
      <c r="B74" s="13" t="s">
        <v>18</v>
      </c>
      <c r="C74" s="13" t="s">
        <v>128</v>
      </c>
      <c r="D74" s="13" t="s">
        <v>61</v>
      </c>
      <c r="E74" s="13" t="s">
        <v>851</v>
      </c>
      <c r="F74" s="14">
        <v>46301.715590277781</v>
      </c>
      <c r="G74" s="13" t="s">
        <v>22</v>
      </c>
      <c r="H74" s="13" t="s">
        <v>2503</v>
      </c>
      <c r="I74" s="15">
        <v>360</v>
      </c>
      <c r="J74" s="13" t="s">
        <v>23</v>
      </c>
      <c r="K74" s="13" t="s">
        <v>24</v>
      </c>
      <c r="L74" s="15">
        <v>488</v>
      </c>
      <c r="M74" s="13" t="s">
        <v>2504</v>
      </c>
      <c r="N74" s="14">
        <v>46301.74287037037</v>
      </c>
      <c r="O74" s="15">
        <v>360</v>
      </c>
      <c r="P74" s="13" t="s">
        <v>26</v>
      </c>
      <c r="Q74" s="15">
        <v>40</v>
      </c>
      <c r="R74" s="3" t="str">
        <f>IF(OR(G74="12R",G74="12L"),_xlfn.XLOOKUP(C74,DB!$A$2:$A$248,DB!$B$2:$B$248,""),IF(OR(G74="30L",G74="30R"),_xlfn.XLOOKUP(C74,DB!$A$2:$A$248,DB!$C$2:$C$248,""),""))</f>
        <v>ENEBA</v>
      </c>
      <c r="S74" s="3">
        <f t="shared" si="1"/>
        <v>17</v>
      </c>
      <c r="T74" s="3" t="str">
        <f>_xlfn.XLOOKUP(C74,DB!$A$2:$A$248,DB!$D$2:$D$248,"")</f>
        <v>Sector 3</v>
      </c>
    </row>
    <row r="75" spans="1:20" x14ac:dyDescent="0.2">
      <c r="A75" s="13" t="s">
        <v>192</v>
      </c>
      <c r="B75" s="13" t="s">
        <v>18</v>
      </c>
      <c r="C75" s="13" t="s">
        <v>193</v>
      </c>
      <c r="D75" s="13" t="s">
        <v>34</v>
      </c>
      <c r="E75" s="13" t="s">
        <v>399</v>
      </c>
      <c r="F75" s="14">
        <v>46301.719594907408</v>
      </c>
      <c r="G75" s="13" t="s">
        <v>22</v>
      </c>
      <c r="H75" s="13" t="s">
        <v>2505</v>
      </c>
      <c r="I75" s="15">
        <v>360</v>
      </c>
      <c r="J75" s="13" t="s">
        <v>23</v>
      </c>
      <c r="K75" s="13" t="s">
        <v>24</v>
      </c>
      <c r="L75" s="15">
        <v>826</v>
      </c>
      <c r="M75" s="13" t="s">
        <v>193</v>
      </c>
      <c r="N75" s="14">
        <v>46301.765011574076</v>
      </c>
      <c r="O75" s="15">
        <v>15</v>
      </c>
      <c r="P75" s="13" t="s">
        <v>26</v>
      </c>
      <c r="Q75" s="15">
        <v>190</v>
      </c>
      <c r="R75" s="3" t="str">
        <f>IF(OR(G75="12R",G75="12L"),_xlfn.XLOOKUP(C75,DB!$A$2:$A$248,DB!$B$2:$B$248,""),IF(OR(G75="30L",G75="30R"),_xlfn.XLOOKUP(C75,DB!$A$2:$A$248,DB!$C$2:$C$248,""),""))</f>
        <v>UDGUV</v>
      </c>
      <c r="S75" s="3">
        <f t="shared" si="1"/>
        <v>17</v>
      </c>
      <c r="T75" s="3" t="str">
        <f>_xlfn.XLOOKUP(C75,DB!$A$2:$A$248,DB!$D$2:$D$248,"")</f>
        <v>Sector 2</v>
      </c>
    </row>
    <row r="76" spans="1:20" x14ac:dyDescent="0.2">
      <c r="A76" s="13" t="s">
        <v>1133</v>
      </c>
      <c r="B76" s="13" t="s">
        <v>18</v>
      </c>
      <c r="C76" s="13" t="s">
        <v>230</v>
      </c>
      <c r="D76" s="13" t="s">
        <v>382</v>
      </c>
      <c r="E76" s="13"/>
      <c r="F76" s="14">
        <v>46301.720509259256</v>
      </c>
      <c r="G76" s="13" t="s">
        <v>22</v>
      </c>
      <c r="H76" s="13" t="s">
        <v>2506</v>
      </c>
      <c r="I76" s="15">
        <v>410</v>
      </c>
      <c r="J76" s="13" t="s">
        <v>23</v>
      </c>
      <c r="K76" s="13" t="s">
        <v>504</v>
      </c>
      <c r="L76" s="15">
        <v>349</v>
      </c>
      <c r="M76" s="13" t="s">
        <v>31</v>
      </c>
      <c r="N76" s="14">
        <v>46301.743275462963</v>
      </c>
      <c r="O76" s="15">
        <v>390</v>
      </c>
      <c r="P76" s="13" t="s">
        <v>26</v>
      </c>
      <c r="Q76" s="15">
        <v>40</v>
      </c>
      <c r="R76" s="3" t="str">
        <f>IF(OR(G76="12R",G76="12L"),_xlfn.XLOOKUP(C76,DB!$A$2:$A$248,DB!$B$2:$B$248,""),IF(OR(G76="30L",G76="30R"),_xlfn.XLOOKUP(C76,DB!$A$2:$A$248,DB!$C$2:$C$248,""),""))</f>
        <v>OMSUK</v>
      </c>
      <c r="S76" s="3">
        <f t="shared" si="1"/>
        <v>17</v>
      </c>
      <c r="T76" s="3" t="str">
        <f>_xlfn.XLOOKUP(C76,DB!$A$2:$A$248,DB!$D$2:$D$248,"")</f>
        <v>Sector 3</v>
      </c>
    </row>
    <row r="77" spans="1:20" x14ac:dyDescent="0.2">
      <c r="A77" s="13" t="s">
        <v>202</v>
      </c>
      <c r="B77" s="13" t="s">
        <v>18</v>
      </c>
      <c r="C77" s="13" t="s">
        <v>203</v>
      </c>
      <c r="D77" s="13" t="s">
        <v>123</v>
      </c>
      <c r="E77" s="13" t="s">
        <v>972</v>
      </c>
      <c r="F77" s="14">
        <v>46301.723113425927</v>
      </c>
      <c r="G77" s="13" t="s">
        <v>22</v>
      </c>
      <c r="H77" s="13" t="s">
        <v>2507</v>
      </c>
      <c r="I77" s="15">
        <v>300</v>
      </c>
      <c r="J77" s="13" t="s">
        <v>23</v>
      </c>
      <c r="K77" s="13" t="s">
        <v>24</v>
      </c>
      <c r="L77" s="15">
        <v>431</v>
      </c>
      <c r="M77" s="13" t="s">
        <v>204</v>
      </c>
      <c r="N77" s="14">
        <v>46301.74596064815</v>
      </c>
      <c r="O77" s="15">
        <v>300</v>
      </c>
      <c r="P77" s="13" t="s">
        <v>26</v>
      </c>
      <c r="Q77" s="15">
        <v>40</v>
      </c>
      <c r="R77" s="3" t="str">
        <f>IF(OR(G77="12R",G77="12L"),_xlfn.XLOOKUP(C77,DB!$A$2:$A$248,DB!$B$2:$B$248,""),IF(OR(G77="30L",G77="30R"),_xlfn.XLOOKUP(C77,DB!$A$2:$A$248,DB!$C$2:$C$248,""),""))</f>
        <v>ENEBA</v>
      </c>
      <c r="S77" s="3">
        <f t="shared" si="1"/>
        <v>17</v>
      </c>
      <c r="T77" s="3" t="str">
        <f>_xlfn.XLOOKUP(C77,DB!$A$2:$A$248,DB!$D$2:$D$248,"")</f>
        <v>Sector 3</v>
      </c>
    </row>
    <row r="78" spans="1:20" x14ac:dyDescent="0.2">
      <c r="A78" s="13" t="s">
        <v>1260</v>
      </c>
      <c r="B78" s="13" t="s">
        <v>18</v>
      </c>
      <c r="C78" s="13" t="s">
        <v>945</v>
      </c>
      <c r="D78" s="13" t="s">
        <v>429</v>
      </c>
      <c r="E78" s="13"/>
      <c r="F78" s="14">
        <v>46301.724768518521</v>
      </c>
      <c r="G78" s="13" t="s">
        <v>22</v>
      </c>
      <c r="H78" s="13" t="s">
        <v>2508</v>
      </c>
      <c r="I78" s="15">
        <v>240</v>
      </c>
      <c r="J78" s="13" t="s">
        <v>23</v>
      </c>
      <c r="K78" s="13" t="s">
        <v>51</v>
      </c>
      <c r="L78" s="15">
        <v>384</v>
      </c>
      <c r="M78" s="13" t="s">
        <v>269</v>
      </c>
      <c r="N78" s="14">
        <v>46301.764791666668</v>
      </c>
      <c r="O78" s="15">
        <v>240</v>
      </c>
      <c r="P78" s="13" t="s">
        <v>137</v>
      </c>
      <c r="Q78" s="15">
        <v>40</v>
      </c>
      <c r="R78" s="3" t="str">
        <f>IF(OR(G78="12R",G78="12L"),_xlfn.XLOOKUP(C78,DB!$A$2:$A$248,DB!$B$2:$B$248,""),IF(OR(G78="30L",G78="30R"),_xlfn.XLOOKUP(C78,DB!$A$2:$A$248,DB!$C$2:$C$248,""),""))</f>
        <v>ENEBA</v>
      </c>
      <c r="S78" s="3">
        <f t="shared" si="1"/>
        <v>17</v>
      </c>
      <c r="T78" s="3" t="str">
        <f>_xlfn.XLOOKUP(C78,DB!$A$2:$A$248,DB!$D$2:$D$248,"")</f>
        <v>Sector 3</v>
      </c>
    </row>
    <row r="79" spans="1:20" x14ac:dyDescent="0.2">
      <c r="A79" s="13" t="s">
        <v>198</v>
      </c>
      <c r="B79" s="13" t="s">
        <v>18</v>
      </c>
      <c r="C79" s="13" t="s">
        <v>199</v>
      </c>
      <c r="D79" s="13" t="s">
        <v>61</v>
      </c>
      <c r="E79" s="13" t="s">
        <v>2509</v>
      </c>
      <c r="F79" s="14">
        <v>46301.72861111111</v>
      </c>
      <c r="G79" s="13" t="s">
        <v>22</v>
      </c>
      <c r="H79" s="13" t="s">
        <v>2510</v>
      </c>
      <c r="I79" s="15">
        <v>330</v>
      </c>
      <c r="J79" s="13" t="s">
        <v>23</v>
      </c>
      <c r="K79" s="13" t="s">
        <v>24</v>
      </c>
      <c r="L79" s="15">
        <v>136</v>
      </c>
      <c r="M79" s="13" t="s">
        <v>2511</v>
      </c>
      <c r="N79" s="14">
        <v>46301.738125000003</v>
      </c>
      <c r="O79" s="15">
        <v>209</v>
      </c>
      <c r="P79" s="13" t="s">
        <v>26</v>
      </c>
      <c r="Q79" s="15">
        <v>190</v>
      </c>
      <c r="R79" s="3" t="str">
        <f>IF(OR(G79="12R",G79="12L"),_xlfn.XLOOKUP(C79,DB!$A$2:$A$248,DB!$B$2:$B$248,""),IF(OR(G79="30L",G79="30R"),_xlfn.XLOOKUP(C79,DB!$A$2:$A$248,DB!$C$2:$C$248,""),""))</f>
        <v>OMSUK</v>
      </c>
      <c r="S79" s="3">
        <f t="shared" si="1"/>
        <v>17</v>
      </c>
      <c r="T79" s="3" t="str">
        <f>_xlfn.XLOOKUP(C79,DB!$A$2:$A$248,DB!$D$2:$D$248,"")</f>
        <v>Sector 3</v>
      </c>
    </row>
    <row r="80" spans="1:20" x14ac:dyDescent="0.2">
      <c r="A80" s="13" t="s">
        <v>209</v>
      </c>
      <c r="B80" s="13" t="s">
        <v>18</v>
      </c>
      <c r="C80" s="13" t="s">
        <v>210</v>
      </c>
      <c r="D80" s="13" t="s">
        <v>29</v>
      </c>
      <c r="E80" s="13" t="s">
        <v>1195</v>
      </c>
      <c r="F80" s="14">
        <v>46301.739548611113</v>
      </c>
      <c r="G80" s="13" t="s">
        <v>22</v>
      </c>
      <c r="H80" s="13" t="s">
        <v>2512</v>
      </c>
      <c r="I80" s="15">
        <v>370</v>
      </c>
      <c r="J80" s="13" t="s">
        <v>23</v>
      </c>
      <c r="K80" s="13" t="s">
        <v>24</v>
      </c>
      <c r="L80" s="15">
        <v>189</v>
      </c>
      <c r="M80" s="13" t="s">
        <v>1153</v>
      </c>
      <c r="N80" s="14">
        <v>46301.752280092594</v>
      </c>
      <c r="O80" s="15">
        <v>289</v>
      </c>
      <c r="P80" s="13" t="s">
        <v>26</v>
      </c>
      <c r="Q80" s="15">
        <v>190</v>
      </c>
      <c r="R80" s="3" t="str">
        <f>IF(OR(G80="12R",G80="12L"),_xlfn.XLOOKUP(C80,DB!$A$2:$A$248,DB!$B$2:$B$248,""),IF(OR(G80="30L",G80="30R"),_xlfn.XLOOKUP(C80,DB!$A$2:$A$248,DB!$C$2:$C$248,""),""))</f>
        <v>TAKUX</v>
      </c>
      <c r="S80" s="3">
        <f t="shared" si="1"/>
        <v>17</v>
      </c>
      <c r="T80" s="3" t="str">
        <f>_xlfn.XLOOKUP(C80,DB!$A$2:$A$248,DB!$D$2:$D$248,"")</f>
        <v>Sector 7</v>
      </c>
    </row>
    <row r="81" spans="1:20" x14ac:dyDescent="0.2">
      <c r="A81" s="13" t="s">
        <v>207</v>
      </c>
      <c r="B81" s="13" t="s">
        <v>18</v>
      </c>
      <c r="C81" s="13" t="s">
        <v>208</v>
      </c>
      <c r="D81" s="13" t="s">
        <v>61</v>
      </c>
      <c r="E81" s="13" t="s">
        <v>1233</v>
      </c>
      <c r="F81" s="14">
        <v>46301.742314814815</v>
      </c>
      <c r="G81" s="13" t="s">
        <v>22</v>
      </c>
      <c r="H81" s="13" t="s">
        <v>2513</v>
      </c>
      <c r="I81" s="15">
        <v>330</v>
      </c>
      <c r="J81" s="13" t="s">
        <v>23</v>
      </c>
      <c r="K81" s="13" t="s">
        <v>24</v>
      </c>
      <c r="L81" s="15">
        <v>136</v>
      </c>
      <c r="M81" s="13" t="s">
        <v>40</v>
      </c>
      <c r="N81" s="14">
        <v>46301.75203703704</v>
      </c>
      <c r="O81" s="15">
        <v>209</v>
      </c>
      <c r="P81" s="13" t="s">
        <v>26</v>
      </c>
      <c r="Q81" s="15">
        <v>190</v>
      </c>
      <c r="R81" s="3" t="str">
        <f>IF(OR(G81="12R",G81="12L"),_xlfn.XLOOKUP(C81,DB!$A$2:$A$248,DB!$B$2:$B$248,""),IF(OR(G81="30L",G81="30R"),_xlfn.XLOOKUP(C81,DB!$A$2:$A$248,DB!$C$2:$C$248,""),""))</f>
        <v>ENEBA</v>
      </c>
      <c r="S81" s="3">
        <f t="shared" si="1"/>
        <v>17</v>
      </c>
      <c r="T81" s="3" t="str">
        <f>_xlfn.XLOOKUP(C81,DB!$A$2:$A$248,DB!$D$2:$D$248,"")</f>
        <v>Sector 3</v>
      </c>
    </row>
    <row r="82" spans="1:20" x14ac:dyDescent="0.2">
      <c r="A82" s="13" t="s">
        <v>262</v>
      </c>
      <c r="B82" s="13" t="s">
        <v>18</v>
      </c>
      <c r="C82" s="13" t="s">
        <v>134</v>
      </c>
      <c r="D82" s="13" t="s">
        <v>61</v>
      </c>
      <c r="E82" s="13" t="s">
        <v>2514</v>
      </c>
      <c r="F82" s="14">
        <v>46301.744016203702</v>
      </c>
      <c r="G82" s="13" t="s">
        <v>22</v>
      </c>
      <c r="H82" s="13" t="s">
        <v>2515</v>
      </c>
      <c r="I82" s="15">
        <v>340</v>
      </c>
      <c r="J82" s="13" t="s">
        <v>23</v>
      </c>
      <c r="K82" s="13" t="s">
        <v>24</v>
      </c>
      <c r="L82" s="15">
        <v>446</v>
      </c>
      <c r="M82" s="13" t="s">
        <v>204</v>
      </c>
      <c r="N82" s="14">
        <v>46301.769745370373</v>
      </c>
      <c r="O82" s="15">
        <v>340</v>
      </c>
      <c r="P82" s="13" t="s">
        <v>26</v>
      </c>
      <c r="Q82" s="15">
        <v>40</v>
      </c>
      <c r="R82" s="3" t="str">
        <f>IF(OR(G82="12R",G82="12L"),_xlfn.XLOOKUP(C82,DB!$A$2:$A$248,DB!$B$2:$B$248,""),IF(OR(G82="30L",G82="30R"),_xlfn.XLOOKUP(C82,DB!$A$2:$A$248,DB!$C$2:$C$248,""),""))</f>
        <v>ENEBA</v>
      </c>
      <c r="S82" s="3">
        <f t="shared" si="1"/>
        <v>17</v>
      </c>
      <c r="T82" s="3" t="str">
        <f>_xlfn.XLOOKUP(C82,DB!$A$2:$A$248,DB!$D$2:$D$248,"")</f>
        <v>Sector 3</v>
      </c>
    </row>
    <row r="83" spans="1:20" x14ac:dyDescent="0.2">
      <c r="A83" s="13" t="s">
        <v>236</v>
      </c>
      <c r="B83" s="13" t="s">
        <v>18</v>
      </c>
      <c r="C83" s="13" t="s">
        <v>43</v>
      </c>
      <c r="D83" s="13" t="s">
        <v>44</v>
      </c>
      <c r="E83" s="13" t="s">
        <v>588</v>
      </c>
      <c r="F83" s="14">
        <v>46301.745370370372</v>
      </c>
      <c r="G83" s="13" t="s">
        <v>22</v>
      </c>
      <c r="H83" s="13" t="s">
        <v>2516</v>
      </c>
      <c r="I83" s="15">
        <v>360</v>
      </c>
      <c r="J83" s="13" t="s">
        <v>23</v>
      </c>
      <c r="K83" s="13" t="s">
        <v>24</v>
      </c>
      <c r="L83" s="15">
        <v>859</v>
      </c>
      <c r="M83" s="13" t="s">
        <v>376</v>
      </c>
      <c r="N83" s="14">
        <v>46301.790659722225</v>
      </c>
      <c r="O83" s="15">
        <v>360</v>
      </c>
      <c r="P83" s="13" t="s">
        <v>26</v>
      </c>
      <c r="Q83" s="15">
        <v>190</v>
      </c>
      <c r="R83" s="3" t="str">
        <f>IF(OR(G83="12R",G83="12L"),_xlfn.XLOOKUP(C83,DB!$A$2:$A$248,DB!$B$2:$B$248,""),IF(OR(G83="30L",G83="30R"),_xlfn.XLOOKUP(C83,DB!$A$2:$A$248,DB!$C$2:$C$248,""),""))</f>
        <v>UDGUV</v>
      </c>
      <c r="S83" s="3">
        <f t="shared" si="1"/>
        <v>17</v>
      </c>
      <c r="T83" s="3" t="str">
        <f>_xlfn.XLOOKUP(C83,DB!$A$2:$A$248,DB!$D$2:$D$248,"")</f>
        <v>Sector 2</v>
      </c>
    </row>
    <row r="84" spans="1:20" x14ac:dyDescent="0.2">
      <c r="A84" s="13" t="s">
        <v>220</v>
      </c>
      <c r="B84" s="13" t="s">
        <v>18</v>
      </c>
      <c r="C84" s="13" t="s">
        <v>221</v>
      </c>
      <c r="D84" s="13" t="s">
        <v>54</v>
      </c>
      <c r="E84" s="13" t="s">
        <v>112</v>
      </c>
      <c r="F84" s="14">
        <v>46301.746701388889</v>
      </c>
      <c r="G84" s="13" t="s">
        <v>22</v>
      </c>
      <c r="H84" s="13" t="s">
        <v>2517</v>
      </c>
      <c r="I84" s="15">
        <v>360</v>
      </c>
      <c r="J84" s="13" t="s">
        <v>23</v>
      </c>
      <c r="K84" s="13" t="s">
        <v>24</v>
      </c>
      <c r="L84" s="15">
        <v>892</v>
      </c>
      <c r="M84" s="13" t="s">
        <v>744</v>
      </c>
      <c r="N84" s="14">
        <v>46301.792442129627</v>
      </c>
      <c r="O84" s="15">
        <v>360</v>
      </c>
      <c r="P84" s="13" t="s">
        <v>26</v>
      </c>
      <c r="Q84" s="15">
        <v>190</v>
      </c>
      <c r="R84" s="3" t="str">
        <f>IF(OR(G84="12R",G84="12L"),_xlfn.XLOOKUP(C84,DB!$A$2:$A$248,DB!$B$2:$B$248,""),IF(OR(G84="30L",G84="30R"),_xlfn.XLOOKUP(C84,DB!$A$2:$A$248,DB!$C$2:$C$248,""),""))</f>
        <v>UDGUV</v>
      </c>
      <c r="S84" s="3">
        <f t="shared" si="1"/>
        <v>17</v>
      </c>
      <c r="T84" s="3" t="str">
        <f>_xlfn.XLOOKUP(C84,DB!$A$2:$A$248,DB!$D$2:$D$248,"")</f>
        <v>Sector 2</v>
      </c>
    </row>
    <row r="85" spans="1:20" x14ac:dyDescent="0.2">
      <c r="A85" s="13" t="s">
        <v>2518</v>
      </c>
      <c r="B85" s="13" t="s">
        <v>18</v>
      </c>
      <c r="C85" s="13" t="s">
        <v>480</v>
      </c>
      <c r="D85" s="13" t="s">
        <v>1177</v>
      </c>
      <c r="E85" s="13" t="s">
        <v>2519</v>
      </c>
      <c r="F85" s="14">
        <v>46301.748148148145</v>
      </c>
      <c r="G85" s="13" t="s">
        <v>22</v>
      </c>
      <c r="H85" s="13" t="s">
        <v>2520</v>
      </c>
      <c r="I85" s="15">
        <v>400</v>
      </c>
      <c r="J85" s="13" t="s">
        <v>23</v>
      </c>
      <c r="K85" s="13" t="s">
        <v>152</v>
      </c>
      <c r="L85" s="15">
        <v>870</v>
      </c>
      <c r="M85" s="13" t="s">
        <v>36</v>
      </c>
      <c r="N85" s="14">
        <v>46301.803657407407</v>
      </c>
      <c r="O85" s="15">
        <v>400</v>
      </c>
      <c r="P85" s="13" t="s">
        <v>137</v>
      </c>
      <c r="Q85" s="15">
        <v>30</v>
      </c>
      <c r="R85" s="3" t="str">
        <f>IF(OR(G85="12R",G85="12L"),_xlfn.XLOOKUP(C85,DB!$A$2:$A$248,DB!$B$2:$B$248,""),IF(OR(G85="30L",G85="30R"),_xlfn.XLOOKUP(C85,DB!$A$2:$A$248,DB!$C$2:$C$248,""),""))</f>
        <v>UDGUV</v>
      </c>
      <c r="S85" s="3">
        <f t="shared" si="1"/>
        <v>17</v>
      </c>
      <c r="T85" s="3" t="str">
        <f>_xlfn.XLOOKUP(C85,DB!$A$2:$A$248,DB!$D$2:$D$248,"")</f>
        <v>Sector 2</v>
      </c>
    </row>
    <row r="86" spans="1:20" x14ac:dyDescent="0.2">
      <c r="A86" s="13" t="s">
        <v>228</v>
      </c>
      <c r="B86" s="13" t="s">
        <v>18</v>
      </c>
      <c r="C86" s="13" t="s">
        <v>19</v>
      </c>
      <c r="D86" s="13" t="s">
        <v>34</v>
      </c>
      <c r="E86" s="13" t="s">
        <v>173</v>
      </c>
      <c r="F86" s="14">
        <v>46301.750439814816</v>
      </c>
      <c r="G86" s="13" t="s">
        <v>22</v>
      </c>
      <c r="H86" s="13" t="s">
        <v>2521</v>
      </c>
      <c r="I86" s="15">
        <v>380</v>
      </c>
      <c r="J86" s="13" t="s">
        <v>23</v>
      </c>
      <c r="K86" s="13" t="s">
        <v>24</v>
      </c>
      <c r="L86" s="15">
        <v>863</v>
      </c>
      <c r="M86" s="13" t="s">
        <v>25</v>
      </c>
      <c r="N86" s="14">
        <v>46301.796620370369</v>
      </c>
      <c r="O86" s="15">
        <v>380</v>
      </c>
      <c r="P86" s="13" t="s">
        <v>26</v>
      </c>
      <c r="Q86" s="15">
        <v>190</v>
      </c>
      <c r="R86" s="3" t="str">
        <f>IF(OR(G86="12R",G86="12L"),_xlfn.XLOOKUP(C86,DB!$A$2:$A$248,DB!$B$2:$B$248,""),IF(OR(G86="30L",G86="30R"),_xlfn.XLOOKUP(C86,DB!$A$2:$A$248,DB!$C$2:$C$248,""),""))</f>
        <v>UDGUV</v>
      </c>
      <c r="S86" s="3">
        <f t="shared" si="1"/>
        <v>18</v>
      </c>
      <c r="T86" s="3" t="str">
        <f>_xlfn.XLOOKUP(C86,DB!$A$2:$A$248,DB!$D$2:$D$248,"")</f>
        <v>Sector 2</v>
      </c>
    </row>
    <row r="87" spans="1:20" x14ac:dyDescent="0.2">
      <c r="A87" s="13" t="s">
        <v>217</v>
      </c>
      <c r="B87" s="13" t="s">
        <v>18</v>
      </c>
      <c r="C87" s="13" t="s">
        <v>33</v>
      </c>
      <c r="D87" s="13" t="s">
        <v>61</v>
      </c>
      <c r="E87" s="13" t="s">
        <v>771</v>
      </c>
      <c r="F87" s="14">
        <v>46301.754328703704</v>
      </c>
      <c r="G87" s="13" t="s">
        <v>22</v>
      </c>
      <c r="H87" s="13" t="s">
        <v>380</v>
      </c>
      <c r="I87" s="15">
        <v>360</v>
      </c>
      <c r="J87" s="13" t="s">
        <v>23</v>
      </c>
      <c r="K87" s="13" t="s">
        <v>24</v>
      </c>
      <c r="L87" s="15">
        <v>878</v>
      </c>
      <c r="M87" s="13" t="s">
        <v>36</v>
      </c>
      <c r="N87" s="14">
        <v>46301.800763888888</v>
      </c>
      <c r="O87" s="15">
        <v>360</v>
      </c>
      <c r="P87" s="13" t="s">
        <v>26</v>
      </c>
      <c r="Q87" s="15">
        <v>190</v>
      </c>
      <c r="R87" s="3" t="str">
        <f>IF(OR(G87="12R",G87="12L"),_xlfn.XLOOKUP(C87,DB!$A$2:$A$248,DB!$B$2:$B$248,""),IF(OR(G87="30L",G87="30R"),_xlfn.XLOOKUP(C87,DB!$A$2:$A$248,DB!$C$2:$C$248,""),""))</f>
        <v>UDGUV</v>
      </c>
      <c r="S87" s="3">
        <f t="shared" si="1"/>
        <v>18</v>
      </c>
      <c r="T87" s="3" t="str">
        <f>_xlfn.XLOOKUP(C87,DB!$A$2:$A$248,DB!$D$2:$D$248,"")</f>
        <v>Sector 2</v>
      </c>
    </row>
    <row r="88" spans="1:20" x14ac:dyDescent="0.2">
      <c r="A88" s="13" t="s">
        <v>242</v>
      </c>
      <c r="B88" s="13" t="s">
        <v>18</v>
      </c>
      <c r="C88" s="13" t="s">
        <v>203</v>
      </c>
      <c r="D88" s="13" t="s">
        <v>61</v>
      </c>
      <c r="E88" s="13" t="s">
        <v>911</v>
      </c>
      <c r="F88" s="14">
        <v>46301.755243055559</v>
      </c>
      <c r="G88" s="13" t="s">
        <v>22</v>
      </c>
      <c r="H88" s="13" t="s">
        <v>2522</v>
      </c>
      <c r="I88" s="15">
        <v>340</v>
      </c>
      <c r="J88" s="13" t="s">
        <v>23</v>
      </c>
      <c r="K88" s="13" t="s">
        <v>24</v>
      </c>
      <c r="L88" s="15">
        <v>433</v>
      </c>
      <c r="M88" s="13" t="s">
        <v>204</v>
      </c>
      <c r="N88" s="14">
        <v>46301.779756944445</v>
      </c>
      <c r="O88" s="15">
        <v>340</v>
      </c>
      <c r="P88" s="13" t="s">
        <v>26</v>
      </c>
      <c r="Q88" s="15">
        <v>30</v>
      </c>
      <c r="R88" s="3" t="str">
        <f>IF(OR(G88="12R",G88="12L"),_xlfn.XLOOKUP(C88,DB!$A$2:$A$248,DB!$B$2:$B$248,""),IF(OR(G88="30L",G88="30R"),_xlfn.XLOOKUP(C88,DB!$A$2:$A$248,DB!$C$2:$C$248,""),""))</f>
        <v>ENEBA</v>
      </c>
      <c r="S88" s="3">
        <f t="shared" si="1"/>
        <v>18</v>
      </c>
      <c r="T88" s="3" t="str">
        <f>_xlfn.XLOOKUP(C88,DB!$A$2:$A$248,DB!$D$2:$D$248,"")</f>
        <v>Sector 3</v>
      </c>
    </row>
    <row r="89" spans="1:20" x14ac:dyDescent="0.2">
      <c r="A89" s="13" t="s">
        <v>232</v>
      </c>
      <c r="B89" s="13" t="s">
        <v>18</v>
      </c>
      <c r="C89" s="13" t="s">
        <v>170</v>
      </c>
      <c r="D89" s="13" t="s">
        <v>20</v>
      </c>
      <c r="E89" s="13" t="s">
        <v>2523</v>
      </c>
      <c r="F89" s="14">
        <v>46301.756504629629</v>
      </c>
      <c r="G89" s="13" t="s">
        <v>22</v>
      </c>
      <c r="H89" s="13" t="s">
        <v>2524</v>
      </c>
      <c r="I89" s="15">
        <v>330</v>
      </c>
      <c r="J89" s="13" t="s">
        <v>23</v>
      </c>
      <c r="K89" s="13" t="s">
        <v>24</v>
      </c>
      <c r="L89" s="15">
        <v>136</v>
      </c>
      <c r="M89" s="13" t="s">
        <v>40</v>
      </c>
      <c r="N89" s="14">
        <v>46301.765810185185</v>
      </c>
      <c r="O89" s="15">
        <v>222</v>
      </c>
      <c r="P89" s="13" t="s">
        <v>26</v>
      </c>
      <c r="Q89" s="15">
        <v>190</v>
      </c>
      <c r="R89" s="3" t="str">
        <f>IF(OR(G89="12R",G89="12L"),_xlfn.XLOOKUP(C89,DB!$A$2:$A$248,DB!$B$2:$B$248,""),IF(OR(G89="30L",G89="30R"),_xlfn.XLOOKUP(C89,DB!$A$2:$A$248,DB!$C$2:$C$248,""),""))</f>
        <v>OMSUK</v>
      </c>
      <c r="S89" s="3">
        <f t="shared" si="1"/>
        <v>18</v>
      </c>
      <c r="T89" s="3" t="str">
        <f>_xlfn.XLOOKUP(C89,DB!$A$2:$A$248,DB!$D$2:$D$248,"")</f>
        <v>Sector 3</v>
      </c>
    </row>
    <row r="90" spans="1:20" x14ac:dyDescent="0.2">
      <c r="A90" s="13" t="s">
        <v>264</v>
      </c>
      <c r="B90" s="13" t="s">
        <v>18</v>
      </c>
      <c r="C90" s="13" t="s">
        <v>224</v>
      </c>
      <c r="D90" s="13" t="s">
        <v>29</v>
      </c>
      <c r="E90" s="13" t="s">
        <v>796</v>
      </c>
      <c r="F90" s="14">
        <v>46301.757696759261</v>
      </c>
      <c r="G90" s="13" t="s">
        <v>22</v>
      </c>
      <c r="H90" s="13" t="s">
        <v>2525</v>
      </c>
      <c r="I90" s="15">
        <v>340</v>
      </c>
      <c r="J90" s="13" t="s">
        <v>23</v>
      </c>
      <c r="K90" s="13" t="s">
        <v>24</v>
      </c>
      <c r="L90" s="15">
        <v>542</v>
      </c>
      <c r="M90" s="13" t="s">
        <v>130</v>
      </c>
      <c r="N90" s="14">
        <v>46301.786446759259</v>
      </c>
      <c r="O90" s="15">
        <v>340</v>
      </c>
      <c r="P90" s="13" t="s">
        <v>26</v>
      </c>
      <c r="Q90" s="15">
        <v>40</v>
      </c>
      <c r="R90" s="3" t="str">
        <f>IF(OR(G90="12R",G90="12L"),_xlfn.XLOOKUP(C90,DB!$A$2:$A$248,DB!$B$2:$B$248,""),IF(OR(G90="30L",G90="30R"),_xlfn.XLOOKUP(C90,DB!$A$2:$A$248,DB!$C$2:$C$248,""),""))</f>
        <v>ENEBA</v>
      </c>
      <c r="S90" s="3">
        <f t="shared" si="1"/>
        <v>18</v>
      </c>
      <c r="T90" s="3" t="str">
        <f>_xlfn.XLOOKUP(C90,DB!$A$2:$A$248,DB!$D$2:$D$248,"")</f>
        <v>Sector 3</v>
      </c>
    </row>
    <row r="91" spans="1:20" x14ac:dyDescent="0.2">
      <c r="A91" s="13" t="s">
        <v>665</v>
      </c>
      <c r="B91" s="13" t="s">
        <v>18</v>
      </c>
      <c r="C91" s="13" t="s">
        <v>666</v>
      </c>
      <c r="D91" s="13" t="s">
        <v>29</v>
      </c>
      <c r="E91" s="13" t="s">
        <v>2526</v>
      </c>
      <c r="F91" s="14">
        <v>46301.759097222224</v>
      </c>
      <c r="G91" s="13" t="s">
        <v>22</v>
      </c>
      <c r="H91" s="13" t="s">
        <v>2527</v>
      </c>
      <c r="I91" s="15">
        <v>360</v>
      </c>
      <c r="J91" s="13" t="s">
        <v>23</v>
      </c>
      <c r="K91" s="13" t="s">
        <v>24</v>
      </c>
      <c r="L91" s="15">
        <v>446</v>
      </c>
      <c r="M91" s="13" t="s">
        <v>204</v>
      </c>
      <c r="N91" s="14">
        <v>46301.783599537041</v>
      </c>
      <c r="O91" s="15">
        <v>360</v>
      </c>
      <c r="P91" s="13" t="s">
        <v>26</v>
      </c>
      <c r="Q91" s="15">
        <v>40</v>
      </c>
      <c r="R91" s="3" t="str">
        <f>IF(OR(G91="12R",G91="12L"),_xlfn.XLOOKUP(C91,DB!$A$2:$A$248,DB!$B$2:$B$248,""),IF(OR(G91="30L",G91="30R"),_xlfn.XLOOKUP(C91,DB!$A$2:$A$248,DB!$C$2:$C$248,""),""))</f>
        <v>OMSUK</v>
      </c>
      <c r="S91" s="3">
        <f t="shared" si="1"/>
        <v>18</v>
      </c>
      <c r="T91" s="3" t="str">
        <f>_xlfn.XLOOKUP(C91,DB!$A$2:$A$248,DB!$D$2:$D$248,"")</f>
        <v>Sector 3</v>
      </c>
    </row>
    <row r="92" spans="1:20" x14ac:dyDescent="0.2">
      <c r="A92" s="13" t="s">
        <v>305</v>
      </c>
      <c r="B92" s="13" t="s">
        <v>18</v>
      </c>
      <c r="C92" s="13" t="s">
        <v>148</v>
      </c>
      <c r="D92" s="13" t="s">
        <v>20</v>
      </c>
      <c r="E92" s="13" t="s">
        <v>2528</v>
      </c>
      <c r="F92" s="14">
        <v>46301.760451388887</v>
      </c>
      <c r="G92" s="13" t="s">
        <v>22</v>
      </c>
      <c r="H92" s="13" t="s">
        <v>2529</v>
      </c>
      <c r="I92" s="15">
        <v>370</v>
      </c>
      <c r="J92" s="13" t="s">
        <v>23</v>
      </c>
      <c r="K92" s="13" t="s">
        <v>24</v>
      </c>
      <c r="L92" s="15">
        <v>136</v>
      </c>
      <c r="M92" s="13" t="s">
        <v>40</v>
      </c>
      <c r="N92" s="14">
        <v>46301.769166666665</v>
      </c>
      <c r="O92" s="15">
        <v>228</v>
      </c>
      <c r="P92" s="13" t="s">
        <v>26</v>
      </c>
      <c r="Q92" s="15">
        <v>190</v>
      </c>
      <c r="R92" s="3" t="str">
        <f>IF(OR(G92="12R",G92="12L"),_xlfn.XLOOKUP(C92,DB!$A$2:$A$248,DB!$B$2:$B$248,""),IF(OR(G92="30L",G92="30R"),_xlfn.XLOOKUP(C92,DB!$A$2:$A$248,DB!$C$2:$C$248,""),""))</f>
        <v>NUDAL</v>
      </c>
      <c r="S92" s="3">
        <f t="shared" si="1"/>
        <v>18</v>
      </c>
      <c r="T92" s="3" t="str">
        <f>_xlfn.XLOOKUP(C92,DB!$A$2:$A$248,DB!$D$2:$D$248,"")</f>
        <v>Sector 3</v>
      </c>
    </row>
    <row r="93" spans="1:20" x14ac:dyDescent="0.2">
      <c r="A93" s="13" t="s">
        <v>2530</v>
      </c>
      <c r="B93" s="13" t="s">
        <v>18</v>
      </c>
      <c r="C93" s="13" t="s">
        <v>43</v>
      </c>
      <c r="D93" s="13" t="s">
        <v>923</v>
      </c>
      <c r="E93" s="13"/>
      <c r="F93" s="14">
        <v>46301.762060185189</v>
      </c>
      <c r="G93" s="13" t="s">
        <v>22</v>
      </c>
      <c r="H93" s="13" t="s">
        <v>2531</v>
      </c>
      <c r="I93" s="15">
        <v>280</v>
      </c>
      <c r="J93" s="13" t="s">
        <v>23</v>
      </c>
      <c r="K93" s="13" t="s">
        <v>51</v>
      </c>
      <c r="L93" s="15">
        <v>858</v>
      </c>
      <c r="M93" s="13" t="s">
        <v>703</v>
      </c>
      <c r="N93" s="14">
        <v>46301.819606481484</v>
      </c>
      <c r="O93" s="15">
        <v>280</v>
      </c>
      <c r="P93" s="13" t="s">
        <v>137</v>
      </c>
      <c r="Q93" s="15">
        <v>30</v>
      </c>
      <c r="R93" s="3" t="str">
        <f>IF(OR(G93="12R",G93="12L"),_xlfn.XLOOKUP(C93,DB!$A$2:$A$248,DB!$B$2:$B$248,""),IF(OR(G93="30L",G93="30R"),_xlfn.XLOOKUP(C93,DB!$A$2:$A$248,DB!$C$2:$C$248,""),""))</f>
        <v>UDGUV</v>
      </c>
      <c r="S93" s="3">
        <f t="shared" si="1"/>
        <v>18</v>
      </c>
      <c r="T93" s="3" t="str">
        <f>_xlfn.XLOOKUP(C93,DB!$A$2:$A$248,DB!$D$2:$D$248,"")</f>
        <v>Sector 2</v>
      </c>
    </row>
    <row r="94" spans="1:20" x14ac:dyDescent="0.2">
      <c r="A94" s="13" t="s">
        <v>233</v>
      </c>
      <c r="B94" s="13" t="s">
        <v>18</v>
      </c>
      <c r="C94" s="13" t="s">
        <v>234</v>
      </c>
      <c r="D94" s="13" t="s">
        <v>44</v>
      </c>
      <c r="E94" s="13" t="s">
        <v>487</v>
      </c>
      <c r="F94" s="14">
        <v>46301.763356481482</v>
      </c>
      <c r="G94" s="13" t="s">
        <v>22</v>
      </c>
      <c r="H94" s="13" t="s">
        <v>2532</v>
      </c>
      <c r="I94" s="15">
        <v>320</v>
      </c>
      <c r="J94" s="13" t="s">
        <v>23</v>
      </c>
      <c r="K94" s="13" t="s">
        <v>24</v>
      </c>
      <c r="L94" s="15">
        <v>561</v>
      </c>
      <c r="M94" s="13" t="s">
        <v>2533</v>
      </c>
      <c r="N94" s="14">
        <v>46301.793344907404</v>
      </c>
      <c r="O94" s="15">
        <v>320</v>
      </c>
      <c r="P94" s="13" t="s">
        <v>26</v>
      </c>
      <c r="Q94" s="15">
        <v>40</v>
      </c>
      <c r="R94" s="3" t="str">
        <f>IF(OR(G94="12R",G94="12L"),_xlfn.XLOOKUP(C94,DB!$A$2:$A$248,DB!$B$2:$B$248,""),IF(OR(G94="30L",G94="30R"),_xlfn.XLOOKUP(C94,DB!$A$2:$A$248,DB!$C$2:$C$248,""),""))</f>
        <v>UDGUV</v>
      </c>
      <c r="S94" s="3">
        <f t="shared" si="1"/>
        <v>18</v>
      </c>
      <c r="T94" s="3" t="str">
        <f>_xlfn.XLOOKUP(C94,DB!$A$2:$A$248,DB!$D$2:$D$248,"")</f>
        <v>Sector 2</v>
      </c>
    </row>
    <row r="95" spans="1:20" x14ac:dyDescent="0.2">
      <c r="A95" s="13" t="s">
        <v>625</v>
      </c>
      <c r="B95" s="13" t="s">
        <v>18</v>
      </c>
      <c r="C95" s="13" t="s">
        <v>626</v>
      </c>
      <c r="D95" s="13" t="s">
        <v>241</v>
      </c>
      <c r="E95" s="13" t="s">
        <v>2534</v>
      </c>
      <c r="F95" s="14">
        <v>46301.764849537038</v>
      </c>
      <c r="G95" s="13" t="s">
        <v>22</v>
      </c>
      <c r="H95" s="13" t="s">
        <v>2535</v>
      </c>
      <c r="I95" s="15">
        <v>370</v>
      </c>
      <c r="J95" s="13" t="s">
        <v>23</v>
      </c>
      <c r="K95" s="13" t="s">
        <v>24</v>
      </c>
      <c r="L95" s="15">
        <v>355</v>
      </c>
      <c r="M95" s="13" t="s">
        <v>31</v>
      </c>
      <c r="N95" s="14">
        <v>46301.78502314815</v>
      </c>
      <c r="O95" s="15">
        <v>370</v>
      </c>
      <c r="P95" s="13" t="s">
        <v>26</v>
      </c>
      <c r="Q95" s="15">
        <v>40</v>
      </c>
      <c r="R95" s="3" t="str">
        <f>IF(OR(G95="12R",G95="12L"),_xlfn.XLOOKUP(C95,DB!$A$2:$A$248,DB!$B$2:$B$248,""),IF(OR(G95="30L",G95="30R"),_xlfn.XLOOKUP(C95,DB!$A$2:$A$248,DB!$C$2:$C$248,""),""))</f>
        <v>OMSUK</v>
      </c>
      <c r="S95" s="3">
        <f t="shared" si="1"/>
        <v>18</v>
      </c>
      <c r="T95" s="3" t="str">
        <f>_xlfn.XLOOKUP(C95,DB!$A$2:$A$248,DB!$D$2:$D$248,"")</f>
        <v>Sector 3</v>
      </c>
    </row>
    <row r="96" spans="1:20" x14ac:dyDescent="0.2">
      <c r="A96" s="13" t="s">
        <v>253</v>
      </c>
      <c r="B96" s="13" t="s">
        <v>18</v>
      </c>
      <c r="C96" s="13" t="s">
        <v>122</v>
      </c>
      <c r="D96" s="13" t="s">
        <v>123</v>
      </c>
      <c r="E96" s="13" t="s">
        <v>866</v>
      </c>
      <c r="F96" s="14">
        <v>46301.766041666669</v>
      </c>
      <c r="G96" s="13" t="s">
        <v>22</v>
      </c>
      <c r="H96" s="13" t="s">
        <v>2536</v>
      </c>
      <c r="I96" s="15">
        <v>300</v>
      </c>
      <c r="J96" s="13" t="s">
        <v>23</v>
      </c>
      <c r="K96" s="13" t="s">
        <v>24</v>
      </c>
      <c r="L96" s="15">
        <v>546</v>
      </c>
      <c r="M96" s="13" t="s">
        <v>130</v>
      </c>
      <c r="N96" s="14">
        <v>46301.795300925929</v>
      </c>
      <c r="O96" s="15">
        <v>340</v>
      </c>
      <c r="P96" s="13" t="s">
        <v>26</v>
      </c>
      <c r="Q96" s="15">
        <v>40</v>
      </c>
      <c r="R96" s="3" t="str">
        <f>IF(OR(G96="12R",G96="12L"),_xlfn.XLOOKUP(C96,DB!$A$2:$A$248,DB!$B$2:$B$248,""),IF(OR(G96="30L",G96="30R"),_xlfn.XLOOKUP(C96,DB!$A$2:$A$248,DB!$C$2:$C$248,""),""))</f>
        <v>ENEBA</v>
      </c>
      <c r="S96" s="3">
        <f t="shared" si="1"/>
        <v>18</v>
      </c>
      <c r="T96" s="3" t="str">
        <f>_xlfn.XLOOKUP(C96,DB!$A$2:$A$248,DB!$D$2:$D$248,"")</f>
        <v>Sector 3</v>
      </c>
    </row>
    <row r="97" spans="1:20" x14ac:dyDescent="0.2">
      <c r="A97" s="13" t="s">
        <v>218</v>
      </c>
      <c r="B97" s="13" t="s">
        <v>18</v>
      </c>
      <c r="C97" s="13" t="s">
        <v>219</v>
      </c>
      <c r="D97" s="13" t="s">
        <v>54</v>
      </c>
      <c r="E97" s="13" t="s">
        <v>2288</v>
      </c>
      <c r="F97" s="14">
        <v>46301.767129629632</v>
      </c>
      <c r="G97" s="13" t="s">
        <v>22</v>
      </c>
      <c r="H97" s="13" t="s">
        <v>2537</v>
      </c>
      <c r="I97" s="15">
        <v>370</v>
      </c>
      <c r="J97" s="13" t="s">
        <v>23</v>
      </c>
      <c r="K97" s="13" t="s">
        <v>24</v>
      </c>
      <c r="L97" s="15">
        <v>156</v>
      </c>
      <c r="M97" s="13" t="s">
        <v>816</v>
      </c>
      <c r="N97" s="14">
        <v>46301.77752314815</v>
      </c>
      <c r="O97" s="15">
        <v>282</v>
      </c>
      <c r="P97" s="13" t="s">
        <v>26</v>
      </c>
      <c r="Q97" s="15">
        <v>190</v>
      </c>
      <c r="R97" s="3" t="str">
        <f>IF(OR(G97="12R",G97="12L"),_xlfn.XLOOKUP(C97,DB!$A$2:$A$248,DB!$B$2:$B$248,""),IF(OR(G97="30L",G97="30R"),_xlfn.XLOOKUP(C97,DB!$A$2:$A$248,DB!$C$2:$C$248,""),""))</f>
        <v>TAKUX</v>
      </c>
      <c r="S97" s="3">
        <f t="shared" si="1"/>
        <v>18</v>
      </c>
      <c r="T97" s="3" t="str">
        <f>_xlfn.XLOOKUP(C97,DB!$A$2:$A$248,DB!$D$2:$D$248,"")</f>
        <v>Sector 7</v>
      </c>
    </row>
    <row r="98" spans="1:20" x14ac:dyDescent="0.2">
      <c r="A98" s="13" t="s">
        <v>244</v>
      </c>
      <c r="B98" s="13" t="s">
        <v>18</v>
      </c>
      <c r="C98" s="13" t="s">
        <v>28</v>
      </c>
      <c r="D98" s="13" t="s">
        <v>29</v>
      </c>
      <c r="E98" s="13" t="s">
        <v>1219</v>
      </c>
      <c r="F98" s="14">
        <v>46301.771180555559</v>
      </c>
      <c r="G98" s="13" t="s">
        <v>22</v>
      </c>
      <c r="H98" s="13" t="s">
        <v>2538</v>
      </c>
      <c r="I98" s="15">
        <v>380</v>
      </c>
      <c r="J98" s="13" t="s">
        <v>23</v>
      </c>
      <c r="K98" s="13" t="s">
        <v>24</v>
      </c>
      <c r="L98" s="15">
        <v>437</v>
      </c>
      <c r="M98" s="13" t="s">
        <v>204</v>
      </c>
      <c r="N98" s="14">
        <v>46301.795335648145</v>
      </c>
      <c r="O98" s="15">
        <v>360</v>
      </c>
      <c r="P98" s="13" t="s">
        <v>26</v>
      </c>
      <c r="Q98" s="15">
        <v>40</v>
      </c>
      <c r="R98" s="3" t="str">
        <f>IF(OR(G98="12R",G98="12L"),_xlfn.XLOOKUP(C98,DB!$A$2:$A$248,DB!$B$2:$B$248,""),IF(OR(G98="30L",G98="30R"),_xlfn.XLOOKUP(C98,DB!$A$2:$A$248,DB!$C$2:$C$248,""),""))</f>
        <v>OMSUK</v>
      </c>
      <c r="S98" s="3">
        <f t="shared" si="1"/>
        <v>18</v>
      </c>
      <c r="T98" s="3" t="str">
        <f>_xlfn.XLOOKUP(C98,DB!$A$2:$A$248,DB!$D$2:$D$248,"")</f>
        <v>Sector 3</v>
      </c>
    </row>
    <row r="99" spans="1:20" x14ac:dyDescent="0.2">
      <c r="A99" s="13" t="s">
        <v>226</v>
      </c>
      <c r="B99" s="13" t="s">
        <v>18</v>
      </c>
      <c r="C99" s="13" t="s">
        <v>227</v>
      </c>
      <c r="D99" s="13" t="s">
        <v>54</v>
      </c>
      <c r="E99" s="13" t="s">
        <v>1118</v>
      </c>
      <c r="F99" s="14">
        <v>46301.774004629631</v>
      </c>
      <c r="G99" s="13" t="s">
        <v>22</v>
      </c>
      <c r="H99" s="13" t="s">
        <v>2539</v>
      </c>
      <c r="I99" s="15">
        <v>330</v>
      </c>
      <c r="J99" s="13" t="s">
        <v>23</v>
      </c>
      <c r="K99" s="13" t="s">
        <v>24</v>
      </c>
      <c r="L99" s="15">
        <v>153</v>
      </c>
      <c r="M99" s="13" t="s">
        <v>117</v>
      </c>
      <c r="N99" s="14">
        <v>46301.78465277778</v>
      </c>
      <c r="O99" s="15">
        <v>292</v>
      </c>
      <c r="P99" s="13" t="s">
        <v>26</v>
      </c>
      <c r="Q99" s="15">
        <v>190</v>
      </c>
      <c r="R99" s="3" t="str">
        <f>IF(OR(G99="12R",G99="12L"),_xlfn.XLOOKUP(C99,DB!$A$2:$A$248,DB!$B$2:$B$248,""),IF(OR(G99="30L",G99="30R"),_xlfn.XLOOKUP(C99,DB!$A$2:$A$248,DB!$C$2:$C$248,""),""))</f>
        <v>TAKUX</v>
      </c>
      <c r="S99" s="3">
        <f t="shared" si="1"/>
        <v>18</v>
      </c>
      <c r="T99" s="3" t="str">
        <f>_xlfn.XLOOKUP(C99,DB!$A$2:$A$248,DB!$D$2:$D$248,"")</f>
        <v>Sector 7</v>
      </c>
    </row>
    <row r="100" spans="1:20" x14ac:dyDescent="0.2">
      <c r="A100" s="13" t="s">
        <v>231</v>
      </c>
      <c r="B100" s="13" t="s">
        <v>18</v>
      </c>
      <c r="C100" s="13" t="s">
        <v>33</v>
      </c>
      <c r="D100" s="13" t="s">
        <v>20</v>
      </c>
      <c r="E100" s="13" t="s">
        <v>406</v>
      </c>
      <c r="F100" s="14">
        <v>46301.778287037036</v>
      </c>
      <c r="G100" s="13" t="s">
        <v>22</v>
      </c>
      <c r="H100" s="13" t="s">
        <v>2540</v>
      </c>
      <c r="I100" s="15">
        <v>360</v>
      </c>
      <c r="J100" s="13" t="s">
        <v>23</v>
      </c>
      <c r="K100" s="13" t="s">
        <v>24</v>
      </c>
      <c r="L100" s="15">
        <v>854</v>
      </c>
      <c r="M100" s="13" t="s">
        <v>1228</v>
      </c>
      <c r="N100" s="14">
        <v>46301.82408564815</v>
      </c>
      <c r="O100" s="15">
        <v>360</v>
      </c>
      <c r="P100" s="13" t="s">
        <v>26</v>
      </c>
      <c r="Q100" s="15">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s="13" t="s">
        <v>243</v>
      </c>
      <c r="B101" s="13" t="s">
        <v>18</v>
      </c>
      <c r="C101" s="13" t="s">
        <v>144</v>
      </c>
      <c r="D101" s="13" t="s">
        <v>61</v>
      </c>
      <c r="E101" s="13" t="s">
        <v>940</v>
      </c>
      <c r="F101" s="14">
        <v>46301.781527777777</v>
      </c>
      <c r="G101" s="13" t="s">
        <v>22</v>
      </c>
      <c r="H101" s="13" t="s">
        <v>2541</v>
      </c>
      <c r="I101" s="15">
        <v>330</v>
      </c>
      <c r="J101" s="13" t="s">
        <v>23</v>
      </c>
      <c r="K101" s="13" t="s">
        <v>24</v>
      </c>
      <c r="L101" s="15">
        <v>222</v>
      </c>
      <c r="M101" s="13" t="s">
        <v>2542</v>
      </c>
      <c r="N101" s="14">
        <v>46301.79478009259</v>
      </c>
      <c r="O101" s="15">
        <v>205</v>
      </c>
      <c r="P101" s="13" t="s">
        <v>26</v>
      </c>
      <c r="Q101" s="15">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13" t="s">
        <v>257</v>
      </c>
      <c r="B102" s="13" t="s">
        <v>18</v>
      </c>
      <c r="C102" s="13" t="s">
        <v>122</v>
      </c>
      <c r="D102" s="13" t="s">
        <v>44</v>
      </c>
      <c r="E102" s="13" t="s">
        <v>1100</v>
      </c>
      <c r="F102" s="14">
        <v>46301.784745370373</v>
      </c>
      <c r="G102" s="13" t="s">
        <v>22</v>
      </c>
      <c r="H102" s="13" t="s">
        <v>2543</v>
      </c>
      <c r="I102" s="15">
        <v>340</v>
      </c>
      <c r="J102" s="13" t="s">
        <v>23</v>
      </c>
      <c r="K102" s="13" t="s">
        <v>24</v>
      </c>
      <c r="L102" s="15">
        <v>527</v>
      </c>
      <c r="M102" s="13" t="s">
        <v>130</v>
      </c>
      <c r="N102" s="14">
        <v>46301.812800925924</v>
      </c>
      <c r="O102" s="15">
        <v>360</v>
      </c>
      <c r="P102" s="13" t="s">
        <v>26</v>
      </c>
      <c r="Q102" s="15">
        <v>40</v>
      </c>
      <c r="R102" s="3" t="str">
        <f>IF(OR(G102="12R",G102="12L"),_xlfn.XLOOKUP(C102,DB!$A$2:$A$248,DB!$B$2:$B$248,""),IF(OR(G102="30L",G102="30R"),_xlfn.XLOOKUP(C102,DB!$A$2:$A$248,DB!$C$2:$C$248,""),""))</f>
        <v>ENEBA</v>
      </c>
      <c r="S102" s="3">
        <f t="shared" si="1"/>
        <v>18</v>
      </c>
      <c r="T102" s="3" t="str">
        <f>_xlfn.XLOOKUP(C102,DB!$A$2:$A$248,DB!$D$2:$D$248,"")</f>
        <v>Sector 3</v>
      </c>
    </row>
    <row r="103" spans="1:20" x14ac:dyDescent="0.2">
      <c r="A103" s="13" t="s">
        <v>255</v>
      </c>
      <c r="B103" s="13" t="s">
        <v>18</v>
      </c>
      <c r="C103" s="13" t="s">
        <v>256</v>
      </c>
      <c r="D103" s="13" t="s">
        <v>54</v>
      </c>
      <c r="E103" s="13" t="s">
        <v>1101</v>
      </c>
      <c r="F103" s="14">
        <v>46301.788124999999</v>
      </c>
      <c r="G103" s="13" t="s">
        <v>22</v>
      </c>
      <c r="H103" s="13" t="s">
        <v>2544</v>
      </c>
      <c r="I103" s="15">
        <v>360</v>
      </c>
      <c r="J103" s="13" t="s">
        <v>23</v>
      </c>
      <c r="K103" s="13" t="s">
        <v>24</v>
      </c>
      <c r="L103" s="15">
        <v>882</v>
      </c>
      <c r="M103" s="13" t="s">
        <v>1169</v>
      </c>
      <c r="N103" s="14">
        <v>46301.835266203707</v>
      </c>
      <c r="O103" s="15">
        <v>360</v>
      </c>
      <c r="P103" s="13" t="s">
        <v>26</v>
      </c>
      <c r="Q103" s="15">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13" t="s">
        <v>2545</v>
      </c>
      <c r="B104" s="13" t="s">
        <v>18</v>
      </c>
      <c r="C104" s="13" t="s">
        <v>386</v>
      </c>
      <c r="D104" s="13" t="s">
        <v>2546</v>
      </c>
      <c r="E104" s="13"/>
      <c r="F104" s="14">
        <v>46301.789710648147</v>
      </c>
      <c r="G104" s="13" t="s">
        <v>22</v>
      </c>
      <c r="H104" s="13" t="s">
        <v>2547</v>
      </c>
      <c r="I104" s="15">
        <v>110</v>
      </c>
      <c r="J104" s="13" t="s">
        <v>23</v>
      </c>
      <c r="K104" s="13" t="s">
        <v>51</v>
      </c>
      <c r="L104" s="15">
        <v>221</v>
      </c>
      <c r="M104" s="13" t="s">
        <v>383</v>
      </c>
      <c r="N104" s="14">
        <v>46301.821504629632</v>
      </c>
      <c r="O104" s="15">
        <v>110</v>
      </c>
      <c r="P104" s="13" t="s">
        <v>137</v>
      </c>
      <c r="Q104" s="15">
        <v>15</v>
      </c>
      <c r="R104" s="3" t="str">
        <f>IF(OR(G104="12R",G104="12L"),_xlfn.XLOOKUP(C104,DB!$A$2:$A$248,DB!$B$2:$B$248,""),IF(OR(G104="30L",G104="30R"),_xlfn.XLOOKUP(C104,DB!$A$2:$A$248,DB!$C$2:$C$248,""),""))</f>
        <v>NUDAL</v>
      </c>
      <c r="S104" s="3">
        <f t="shared" si="1"/>
        <v>18</v>
      </c>
      <c r="T104" s="3" t="str">
        <f>_xlfn.XLOOKUP(C104,DB!$A$2:$A$248,DB!$D$2:$D$248,"")</f>
        <v>Sector 3</v>
      </c>
    </row>
    <row r="105" spans="1:20" x14ac:dyDescent="0.2">
      <c r="A105" s="13" t="s">
        <v>251</v>
      </c>
      <c r="B105" s="13" t="s">
        <v>18</v>
      </c>
      <c r="C105" s="13" t="s">
        <v>63</v>
      </c>
      <c r="D105" s="13" t="s">
        <v>34</v>
      </c>
      <c r="E105" s="13" t="s">
        <v>84</v>
      </c>
      <c r="F105" s="14">
        <v>46301.791712962964</v>
      </c>
      <c r="G105" s="13" t="s">
        <v>22</v>
      </c>
      <c r="H105" s="13" t="s">
        <v>2548</v>
      </c>
      <c r="I105" s="15">
        <v>360</v>
      </c>
      <c r="J105" s="13" t="s">
        <v>23</v>
      </c>
      <c r="K105" s="13" t="s">
        <v>24</v>
      </c>
      <c r="L105" s="15">
        <v>875</v>
      </c>
      <c r="M105" s="13" t="s">
        <v>889</v>
      </c>
      <c r="N105" s="14">
        <v>46301.837766203702</v>
      </c>
      <c r="O105" s="15">
        <v>360</v>
      </c>
      <c r="P105" s="13" t="s">
        <v>26</v>
      </c>
      <c r="Q105" s="15">
        <v>190</v>
      </c>
      <c r="R105" s="3" t="str">
        <f>IF(OR(G105="12R",G105="12L"),_xlfn.XLOOKUP(C105,DB!$A$2:$A$248,DB!$B$2:$B$248,""),IF(OR(G105="30L",G105="30R"),_xlfn.XLOOKUP(C105,DB!$A$2:$A$248,DB!$C$2:$C$248,""),""))</f>
        <v>UDGUV</v>
      </c>
      <c r="S105" s="3">
        <f t="shared" si="1"/>
        <v>19</v>
      </c>
      <c r="T105" s="3" t="str">
        <f>_xlfn.XLOOKUP(C105,DB!$A$2:$A$248,DB!$D$2:$D$248,"")</f>
        <v>Sector 2</v>
      </c>
    </row>
    <row r="106" spans="1:20" x14ac:dyDescent="0.2">
      <c r="A106" s="13" t="s">
        <v>254</v>
      </c>
      <c r="B106" s="13" t="s">
        <v>18</v>
      </c>
      <c r="C106" s="13" t="s">
        <v>101</v>
      </c>
      <c r="D106" s="13" t="s">
        <v>54</v>
      </c>
      <c r="E106" s="13" t="s">
        <v>428</v>
      </c>
      <c r="F106" s="14">
        <v>46301.793356481481</v>
      </c>
      <c r="G106" s="13" t="s">
        <v>22</v>
      </c>
      <c r="H106" s="13" t="s">
        <v>2549</v>
      </c>
      <c r="I106" s="15">
        <v>380</v>
      </c>
      <c r="J106" s="13" t="s">
        <v>23</v>
      </c>
      <c r="K106" s="13" t="s">
        <v>24</v>
      </c>
      <c r="L106" s="15">
        <v>884</v>
      </c>
      <c r="M106" s="13" t="s">
        <v>688</v>
      </c>
      <c r="N106" s="14">
        <v>46301.840011574073</v>
      </c>
      <c r="O106" s="15">
        <v>380</v>
      </c>
      <c r="P106" s="13" t="s">
        <v>26</v>
      </c>
      <c r="Q106" s="15">
        <v>190</v>
      </c>
      <c r="R106" s="3" t="str">
        <f>IF(OR(G106="12R",G106="12L"),_xlfn.XLOOKUP(C106,DB!$A$2:$A$248,DB!$B$2:$B$248,""),IF(OR(G106="30L",G106="30R"),_xlfn.XLOOKUP(C106,DB!$A$2:$A$248,DB!$C$2:$C$248,""),""))</f>
        <v>UDGUV</v>
      </c>
      <c r="S106" s="3">
        <f t="shared" si="1"/>
        <v>19</v>
      </c>
      <c r="T106" s="3" t="str">
        <f>_xlfn.XLOOKUP(C106,DB!$A$2:$A$248,DB!$D$2:$D$248,"")</f>
        <v>Sector 2</v>
      </c>
    </row>
    <row r="107" spans="1:20" x14ac:dyDescent="0.2">
      <c r="A107" s="13" t="s">
        <v>492</v>
      </c>
      <c r="B107" s="13" t="s">
        <v>18</v>
      </c>
      <c r="C107" s="13" t="s">
        <v>493</v>
      </c>
      <c r="D107" s="13" t="s">
        <v>29</v>
      </c>
      <c r="E107" s="13" t="s">
        <v>2550</v>
      </c>
      <c r="F107" s="14">
        <v>46301.796030092592</v>
      </c>
      <c r="G107" s="13" t="s">
        <v>22</v>
      </c>
      <c r="H107" s="13" t="s">
        <v>2551</v>
      </c>
      <c r="I107" s="15">
        <v>340</v>
      </c>
      <c r="J107" s="13" t="s">
        <v>23</v>
      </c>
      <c r="K107" s="13" t="s">
        <v>24</v>
      </c>
      <c r="L107" s="15">
        <v>452</v>
      </c>
      <c r="M107" s="13" t="s">
        <v>204</v>
      </c>
      <c r="N107" s="14">
        <v>46301.820914351854</v>
      </c>
      <c r="O107" s="15">
        <v>340</v>
      </c>
      <c r="P107" s="13" t="s">
        <v>26</v>
      </c>
      <c r="Q107" s="15">
        <v>40</v>
      </c>
      <c r="R107" s="3" t="str">
        <f>IF(OR(G107="12R",G107="12L"),_xlfn.XLOOKUP(C107,DB!$A$2:$A$248,DB!$B$2:$B$248,""),IF(OR(G107="30L",G107="30R"),_xlfn.XLOOKUP(C107,DB!$A$2:$A$248,DB!$C$2:$C$248,""),""))</f>
        <v>ENEBA</v>
      </c>
      <c r="S107" s="3">
        <f t="shared" si="1"/>
        <v>19</v>
      </c>
      <c r="T107" s="3" t="str">
        <f>_xlfn.XLOOKUP(C107,DB!$A$2:$A$248,DB!$D$2:$D$248,"")</f>
        <v>Sector 3</v>
      </c>
    </row>
    <row r="108" spans="1:20" x14ac:dyDescent="0.2">
      <c r="A108" s="13" t="s">
        <v>245</v>
      </c>
      <c r="B108" s="13" t="s">
        <v>18</v>
      </c>
      <c r="C108" s="13" t="s">
        <v>246</v>
      </c>
      <c r="D108" s="13" t="s">
        <v>247</v>
      </c>
      <c r="E108" s="13" t="s">
        <v>658</v>
      </c>
      <c r="F108" s="14">
        <v>46301.79724537037</v>
      </c>
      <c r="G108" s="13" t="s">
        <v>22</v>
      </c>
      <c r="H108" s="13" t="s">
        <v>2552</v>
      </c>
      <c r="I108" s="15">
        <v>100</v>
      </c>
      <c r="J108" s="13" t="s">
        <v>23</v>
      </c>
      <c r="K108" s="13" t="s">
        <v>24</v>
      </c>
      <c r="L108" s="15">
        <v>338</v>
      </c>
      <c r="M108" s="13" t="s">
        <v>246</v>
      </c>
      <c r="N108" s="14">
        <v>46301.864027777781</v>
      </c>
      <c r="O108" s="15">
        <v>0</v>
      </c>
      <c r="P108" s="13" t="s">
        <v>137</v>
      </c>
      <c r="Q108" s="15">
        <v>40</v>
      </c>
      <c r="R108" s="3" t="str">
        <f>IF(OR(G108="12R",G108="12L"),_xlfn.XLOOKUP(C108,DB!$A$2:$A$248,DB!$B$2:$B$248,""),IF(OR(G108="30L",G108="30R"),_xlfn.XLOOKUP(C108,DB!$A$2:$A$248,DB!$C$2:$C$248,""),""))</f>
        <v>CZM</v>
      </c>
      <c r="S108" s="3">
        <f t="shared" si="1"/>
        <v>19</v>
      </c>
      <c r="T108" s="3" t="str">
        <f>_xlfn.XLOOKUP(C108,DB!$A$2:$A$248,DB!$D$2:$D$248,"")</f>
        <v>Sector 7</v>
      </c>
    </row>
    <row r="109" spans="1:20" x14ac:dyDescent="0.2">
      <c r="A109" s="13" t="s">
        <v>573</v>
      </c>
      <c r="B109" s="13" t="s">
        <v>18</v>
      </c>
      <c r="C109" s="13" t="s">
        <v>66</v>
      </c>
      <c r="D109" s="13" t="s">
        <v>186</v>
      </c>
      <c r="E109" s="13"/>
      <c r="F109" s="14">
        <v>46301.798750000002</v>
      </c>
      <c r="G109" s="13" t="s">
        <v>22</v>
      </c>
      <c r="H109" s="13" t="s">
        <v>2553</v>
      </c>
      <c r="I109" s="15">
        <v>105</v>
      </c>
      <c r="J109" s="13" t="s">
        <v>139</v>
      </c>
      <c r="K109" s="13" t="s">
        <v>51</v>
      </c>
      <c r="L109" s="15">
        <v>326</v>
      </c>
      <c r="M109" s="13" t="s">
        <v>66</v>
      </c>
      <c r="N109" s="14">
        <v>46301.854363425926</v>
      </c>
      <c r="O109" s="15">
        <v>0</v>
      </c>
      <c r="P109" s="13" t="s">
        <v>137</v>
      </c>
      <c r="Q109" s="15">
        <v>15</v>
      </c>
      <c r="R109" s="3" t="str">
        <f>IF(OR(G109="12R",G109="12L"),_xlfn.XLOOKUP(C109,DB!$A$2:$A$248,DB!$B$2:$B$248,""),IF(OR(G109="30L",G109="30R"),_xlfn.XLOOKUP(C109,DB!$A$2:$A$248,DB!$C$2:$C$248,""),""))</f>
        <v>UDGUV</v>
      </c>
      <c r="S109" s="3">
        <f t="shared" si="1"/>
        <v>19</v>
      </c>
      <c r="T109" s="3" t="str">
        <f>_xlfn.XLOOKUP(C109,DB!$A$2:$A$248,DB!$D$2:$D$248,"")</f>
        <v>Sector 2</v>
      </c>
    </row>
    <row r="110" spans="1:20" x14ac:dyDescent="0.2">
      <c r="A110" s="13" t="s">
        <v>389</v>
      </c>
      <c r="B110" s="13" t="s">
        <v>18</v>
      </c>
      <c r="C110" s="13" t="s">
        <v>390</v>
      </c>
      <c r="D110" s="13" t="s">
        <v>34</v>
      </c>
      <c r="E110" s="13" t="s">
        <v>1151</v>
      </c>
      <c r="F110" s="14">
        <v>46301.803402777776</v>
      </c>
      <c r="G110" s="13" t="s">
        <v>22</v>
      </c>
      <c r="H110" s="13" t="s">
        <v>2554</v>
      </c>
      <c r="I110" s="15">
        <v>350</v>
      </c>
      <c r="J110" s="13" t="s">
        <v>23</v>
      </c>
      <c r="K110" s="13" t="s">
        <v>24</v>
      </c>
      <c r="L110" s="15">
        <v>134</v>
      </c>
      <c r="M110" s="13" t="s">
        <v>40</v>
      </c>
      <c r="N110" s="14">
        <v>46301.812627314815</v>
      </c>
      <c r="O110" s="15">
        <v>258</v>
      </c>
      <c r="P110" s="13" t="s">
        <v>26</v>
      </c>
      <c r="Q110" s="15">
        <v>190</v>
      </c>
      <c r="R110" s="3" t="str">
        <f>IF(OR(G110="12R",G110="12L"),_xlfn.XLOOKUP(C110,DB!$A$2:$A$248,DB!$B$2:$B$248,""),IF(OR(G110="30L",G110="30R"),_xlfn.XLOOKUP(C110,DB!$A$2:$A$248,DB!$C$2:$C$248,""),""))</f>
        <v>OMSUK</v>
      </c>
      <c r="S110" s="3">
        <f t="shared" si="1"/>
        <v>19</v>
      </c>
      <c r="T110" s="3" t="str">
        <f>_xlfn.XLOOKUP(C110,DB!$A$2:$A$248,DB!$D$2:$D$248,"")</f>
        <v>Sector 3</v>
      </c>
    </row>
    <row r="111" spans="1:20" x14ac:dyDescent="0.2">
      <c r="A111" s="13" t="s">
        <v>259</v>
      </c>
      <c r="B111" s="13" t="s">
        <v>18</v>
      </c>
      <c r="C111" s="13" t="s">
        <v>260</v>
      </c>
      <c r="D111" s="13" t="s">
        <v>261</v>
      </c>
      <c r="E111" s="13" t="s">
        <v>2555</v>
      </c>
      <c r="F111" s="14">
        <v>46301.804803240739</v>
      </c>
      <c r="G111" s="13" t="s">
        <v>22</v>
      </c>
      <c r="H111" s="13" t="s">
        <v>2556</v>
      </c>
      <c r="I111" s="15">
        <v>350</v>
      </c>
      <c r="J111" s="13" t="s">
        <v>23</v>
      </c>
      <c r="K111" s="13" t="s">
        <v>24</v>
      </c>
      <c r="L111" s="15">
        <v>141</v>
      </c>
      <c r="M111" s="13" t="s">
        <v>40</v>
      </c>
      <c r="N111" s="14">
        <v>46301.813854166663</v>
      </c>
      <c r="O111" s="15">
        <v>224</v>
      </c>
      <c r="P111" s="13" t="s">
        <v>41</v>
      </c>
      <c r="Q111" s="15">
        <v>190</v>
      </c>
      <c r="R111" s="3" t="str">
        <f>IF(OR(G111="12R",G111="12L"),_xlfn.XLOOKUP(C111,DB!$A$2:$A$248,DB!$B$2:$B$248,""),IF(OR(G111="30L",G111="30R"),_xlfn.XLOOKUP(C111,DB!$A$2:$A$248,DB!$C$2:$C$248,""),""))</f>
        <v>NUDAL</v>
      </c>
      <c r="S111" s="3">
        <f t="shared" si="1"/>
        <v>19</v>
      </c>
      <c r="T111" s="3" t="str">
        <f>_xlfn.XLOOKUP(C111,DB!$A$2:$A$248,DB!$D$2:$D$248,"")</f>
        <v>Sector 3</v>
      </c>
    </row>
    <row r="112" spans="1:20" x14ac:dyDescent="0.2">
      <c r="A112" s="13" t="s">
        <v>669</v>
      </c>
      <c r="B112" s="13" t="s">
        <v>18</v>
      </c>
      <c r="C112" s="13" t="s">
        <v>317</v>
      </c>
      <c r="D112" s="13" t="s">
        <v>20</v>
      </c>
      <c r="E112" s="13" t="s">
        <v>2557</v>
      </c>
      <c r="F112" s="14">
        <v>46301.806180555555</v>
      </c>
      <c r="G112" s="13" t="s">
        <v>22</v>
      </c>
      <c r="H112" s="13" t="s">
        <v>2558</v>
      </c>
      <c r="I112" s="15">
        <v>320</v>
      </c>
      <c r="J112" s="13" t="s">
        <v>23</v>
      </c>
      <c r="K112" s="13" t="s">
        <v>24</v>
      </c>
      <c r="L112" s="15">
        <v>541</v>
      </c>
      <c r="M112" s="13" t="s">
        <v>130</v>
      </c>
      <c r="N112" s="14">
        <v>46301.835833333331</v>
      </c>
      <c r="O112" s="15">
        <v>320</v>
      </c>
      <c r="P112" s="13" t="s">
        <v>26</v>
      </c>
      <c r="Q112" s="15">
        <v>40</v>
      </c>
      <c r="R112" s="3" t="str">
        <f>IF(OR(G112="12R",G112="12L"),_xlfn.XLOOKUP(C112,DB!$A$2:$A$248,DB!$B$2:$B$248,""),IF(OR(G112="30L",G112="30R"),_xlfn.XLOOKUP(C112,DB!$A$2:$A$248,DB!$C$2:$C$248,""),""))</f>
        <v>UDGUV</v>
      </c>
      <c r="S112" s="3">
        <f t="shared" si="1"/>
        <v>19</v>
      </c>
      <c r="T112" s="3" t="str">
        <f>_xlfn.XLOOKUP(C112,DB!$A$2:$A$248,DB!$D$2:$D$248,"")</f>
        <v>Sector 2</v>
      </c>
    </row>
    <row r="113" spans="1:20" x14ac:dyDescent="0.2">
      <c r="A113" s="13" t="s">
        <v>258</v>
      </c>
      <c r="B113" s="13" t="s">
        <v>18</v>
      </c>
      <c r="C113" s="13" t="s">
        <v>128</v>
      </c>
      <c r="D113" s="13" t="s">
        <v>61</v>
      </c>
      <c r="E113" s="13" t="s">
        <v>683</v>
      </c>
      <c r="F113" s="14">
        <v>46301.807523148149</v>
      </c>
      <c r="G113" s="13" t="s">
        <v>22</v>
      </c>
      <c r="H113" s="13" t="s">
        <v>2559</v>
      </c>
      <c r="I113" s="15">
        <v>340</v>
      </c>
      <c r="J113" s="13" t="s">
        <v>23</v>
      </c>
      <c r="K113" s="13" t="s">
        <v>24</v>
      </c>
      <c r="L113" s="15">
        <v>556</v>
      </c>
      <c r="M113" s="13" t="s">
        <v>130</v>
      </c>
      <c r="N113" s="14">
        <v>46301.837708333333</v>
      </c>
      <c r="O113" s="15">
        <v>340</v>
      </c>
      <c r="P113" s="13" t="s">
        <v>26</v>
      </c>
      <c r="Q113" s="15">
        <v>40</v>
      </c>
      <c r="R113" s="3" t="str">
        <f>IF(OR(G113="12R",G113="12L"),_xlfn.XLOOKUP(C113,DB!$A$2:$A$248,DB!$B$2:$B$248,""),IF(OR(G113="30L",G113="30R"),_xlfn.XLOOKUP(C113,DB!$A$2:$A$248,DB!$C$2:$C$248,""),""))</f>
        <v>ENEBA</v>
      </c>
      <c r="S113" s="3">
        <f t="shared" si="1"/>
        <v>19</v>
      </c>
      <c r="T113" s="3" t="str">
        <f>_xlfn.XLOOKUP(C113,DB!$A$2:$A$248,DB!$D$2:$D$248,"")</f>
        <v>Sector 3</v>
      </c>
    </row>
    <row r="114" spans="1:20" x14ac:dyDescent="0.2">
      <c r="A114" s="13" t="s">
        <v>275</v>
      </c>
      <c r="B114" s="13" t="s">
        <v>18</v>
      </c>
      <c r="C114" s="13" t="s">
        <v>276</v>
      </c>
      <c r="D114" s="13" t="s">
        <v>123</v>
      </c>
      <c r="E114" s="13" t="s">
        <v>1543</v>
      </c>
      <c r="F114" s="14">
        <v>46301.808854166666</v>
      </c>
      <c r="G114" s="13" t="s">
        <v>22</v>
      </c>
      <c r="H114" s="13" t="s">
        <v>2560</v>
      </c>
      <c r="I114" s="15">
        <v>300</v>
      </c>
      <c r="J114" s="13" t="s">
        <v>23</v>
      </c>
      <c r="K114" s="13" t="s">
        <v>24</v>
      </c>
      <c r="L114" s="15">
        <v>579</v>
      </c>
      <c r="M114" s="13" t="s">
        <v>130</v>
      </c>
      <c r="N114" s="14">
        <v>46301.838680555556</v>
      </c>
      <c r="O114" s="15">
        <v>300</v>
      </c>
      <c r="P114" s="13" t="s">
        <v>26</v>
      </c>
      <c r="Q114" s="15">
        <v>40</v>
      </c>
      <c r="R114" s="3" t="str">
        <f>IF(OR(G114="12R",G114="12L"),_xlfn.XLOOKUP(C114,DB!$A$2:$A$248,DB!$B$2:$B$248,""),IF(OR(G114="30L",G114="30R"),_xlfn.XLOOKUP(C114,DB!$A$2:$A$248,DB!$C$2:$C$248,""),""))</f>
        <v>UDGUV</v>
      </c>
      <c r="S114" s="3">
        <f t="shared" si="1"/>
        <v>19</v>
      </c>
      <c r="T114" s="3" t="str">
        <f>_xlfn.XLOOKUP(C114,DB!$A$2:$A$248,DB!$D$2:$D$248,"")</f>
        <v>Sector 2</v>
      </c>
    </row>
    <row r="115" spans="1:20" x14ac:dyDescent="0.2">
      <c r="A115" s="13" t="s">
        <v>272</v>
      </c>
      <c r="B115" s="13" t="s">
        <v>18</v>
      </c>
      <c r="C115" s="13" t="s">
        <v>273</v>
      </c>
      <c r="D115" s="13" t="s">
        <v>20</v>
      </c>
      <c r="E115" s="13" t="s">
        <v>1258</v>
      </c>
      <c r="F115" s="14">
        <v>46301.812604166669</v>
      </c>
      <c r="G115" s="13" t="s">
        <v>22</v>
      </c>
      <c r="H115" s="13" t="s">
        <v>2561</v>
      </c>
      <c r="I115" s="15">
        <v>340</v>
      </c>
      <c r="J115" s="13" t="s">
        <v>23</v>
      </c>
      <c r="K115" s="13" t="s">
        <v>24</v>
      </c>
      <c r="L115" s="15">
        <v>894</v>
      </c>
      <c r="M115" s="13" t="s">
        <v>2562</v>
      </c>
      <c r="N115" s="14">
        <v>46301.860335648147</v>
      </c>
      <c r="O115" s="15">
        <v>340</v>
      </c>
      <c r="P115" s="13" t="s">
        <v>26</v>
      </c>
      <c r="Q115" s="15">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13" t="s">
        <v>265</v>
      </c>
      <c r="B116" s="13" t="s">
        <v>18</v>
      </c>
      <c r="C116" s="13" t="s">
        <v>148</v>
      </c>
      <c r="D116" s="13" t="s">
        <v>29</v>
      </c>
      <c r="E116" s="13" t="s">
        <v>2563</v>
      </c>
      <c r="F116" s="14">
        <v>46301.813831018517</v>
      </c>
      <c r="G116" s="13" t="s">
        <v>22</v>
      </c>
      <c r="H116" s="13" t="s">
        <v>421</v>
      </c>
      <c r="I116" s="15">
        <v>370</v>
      </c>
      <c r="J116" s="13" t="s">
        <v>23</v>
      </c>
      <c r="K116" s="13" t="s">
        <v>24</v>
      </c>
      <c r="L116" s="15">
        <v>136</v>
      </c>
      <c r="M116" s="13" t="s">
        <v>40</v>
      </c>
      <c r="N116" s="14">
        <v>46301.823495370372</v>
      </c>
      <c r="O116" s="15">
        <v>256</v>
      </c>
      <c r="P116" s="13" t="s">
        <v>26</v>
      </c>
      <c r="Q116" s="15">
        <v>190</v>
      </c>
      <c r="R116" s="3" t="str">
        <f>IF(OR(G116="12R",G116="12L"),_xlfn.XLOOKUP(C116,DB!$A$2:$A$248,DB!$B$2:$B$248,""),IF(OR(G116="30L",G116="30R"),_xlfn.XLOOKUP(C116,DB!$A$2:$A$248,DB!$C$2:$C$248,""),""))</f>
        <v>NUDAL</v>
      </c>
      <c r="S116" s="3">
        <f t="shared" si="1"/>
        <v>19</v>
      </c>
      <c r="T116" s="3" t="str">
        <f>_xlfn.XLOOKUP(C116,DB!$A$2:$A$248,DB!$D$2:$D$248,"")</f>
        <v>Sector 3</v>
      </c>
    </row>
    <row r="117" spans="1:20" x14ac:dyDescent="0.2">
      <c r="A117" s="13" t="s">
        <v>280</v>
      </c>
      <c r="B117" s="13" t="s">
        <v>18</v>
      </c>
      <c r="C117" s="13" t="s">
        <v>170</v>
      </c>
      <c r="D117" s="13" t="s">
        <v>34</v>
      </c>
      <c r="E117" s="13" t="s">
        <v>779</v>
      </c>
      <c r="F117" s="14">
        <v>46301.815127314818</v>
      </c>
      <c r="G117" s="13" t="s">
        <v>22</v>
      </c>
      <c r="H117" s="13" t="s">
        <v>1149</v>
      </c>
      <c r="I117" s="15">
        <v>350</v>
      </c>
      <c r="J117" s="13" t="s">
        <v>23</v>
      </c>
      <c r="K117" s="13" t="s">
        <v>24</v>
      </c>
      <c r="L117" s="15">
        <v>136</v>
      </c>
      <c r="M117" s="13" t="s">
        <v>40</v>
      </c>
      <c r="N117" s="14">
        <v>46301.824502314812</v>
      </c>
      <c r="O117" s="15">
        <v>233</v>
      </c>
      <c r="P117" s="13" t="s">
        <v>26</v>
      </c>
      <c r="Q117" s="15">
        <v>190</v>
      </c>
      <c r="R117" s="3" t="str">
        <f>IF(OR(G117="12R",G117="12L"),_xlfn.XLOOKUP(C117,DB!$A$2:$A$248,DB!$B$2:$B$248,""),IF(OR(G117="30L",G117="30R"),_xlfn.XLOOKUP(C117,DB!$A$2:$A$248,DB!$C$2:$C$248,""),""))</f>
        <v>OMSUK</v>
      </c>
      <c r="S117" s="3">
        <f t="shared" si="1"/>
        <v>19</v>
      </c>
      <c r="T117" s="3" t="str">
        <f>_xlfn.XLOOKUP(C117,DB!$A$2:$A$248,DB!$D$2:$D$248,"")</f>
        <v>Sector 3</v>
      </c>
    </row>
    <row r="118" spans="1:20" x14ac:dyDescent="0.2">
      <c r="A118" s="13" t="s">
        <v>263</v>
      </c>
      <c r="B118" s="13" t="s">
        <v>18</v>
      </c>
      <c r="C118" s="13" t="s">
        <v>115</v>
      </c>
      <c r="D118" s="13" t="s">
        <v>129</v>
      </c>
      <c r="E118" s="13" t="s">
        <v>1942</v>
      </c>
      <c r="F118" s="14">
        <v>46301.816180555557</v>
      </c>
      <c r="G118" s="13" t="s">
        <v>22</v>
      </c>
      <c r="H118" s="13" t="s">
        <v>2564</v>
      </c>
      <c r="I118" s="15">
        <v>370</v>
      </c>
      <c r="J118" s="13" t="s">
        <v>23</v>
      </c>
      <c r="K118" s="13" t="s">
        <v>24</v>
      </c>
      <c r="L118" s="15">
        <v>149</v>
      </c>
      <c r="M118" s="13" t="s">
        <v>117</v>
      </c>
      <c r="N118" s="14">
        <v>46301.826041666667</v>
      </c>
      <c r="O118" s="15">
        <v>292</v>
      </c>
      <c r="P118" s="13" t="s">
        <v>26</v>
      </c>
      <c r="Q118" s="15">
        <v>190</v>
      </c>
      <c r="R118" s="3" t="str">
        <f>IF(OR(G118="12R",G118="12L"),_xlfn.XLOOKUP(C118,DB!$A$2:$A$248,DB!$B$2:$B$248,""),IF(OR(G118="30L",G118="30R"),_xlfn.XLOOKUP(C118,DB!$A$2:$A$248,DB!$C$2:$C$248,""),""))</f>
        <v>TAKUX</v>
      </c>
      <c r="S118" s="3">
        <f t="shared" si="1"/>
        <v>19</v>
      </c>
      <c r="T118" s="3" t="str">
        <f>_xlfn.XLOOKUP(C118,DB!$A$2:$A$248,DB!$D$2:$D$248,"")</f>
        <v>Sector 7</v>
      </c>
    </row>
    <row r="119" spans="1:20" x14ac:dyDescent="0.2">
      <c r="A119" s="13" t="s">
        <v>237</v>
      </c>
      <c r="B119" s="13" t="s">
        <v>18</v>
      </c>
      <c r="C119" s="13" t="s">
        <v>238</v>
      </c>
      <c r="D119" s="13" t="s">
        <v>29</v>
      </c>
      <c r="E119" s="13" t="s">
        <v>1132</v>
      </c>
      <c r="F119" s="14">
        <v>46301.817175925928</v>
      </c>
      <c r="G119" s="13" t="s">
        <v>22</v>
      </c>
      <c r="H119" s="13" t="s">
        <v>1243</v>
      </c>
      <c r="I119" s="15">
        <v>350</v>
      </c>
      <c r="J119" s="13" t="s">
        <v>23</v>
      </c>
      <c r="K119" s="13" t="s">
        <v>24</v>
      </c>
      <c r="L119" s="15">
        <v>136</v>
      </c>
      <c r="M119" s="13" t="s">
        <v>40</v>
      </c>
      <c r="N119" s="14">
        <v>46301.826747685183</v>
      </c>
      <c r="O119" s="15">
        <v>247</v>
      </c>
      <c r="P119" s="13" t="s">
        <v>26</v>
      </c>
      <c r="Q119" s="15">
        <v>190</v>
      </c>
      <c r="R119" s="3" t="str">
        <f>IF(OR(G119="12R",G119="12L"),_xlfn.XLOOKUP(C119,DB!$A$2:$A$248,DB!$B$2:$B$248,""),IF(OR(G119="30L",G119="30R"),_xlfn.XLOOKUP(C119,DB!$A$2:$A$248,DB!$C$2:$C$248,""),""))</f>
        <v>OMSUK</v>
      </c>
      <c r="S119" s="3">
        <f t="shared" si="1"/>
        <v>19</v>
      </c>
      <c r="T119" s="3" t="str">
        <f>_xlfn.XLOOKUP(C119,DB!$A$2:$A$248,DB!$D$2:$D$248,"")</f>
        <v>Sector 3</v>
      </c>
    </row>
    <row r="120" spans="1:20" x14ac:dyDescent="0.2">
      <c r="A120" s="13" t="s">
        <v>278</v>
      </c>
      <c r="B120" s="13" t="s">
        <v>18</v>
      </c>
      <c r="C120" s="13" t="s">
        <v>33</v>
      </c>
      <c r="D120" s="13" t="s">
        <v>54</v>
      </c>
      <c r="E120" s="13" t="s">
        <v>1102</v>
      </c>
      <c r="F120" s="14">
        <v>46301.818206018521</v>
      </c>
      <c r="G120" s="13" t="s">
        <v>22</v>
      </c>
      <c r="H120" s="13" t="s">
        <v>2565</v>
      </c>
      <c r="I120" s="15">
        <v>380</v>
      </c>
      <c r="J120" s="13" t="s">
        <v>23</v>
      </c>
      <c r="K120" s="13" t="s">
        <v>24</v>
      </c>
      <c r="L120" s="15">
        <v>833</v>
      </c>
      <c r="M120" s="13" t="s">
        <v>2566</v>
      </c>
      <c r="N120" s="14">
        <v>46301.863622685189</v>
      </c>
      <c r="O120" s="15">
        <v>380</v>
      </c>
      <c r="P120" s="13" t="s">
        <v>26</v>
      </c>
      <c r="Q120" s="15">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3" t="s">
        <v>270</v>
      </c>
      <c r="B121" s="13" t="s">
        <v>18</v>
      </c>
      <c r="C121" s="13" t="s">
        <v>134</v>
      </c>
      <c r="D121" s="13" t="s">
        <v>61</v>
      </c>
      <c r="E121" s="13" t="s">
        <v>1245</v>
      </c>
      <c r="F121" s="14">
        <v>46301.819791666669</v>
      </c>
      <c r="G121" s="13" t="s">
        <v>22</v>
      </c>
      <c r="H121" s="13" t="s">
        <v>2567</v>
      </c>
      <c r="I121" s="15">
        <v>340</v>
      </c>
      <c r="J121" s="13" t="s">
        <v>23</v>
      </c>
      <c r="K121" s="13" t="s">
        <v>24</v>
      </c>
      <c r="L121" s="15">
        <v>450</v>
      </c>
      <c r="M121" s="13" t="s">
        <v>204</v>
      </c>
      <c r="N121" s="14">
        <v>46301.845069444447</v>
      </c>
      <c r="O121" s="15">
        <v>340</v>
      </c>
      <c r="P121" s="13" t="s">
        <v>26</v>
      </c>
      <c r="Q121" s="15">
        <v>40</v>
      </c>
      <c r="R121" s="3" t="str">
        <f>IF(OR(G121="12R",G121="12L"),_xlfn.XLOOKUP(C121,DB!$A$2:$A$248,DB!$B$2:$B$248,""),IF(OR(G121="30L",G121="30R"),_xlfn.XLOOKUP(C121,DB!$A$2:$A$248,DB!$C$2:$C$248,""),""))</f>
        <v>ENEBA</v>
      </c>
      <c r="S121" s="3">
        <f t="shared" si="1"/>
        <v>19</v>
      </c>
      <c r="T121" s="3" t="str">
        <f>_xlfn.XLOOKUP(C121,DB!$A$2:$A$248,DB!$D$2:$D$248,"")</f>
        <v>Sector 3</v>
      </c>
    </row>
    <row r="122" spans="1:20" x14ac:dyDescent="0.2">
      <c r="A122" s="13" t="s">
        <v>287</v>
      </c>
      <c r="B122" s="13" t="s">
        <v>18</v>
      </c>
      <c r="C122" s="13" t="s">
        <v>43</v>
      </c>
      <c r="D122" s="13" t="s">
        <v>44</v>
      </c>
      <c r="E122" s="13" t="s">
        <v>959</v>
      </c>
      <c r="F122" s="14">
        <v>46301.821504629632</v>
      </c>
      <c r="G122" s="13" t="s">
        <v>22</v>
      </c>
      <c r="H122" s="13" t="s">
        <v>2568</v>
      </c>
      <c r="I122" s="15">
        <v>360</v>
      </c>
      <c r="J122" s="13" t="s">
        <v>23</v>
      </c>
      <c r="K122" s="13" t="s">
        <v>24</v>
      </c>
      <c r="L122" s="15">
        <v>866</v>
      </c>
      <c r="M122" s="13" t="s">
        <v>46</v>
      </c>
      <c r="N122" s="14">
        <v>46301.867175925923</v>
      </c>
      <c r="O122" s="15">
        <v>360</v>
      </c>
      <c r="P122" s="13" t="s">
        <v>26</v>
      </c>
      <c r="Q122" s="15">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13" t="s">
        <v>285</v>
      </c>
      <c r="B123" s="13" t="s">
        <v>18</v>
      </c>
      <c r="C123" s="13" t="s">
        <v>199</v>
      </c>
      <c r="D123" s="13" t="s">
        <v>61</v>
      </c>
      <c r="E123" s="13" t="s">
        <v>1146</v>
      </c>
      <c r="F123" s="14">
        <v>46301.82240740741</v>
      </c>
      <c r="G123" s="13" t="s">
        <v>22</v>
      </c>
      <c r="H123" s="13" t="s">
        <v>2569</v>
      </c>
      <c r="I123" s="15">
        <v>330</v>
      </c>
      <c r="J123" s="13" t="s">
        <v>23</v>
      </c>
      <c r="K123" s="13" t="s">
        <v>24</v>
      </c>
      <c r="L123" s="15">
        <v>136</v>
      </c>
      <c r="M123" s="13" t="s">
        <v>40</v>
      </c>
      <c r="N123" s="14">
        <v>46301.832060185188</v>
      </c>
      <c r="O123" s="15">
        <v>232</v>
      </c>
      <c r="P123" s="13" t="s">
        <v>26</v>
      </c>
      <c r="Q123" s="15">
        <v>190</v>
      </c>
      <c r="R123" s="3" t="str">
        <f>IF(OR(G123="12R",G123="12L"),_xlfn.XLOOKUP(C123,DB!$A$2:$A$248,DB!$B$2:$B$248,""),IF(OR(G123="30L",G123="30R"),_xlfn.XLOOKUP(C123,DB!$A$2:$A$248,DB!$C$2:$C$248,""),""))</f>
        <v>OMSUK</v>
      </c>
      <c r="S123" s="3">
        <f t="shared" si="1"/>
        <v>19</v>
      </c>
      <c r="T123" s="3" t="str">
        <f>_xlfn.XLOOKUP(C123,DB!$A$2:$A$248,DB!$D$2:$D$248,"")</f>
        <v>Sector 3</v>
      </c>
    </row>
    <row r="124" spans="1:20" x14ac:dyDescent="0.2">
      <c r="A124" s="13" t="s">
        <v>283</v>
      </c>
      <c r="B124" s="13" t="s">
        <v>18</v>
      </c>
      <c r="C124" s="13" t="s">
        <v>284</v>
      </c>
      <c r="D124" s="13" t="s">
        <v>34</v>
      </c>
      <c r="E124" s="13" t="s">
        <v>151</v>
      </c>
      <c r="F124" s="14">
        <v>46301.825636574074</v>
      </c>
      <c r="G124" s="13" t="s">
        <v>22</v>
      </c>
      <c r="H124" s="13" t="s">
        <v>2570</v>
      </c>
      <c r="I124" s="15">
        <v>380</v>
      </c>
      <c r="J124" s="13" t="s">
        <v>23</v>
      </c>
      <c r="K124" s="13" t="s">
        <v>24</v>
      </c>
      <c r="L124" s="15">
        <v>869</v>
      </c>
      <c r="M124" s="13" t="s">
        <v>46</v>
      </c>
      <c r="N124" s="14">
        <v>46301.873344907406</v>
      </c>
      <c r="O124" s="15">
        <v>380</v>
      </c>
      <c r="P124" s="13" t="s">
        <v>26</v>
      </c>
      <c r="Q124" s="15">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3" t="s">
        <v>494</v>
      </c>
      <c r="B125" s="13" t="s">
        <v>18</v>
      </c>
      <c r="C125" s="13" t="s">
        <v>282</v>
      </c>
      <c r="D125" s="13" t="s">
        <v>29</v>
      </c>
      <c r="E125" s="13" t="s">
        <v>1128</v>
      </c>
      <c r="F125" s="14">
        <v>46301.826562499999</v>
      </c>
      <c r="G125" s="13" t="s">
        <v>22</v>
      </c>
      <c r="H125" s="13" t="s">
        <v>2571</v>
      </c>
      <c r="I125" s="15">
        <v>350</v>
      </c>
      <c r="J125" s="13" t="s">
        <v>23</v>
      </c>
      <c r="K125" s="13" t="s">
        <v>24</v>
      </c>
      <c r="L125" s="15">
        <v>136</v>
      </c>
      <c r="M125" s="13" t="s">
        <v>40</v>
      </c>
      <c r="N125" s="14">
        <v>46301.835925925923</v>
      </c>
      <c r="O125" s="15">
        <v>246</v>
      </c>
      <c r="P125" s="13" t="s">
        <v>26</v>
      </c>
      <c r="Q125" s="15">
        <v>190</v>
      </c>
      <c r="R125" s="3" t="str">
        <f>IF(OR(G125="12R",G125="12L"),_xlfn.XLOOKUP(C125,DB!$A$2:$A$248,DB!$B$2:$B$248,""),IF(OR(G125="30L",G125="30R"),_xlfn.XLOOKUP(C125,DB!$A$2:$A$248,DB!$C$2:$C$248,""),""))</f>
        <v>OMSUK</v>
      </c>
      <c r="S125" s="3">
        <f t="shared" si="1"/>
        <v>19</v>
      </c>
      <c r="T125" s="3" t="str">
        <f>_xlfn.XLOOKUP(C125,DB!$A$2:$A$248,DB!$D$2:$D$248,"")</f>
        <v>Sector 3</v>
      </c>
    </row>
    <row r="126" spans="1:20" x14ac:dyDescent="0.2">
      <c r="A126" s="13" t="s">
        <v>291</v>
      </c>
      <c r="B126" s="13" t="s">
        <v>18</v>
      </c>
      <c r="C126" s="13" t="s">
        <v>122</v>
      </c>
      <c r="D126" s="13" t="s">
        <v>44</v>
      </c>
      <c r="E126" s="13" t="s">
        <v>849</v>
      </c>
      <c r="F126" s="14">
        <v>46301.827615740738</v>
      </c>
      <c r="G126" s="13" t="s">
        <v>22</v>
      </c>
      <c r="H126" s="13" t="s">
        <v>2572</v>
      </c>
      <c r="I126" s="15">
        <v>320</v>
      </c>
      <c r="J126" s="13" t="s">
        <v>23</v>
      </c>
      <c r="K126" s="13" t="s">
        <v>24</v>
      </c>
      <c r="L126" s="15">
        <v>434</v>
      </c>
      <c r="M126" s="13" t="s">
        <v>204</v>
      </c>
      <c r="N126" s="14">
        <v>46301.850694444445</v>
      </c>
      <c r="O126" s="15">
        <v>360</v>
      </c>
      <c r="P126" s="13" t="s">
        <v>26</v>
      </c>
      <c r="Q126" s="15">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13" t="s">
        <v>822</v>
      </c>
      <c r="B127" s="13" t="s">
        <v>18</v>
      </c>
      <c r="C127" s="13" t="s">
        <v>28</v>
      </c>
      <c r="D127" s="13" t="s">
        <v>29</v>
      </c>
      <c r="E127" s="13" t="s">
        <v>823</v>
      </c>
      <c r="F127" s="14">
        <v>46301.829861111109</v>
      </c>
      <c r="G127" s="13" t="s">
        <v>22</v>
      </c>
      <c r="H127" s="13" t="s">
        <v>2573</v>
      </c>
      <c r="I127" s="15">
        <v>340</v>
      </c>
      <c r="J127" s="13" t="s">
        <v>23</v>
      </c>
      <c r="K127" s="13" t="s">
        <v>24</v>
      </c>
      <c r="L127" s="15">
        <v>445</v>
      </c>
      <c r="M127" s="13" t="s">
        <v>204</v>
      </c>
      <c r="N127" s="14">
        <v>46301.854699074072</v>
      </c>
      <c r="O127" s="15">
        <v>340</v>
      </c>
      <c r="P127" s="13" t="s">
        <v>26</v>
      </c>
      <c r="Q127" s="15">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13" t="s">
        <v>297</v>
      </c>
      <c r="B128" s="13" t="s">
        <v>18</v>
      </c>
      <c r="C128" s="13" t="s">
        <v>33</v>
      </c>
      <c r="D128" s="13" t="s">
        <v>20</v>
      </c>
      <c r="E128" s="13" t="s">
        <v>458</v>
      </c>
      <c r="F128" s="14">
        <v>46301.835370370369</v>
      </c>
      <c r="G128" s="13" t="s">
        <v>22</v>
      </c>
      <c r="H128" s="13" t="s">
        <v>2574</v>
      </c>
      <c r="I128" s="15">
        <v>360</v>
      </c>
      <c r="J128" s="13" t="s">
        <v>23</v>
      </c>
      <c r="K128" s="13" t="s">
        <v>24</v>
      </c>
      <c r="L128" s="15">
        <v>917</v>
      </c>
      <c r="M128" s="13" t="s">
        <v>2575</v>
      </c>
      <c r="N128" s="14">
        <v>46301.883344907408</v>
      </c>
      <c r="O128" s="15">
        <v>360</v>
      </c>
      <c r="P128" s="13" t="s">
        <v>26</v>
      </c>
      <c r="Q128" s="15">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s="13" t="s">
        <v>856</v>
      </c>
      <c r="B129" s="13" t="s">
        <v>18</v>
      </c>
      <c r="C129" s="13" t="s">
        <v>203</v>
      </c>
      <c r="D129" s="13" t="s">
        <v>129</v>
      </c>
      <c r="E129" s="13" t="s">
        <v>1113</v>
      </c>
      <c r="F129" s="14">
        <v>46301.836527777778</v>
      </c>
      <c r="G129" s="13" t="s">
        <v>22</v>
      </c>
      <c r="H129" s="13" t="s">
        <v>2576</v>
      </c>
      <c r="I129" s="15">
        <v>360</v>
      </c>
      <c r="J129" s="13" t="s">
        <v>23</v>
      </c>
      <c r="K129" s="13" t="s">
        <v>24</v>
      </c>
      <c r="L129" s="15">
        <v>445</v>
      </c>
      <c r="M129" s="13" t="s">
        <v>204</v>
      </c>
      <c r="N129" s="14">
        <v>46301.861250000002</v>
      </c>
      <c r="O129" s="15">
        <v>360</v>
      </c>
      <c r="P129" s="13" t="s">
        <v>26</v>
      </c>
      <c r="Q129" s="15">
        <v>40</v>
      </c>
      <c r="R129" s="3" t="str">
        <f>IF(OR(G129="12R",G129="12L"),_xlfn.XLOOKUP(C129,DB!$A$2:$A$248,DB!$B$2:$B$248,""),IF(OR(G129="30L",G129="30R"),_xlfn.XLOOKUP(C129,DB!$A$2:$A$248,DB!$C$2:$C$248,""),""))</f>
        <v>ENEBA</v>
      </c>
      <c r="S129" s="3">
        <f t="shared" si="1"/>
        <v>20</v>
      </c>
      <c r="T129" s="3" t="str">
        <f>_xlfn.XLOOKUP(C129,DB!$A$2:$A$248,DB!$D$2:$D$248,"")</f>
        <v>Sector 3</v>
      </c>
    </row>
    <row r="130" spans="1:20" x14ac:dyDescent="0.2">
      <c r="A130" s="13" t="s">
        <v>294</v>
      </c>
      <c r="B130" s="13" t="s">
        <v>18</v>
      </c>
      <c r="C130" s="13" t="s">
        <v>101</v>
      </c>
      <c r="D130" s="13" t="s">
        <v>54</v>
      </c>
      <c r="E130" s="13" t="s">
        <v>844</v>
      </c>
      <c r="F130" s="14">
        <v>46301.83798611111</v>
      </c>
      <c r="G130" s="13" t="s">
        <v>22</v>
      </c>
      <c r="H130" s="13" t="s">
        <v>2577</v>
      </c>
      <c r="I130" s="15">
        <v>380</v>
      </c>
      <c r="J130" s="13" t="s">
        <v>23</v>
      </c>
      <c r="K130" s="13" t="s">
        <v>24</v>
      </c>
      <c r="L130" s="15">
        <v>873</v>
      </c>
      <c r="M130" s="13" t="s">
        <v>46</v>
      </c>
      <c r="N130" s="14">
        <v>46301.884629629632</v>
      </c>
      <c r="O130" s="15">
        <v>380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299</v>
      </c>
      <c r="B131" s="13" t="s">
        <v>18</v>
      </c>
      <c r="C131" s="13" t="s">
        <v>284</v>
      </c>
      <c r="D131" s="13" t="s">
        <v>34</v>
      </c>
      <c r="E131" s="13" t="s">
        <v>615</v>
      </c>
      <c r="F131" s="14">
        <v>46301.844224537039</v>
      </c>
      <c r="G131" s="13" t="s">
        <v>22</v>
      </c>
      <c r="H131" s="13" t="s">
        <v>2578</v>
      </c>
      <c r="I131" s="15">
        <v>380</v>
      </c>
      <c r="J131" s="13" t="s">
        <v>23</v>
      </c>
      <c r="K131" s="13" t="s">
        <v>24</v>
      </c>
      <c r="L131" s="15">
        <v>885</v>
      </c>
      <c r="M131" s="13" t="s">
        <v>181</v>
      </c>
      <c r="N131" s="14">
        <v>46301.891226851854</v>
      </c>
      <c r="O131" s="15">
        <v>380</v>
      </c>
      <c r="P131" s="13" t="s">
        <v>26</v>
      </c>
      <c r="Q131" s="15">
        <v>190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13" t="s">
        <v>858</v>
      </c>
      <c r="B132" s="13" t="s">
        <v>18</v>
      </c>
      <c r="C132" s="13" t="s">
        <v>128</v>
      </c>
      <c r="D132" s="13" t="s">
        <v>129</v>
      </c>
      <c r="E132" s="13" t="s">
        <v>1683</v>
      </c>
      <c r="F132" s="14">
        <v>46301.845659722225</v>
      </c>
      <c r="G132" s="13" t="s">
        <v>22</v>
      </c>
      <c r="H132" s="13" t="s">
        <v>2579</v>
      </c>
      <c r="I132" s="15">
        <v>360</v>
      </c>
      <c r="J132" s="13" t="s">
        <v>23</v>
      </c>
      <c r="K132" s="13" t="s">
        <v>24</v>
      </c>
      <c r="L132" s="15">
        <v>389</v>
      </c>
      <c r="M132" s="13" t="s">
        <v>269</v>
      </c>
      <c r="N132" s="14">
        <v>46301.867719907408</v>
      </c>
      <c r="O132" s="15">
        <v>360</v>
      </c>
      <c r="P132" s="13" t="s">
        <v>26</v>
      </c>
      <c r="Q132" s="15">
        <v>40</v>
      </c>
      <c r="R132" s="3" t="str">
        <f>IF(OR(G132="12R",G132="12L"),_xlfn.XLOOKUP(C132,DB!$A$2:$A$248,DB!$B$2:$B$248,""),IF(OR(G132="30L",G132="30R"),_xlfn.XLOOKUP(C132,DB!$A$2:$A$248,DB!$C$2:$C$248,""),""))</f>
        <v>ENEBA</v>
      </c>
      <c r="S132" s="3">
        <f t="shared" si="2"/>
        <v>20</v>
      </c>
      <c r="T132" s="3" t="str">
        <f>_xlfn.XLOOKUP(C132,DB!$A$2:$A$248,DB!$D$2:$D$248,"")</f>
        <v>Sector 3</v>
      </c>
    </row>
    <row r="133" spans="1:20" x14ac:dyDescent="0.2">
      <c r="A133" s="13" t="s">
        <v>292</v>
      </c>
      <c r="B133" s="13" t="s">
        <v>18</v>
      </c>
      <c r="C133" s="13" t="s">
        <v>43</v>
      </c>
      <c r="D133" s="13" t="s">
        <v>34</v>
      </c>
      <c r="E133" s="13" t="s">
        <v>391</v>
      </c>
      <c r="F133" s="14">
        <v>46301.846875000003</v>
      </c>
      <c r="G133" s="13" t="s">
        <v>22</v>
      </c>
      <c r="H133" s="13" t="s">
        <v>2580</v>
      </c>
      <c r="I133" s="15">
        <v>360</v>
      </c>
      <c r="J133" s="13" t="s">
        <v>23</v>
      </c>
      <c r="K133" s="13" t="s">
        <v>24</v>
      </c>
      <c r="L133" s="15">
        <v>864</v>
      </c>
      <c r="M133" s="13" t="s">
        <v>46</v>
      </c>
      <c r="N133" s="14">
        <v>46301.892511574071</v>
      </c>
      <c r="O133" s="15">
        <v>360</v>
      </c>
      <c r="P133" s="13" t="s">
        <v>26</v>
      </c>
      <c r="Q133" s="15">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13" t="s">
        <v>332</v>
      </c>
      <c r="B134" s="13" t="s">
        <v>18</v>
      </c>
      <c r="C134" s="13" t="s">
        <v>205</v>
      </c>
      <c r="D134" s="13" t="s">
        <v>34</v>
      </c>
      <c r="E134" s="13" t="s">
        <v>1099</v>
      </c>
      <c r="F134" s="14">
        <v>46301.850405092591</v>
      </c>
      <c r="G134" s="13" t="s">
        <v>22</v>
      </c>
      <c r="H134" s="13" t="s">
        <v>2581</v>
      </c>
      <c r="I134" s="15">
        <v>350</v>
      </c>
      <c r="J134" s="13" t="s">
        <v>23</v>
      </c>
      <c r="K134" s="13" t="s">
        <v>24</v>
      </c>
      <c r="L134" s="15">
        <v>133</v>
      </c>
      <c r="M134" s="13" t="s">
        <v>40</v>
      </c>
      <c r="N134" s="14">
        <v>46301.859594907408</v>
      </c>
      <c r="O134" s="15">
        <v>242</v>
      </c>
      <c r="P134" s="13" t="s">
        <v>26</v>
      </c>
      <c r="Q134" s="15">
        <v>190</v>
      </c>
      <c r="R134" s="3" t="str">
        <f>IF(OR(G134="12R",G134="12L"),_xlfn.XLOOKUP(C134,DB!$A$2:$A$248,DB!$B$2:$B$248,""),IF(OR(G134="30L",G134="30R"),_xlfn.XLOOKUP(C134,DB!$A$2:$A$248,DB!$C$2:$C$248,""),""))</f>
        <v>NUDAL</v>
      </c>
      <c r="S134" s="3">
        <f t="shared" si="2"/>
        <v>20</v>
      </c>
      <c r="T134" s="3" t="str">
        <f>_xlfn.XLOOKUP(C134,DB!$A$2:$A$248,DB!$D$2:$D$248,"")</f>
        <v>Sector 3</v>
      </c>
    </row>
    <row r="135" spans="1:20" x14ac:dyDescent="0.2">
      <c r="A135" s="13" t="s">
        <v>301</v>
      </c>
      <c r="B135" s="13" t="s">
        <v>18</v>
      </c>
      <c r="C135" s="13" t="s">
        <v>50</v>
      </c>
      <c r="D135" s="13" t="s">
        <v>54</v>
      </c>
      <c r="E135" s="13" t="s">
        <v>919</v>
      </c>
      <c r="F135" s="14">
        <v>46301.851574074077</v>
      </c>
      <c r="G135" s="13" t="s">
        <v>22</v>
      </c>
      <c r="H135" s="13" t="s">
        <v>2582</v>
      </c>
      <c r="I135" s="15">
        <v>360</v>
      </c>
      <c r="J135" s="13" t="s">
        <v>23</v>
      </c>
      <c r="K135" s="13" t="s">
        <v>24</v>
      </c>
      <c r="L135" s="15">
        <v>867</v>
      </c>
      <c r="M135" s="13" t="s">
        <v>46</v>
      </c>
      <c r="N135" s="14">
        <v>46301.898287037038</v>
      </c>
      <c r="O135" s="15">
        <v>360</v>
      </c>
      <c r="P135" s="13" t="s">
        <v>26</v>
      </c>
      <c r="Q135" s="15">
        <v>190</v>
      </c>
      <c r="R135" s="3" t="str">
        <f>IF(OR(G135="12R",G135="12L"),_xlfn.XLOOKUP(C135,DB!$A$2:$A$248,DB!$B$2:$B$248,""),IF(OR(G135="30L",G135="30R"),_xlfn.XLOOKUP(C135,DB!$A$2:$A$248,DB!$C$2:$C$248,""),""))</f>
        <v>UDGUV</v>
      </c>
      <c r="S135" s="3">
        <f t="shared" si="2"/>
        <v>20</v>
      </c>
      <c r="T135" s="3" t="str">
        <f>_xlfn.XLOOKUP(C135,DB!$A$2:$A$248,DB!$D$2:$D$248,"")</f>
        <v>Sector 2</v>
      </c>
    </row>
    <row r="136" spans="1:20" x14ac:dyDescent="0.2">
      <c r="A136" s="13" t="s">
        <v>303</v>
      </c>
      <c r="B136" s="13" t="s">
        <v>18</v>
      </c>
      <c r="C136" s="13" t="s">
        <v>43</v>
      </c>
      <c r="D136" s="13" t="s">
        <v>20</v>
      </c>
      <c r="E136" s="13" t="s">
        <v>21</v>
      </c>
      <c r="F136" s="14">
        <v>46301.854016203702</v>
      </c>
      <c r="G136" s="13" t="s">
        <v>22</v>
      </c>
      <c r="H136" s="13" t="s">
        <v>2583</v>
      </c>
      <c r="I136" s="15">
        <v>360</v>
      </c>
      <c r="J136" s="13" t="s">
        <v>23</v>
      </c>
      <c r="K136" s="13" t="s">
        <v>24</v>
      </c>
      <c r="L136" s="15">
        <v>915</v>
      </c>
      <c r="M136" s="13" t="s">
        <v>2584</v>
      </c>
      <c r="N136" s="14">
        <v>46301.902013888888</v>
      </c>
      <c r="O136" s="15">
        <v>360</v>
      </c>
      <c r="P136" s="13" t="s">
        <v>26</v>
      </c>
      <c r="Q136" s="15">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13" t="s">
        <v>289</v>
      </c>
      <c r="B137" s="13" t="s">
        <v>18</v>
      </c>
      <c r="C137" s="13" t="s">
        <v>97</v>
      </c>
      <c r="D137" s="13" t="s">
        <v>20</v>
      </c>
      <c r="E137" s="13" t="s">
        <v>183</v>
      </c>
      <c r="F137" s="14">
        <v>46301.856689814813</v>
      </c>
      <c r="G137" s="13" t="s">
        <v>22</v>
      </c>
      <c r="H137" s="13" t="s">
        <v>2585</v>
      </c>
      <c r="I137" s="15">
        <v>360</v>
      </c>
      <c r="J137" s="13" t="s">
        <v>23</v>
      </c>
      <c r="K137" s="13" t="s">
        <v>24</v>
      </c>
      <c r="L137" s="15">
        <v>891</v>
      </c>
      <c r="M137" s="13" t="s">
        <v>744</v>
      </c>
      <c r="N137" s="14">
        <v>46301.903900462959</v>
      </c>
      <c r="O137" s="15">
        <v>187</v>
      </c>
      <c r="P137" s="13" t="s">
        <v>26</v>
      </c>
      <c r="Q137" s="15">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281</v>
      </c>
      <c r="B138" s="13" t="s">
        <v>18</v>
      </c>
      <c r="C138" s="13" t="s">
        <v>282</v>
      </c>
      <c r="D138" s="13" t="s">
        <v>34</v>
      </c>
      <c r="E138" s="13" t="s">
        <v>2586</v>
      </c>
      <c r="F138" s="14">
        <v>46301.857708333337</v>
      </c>
      <c r="G138" s="13" t="s">
        <v>22</v>
      </c>
      <c r="H138" s="13" t="s">
        <v>2587</v>
      </c>
      <c r="I138" s="15">
        <v>350</v>
      </c>
      <c r="J138" s="13" t="s">
        <v>23</v>
      </c>
      <c r="K138" s="13" t="s">
        <v>24</v>
      </c>
      <c r="L138" s="15">
        <v>134</v>
      </c>
      <c r="M138" s="13" t="s">
        <v>40</v>
      </c>
      <c r="N138" s="14">
        <v>46301.867523148147</v>
      </c>
      <c r="O138" s="15">
        <v>255</v>
      </c>
      <c r="P138" s="13" t="s">
        <v>26</v>
      </c>
      <c r="Q138" s="15">
        <v>190</v>
      </c>
      <c r="R138" s="3" t="str">
        <f>IF(OR(G138="12R",G138="12L"),_xlfn.XLOOKUP(C138,DB!$A$2:$A$248,DB!$B$2:$B$248,""),IF(OR(G138="30L",G138="30R"),_xlfn.XLOOKUP(C138,DB!$A$2:$A$248,DB!$C$2:$C$248,""),""))</f>
        <v>OMSUK</v>
      </c>
      <c r="S138" s="3">
        <f t="shared" si="2"/>
        <v>20</v>
      </c>
      <c r="T138" s="3" t="str">
        <f>_xlfn.XLOOKUP(C138,DB!$A$2:$A$248,DB!$D$2:$D$248,"")</f>
        <v>Sector 3</v>
      </c>
    </row>
    <row r="139" spans="1:20" x14ac:dyDescent="0.2">
      <c r="A139" s="13" t="s">
        <v>525</v>
      </c>
      <c r="B139" s="13" t="s">
        <v>18</v>
      </c>
      <c r="C139" s="13" t="s">
        <v>317</v>
      </c>
      <c r="D139" s="13" t="s">
        <v>29</v>
      </c>
      <c r="E139" s="13" t="s">
        <v>1176</v>
      </c>
      <c r="F139" s="14">
        <v>46301.858935185184</v>
      </c>
      <c r="G139" s="13" t="s">
        <v>22</v>
      </c>
      <c r="H139" s="13" t="s">
        <v>2588</v>
      </c>
      <c r="I139" s="15">
        <v>360</v>
      </c>
      <c r="J139" s="13" t="s">
        <v>23</v>
      </c>
      <c r="K139" s="13" t="s">
        <v>24</v>
      </c>
      <c r="L139" s="15">
        <v>576</v>
      </c>
      <c r="M139" s="13" t="s">
        <v>130</v>
      </c>
      <c r="N139" s="14">
        <v>46301.888761574075</v>
      </c>
      <c r="O139" s="15">
        <v>340</v>
      </c>
      <c r="P139" s="13" t="s">
        <v>26</v>
      </c>
      <c r="Q139" s="15">
        <v>40</v>
      </c>
      <c r="R139" s="3" t="str">
        <f>IF(OR(G139="12R",G139="12L"),_xlfn.XLOOKUP(C139,DB!$A$2:$A$248,DB!$B$2:$B$248,""),IF(OR(G139="30L",G139="30R"),_xlfn.XLOOKUP(C139,DB!$A$2:$A$248,DB!$C$2:$C$248,""),""))</f>
        <v>UDGUV</v>
      </c>
      <c r="S139" s="3">
        <f t="shared" si="2"/>
        <v>20</v>
      </c>
      <c r="T139" s="3" t="str">
        <f>_xlfn.XLOOKUP(C139,DB!$A$2:$A$248,DB!$D$2:$D$248,"")</f>
        <v>Sector 2</v>
      </c>
    </row>
    <row r="140" spans="1:20" x14ac:dyDescent="0.2">
      <c r="A140" s="13" t="s">
        <v>1130</v>
      </c>
      <c r="B140" s="13" t="s">
        <v>18</v>
      </c>
      <c r="C140" s="13" t="s">
        <v>308</v>
      </c>
      <c r="D140" s="13" t="s">
        <v>34</v>
      </c>
      <c r="E140" s="13" t="s">
        <v>514</v>
      </c>
      <c r="F140" s="14">
        <v>46301.861956018518</v>
      </c>
      <c r="G140" s="13" t="s">
        <v>22</v>
      </c>
      <c r="H140" s="13" t="s">
        <v>2589</v>
      </c>
      <c r="I140" s="15">
        <v>280</v>
      </c>
      <c r="J140" s="13" t="s">
        <v>23</v>
      </c>
      <c r="K140" s="13" t="s">
        <v>24</v>
      </c>
      <c r="L140" s="15">
        <v>275</v>
      </c>
      <c r="M140" s="13" t="s">
        <v>310</v>
      </c>
      <c r="N140" s="14">
        <v>46301.877905092595</v>
      </c>
      <c r="O140" s="15">
        <v>340</v>
      </c>
      <c r="P140" s="13" t="s">
        <v>26</v>
      </c>
      <c r="Q140" s="15">
        <v>190</v>
      </c>
      <c r="R140" s="3" t="str">
        <f>IF(OR(G140="12R",G140="12L"),_xlfn.XLOOKUP(C140,DB!$A$2:$A$248,DB!$B$2:$B$248,""),IF(OR(G140="30L",G140="30R"),_xlfn.XLOOKUP(C140,DB!$A$2:$A$248,DB!$C$2:$C$248,""),""))</f>
        <v>CZM</v>
      </c>
      <c r="S140" s="3">
        <f t="shared" si="2"/>
        <v>20</v>
      </c>
      <c r="T140" s="3" t="str">
        <f>_xlfn.XLOOKUP(C140,DB!$A$2:$A$248,DB!$D$2:$D$248,"")</f>
        <v>Sector 7</v>
      </c>
    </row>
    <row r="141" spans="1:20" x14ac:dyDescent="0.2">
      <c r="A141" s="13" t="s">
        <v>526</v>
      </c>
      <c r="B141" s="13" t="s">
        <v>18</v>
      </c>
      <c r="C141" s="13" t="s">
        <v>203</v>
      </c>
      <c r="D141" s="13" t="s">
        <v>123</v>
      </c>
      <c r="E141" s="13" t="s">
        <v>2590</v>
      </c>
      <c r="F141" s="14">
        <v>46301.863113425927</v>
      </c>
      <c r="G141" s="13" t="s">
        <v>22</v>
      </c>
      <c r="H141" s="13" t="s">
        <v>2591</v>
      </c>
      <c r="I141" s="15">
        <v>340</v>
      </c>
      <c r="J141" s="13" t="s">
        <v>23</v>
      </c>
      <c r="K141" s="13" t="s">
        <v>24</v>
      </c>
      <c r="L141" s="15">
        <v>383</v>
      </c>
      <c r="M141" s="13" t="s">
        <v>269</v>
      </c>
      <c r="N141" s="14">
        <v>46301.883958333332</v>
      </c>
      <c r="O141" s="15">
        <v>340</v>
      </c>
      <c r="P141" s="13" t="s">
        <v>26</v>
      </c>
      <c r="Q141" s="15">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3" t="s">
        <v>516</v>
      </c>
      <c r="B142" s="13" t="s">
        <v>18</v>
      </c>
      <c r="C142" s="13" t="s">
        <v>199</v>
      </c>
      <c r="D142" s="13" t="s">
        <v>20</v>
      </c>
      <c r="E142" s="13" t="s">
        <v>2592</v>
      </c>
      <c r="F142" s="14">
        <v>46301.864305555559</v>
      </c>
      <c r="G142" s="13" t="s">
        <v>22</v>
      </c>
      <c r="H142" s="13" t="s">
        <v>2593</v>
      </c>
      <c r="I142" s="15">
        <v>350</v>
      </c>
      <c r="J142" s="13" t="s">
        <v>23</v>
      </c>
      <c r="K142" s="13" t="s">
        <v>24</v>
      </c>
      <c r="L142" s="15">
        <v>133</v>
      </c>
      <c r="M142" s="13" t="s">
        <v>40</v>
      </c>
      <c r="N142" s="14">
        <v>46301.873124999998</v>
      </c>
      <c r="O142" s="15">
        <v>239</v>
      </c>
      <c r="P142" s="13" t="s">
        <v>26</v>
      </c>
      <c r="Q142" s="15">
        <v>190</v>
      </c>
      <c r="R142" s="3" t="str">
        <f>IF(OR(G142="12R",G142="12L"),_xlfn.XLOOKUP(C142,DB!$A$2:$A$248,DB!$B$2:$B$248,""),IF(OR(G142="30L",G142="30R"),_xlfn.XLOOKUP(C142,DB!$A$2:$A$248,DB!$C$2:$C$248,""),""))</f>
        <v>OMSUK</v>
      </c>
      <c r="S142" s="3">
        <f t="shared" si="2"/>
        <v>20</v>
      </c>
      <c r="T142" s="3" t="str">
        <f>_xlfn.XLOOKUP(C142,DB!$A$2:$A$248,DB!$D$2:$D$248,"")</f>
        <v>Sector 3</v>
      </c>
    </row>
    <row r="143" spans="1:20" x14ac:dyDescent="0.2">
      <c r="A143" s="13" t="s">
        <v>686</v>
      </c>
      <c r="B143" s="13" t="s">
        <v>18</v>
      </c>
      <c r="C143" s="13" t="s">
        <v>122</v>
      </c>
      <c r="D143" s="13" t="s">
        <v>578</v>
      </c>
      <c r="E143" s="13"/>
      <c r="F143" s="14">
        <v>46301.865983796299</v>
      </c>
      <c r="G143" s="13" t="s">
        <v>22</v>
      </c>
      <c r="H143" s="13" t="s">
        <v>2594</v>
      </c>
      <c r="I143" s="15">
        <v>430</v>
      </c>
      <c r="J143" s="13" t="s">
        <v>23</v>
      </c>
      <c r="K143" s="13" t="s">
        <v>51</v>
      </c>
      <c r="L143" s="15">
        <v>531</v>
      </c>
      <c r="M143" s="13" t="s">
        <v>130</v>
      </c>
      <c r="N143" s="14">
        <v>46301.896099537036</v>
      </c>
      <c r="O143" s="15">
        <v>430</v>
      </c>
      <c r="P143" s="13" t="s">
        <v>26</v>
      </c>
      <c r="Q143" s="15">
        <v>40</v>
      </c>
      <c r="R143" s="3" t="str">
        <f>IF(OR(G143="12R",G143="12L"),_xlfn.XLOOKUP(C143,DB!$A$2:$A$248,DB!$B$2:$B$248,""),IF(OR(G143="30L",G143="30R"),_xlfn.XLOOKUP(C143,DB!$A$2:$A$248,DB!$C$2:$C$248,""),""))</f>
        <v>ENEBA</v>
      </c>
      <c r="S143" s="3">
        <f t="shared" si="2"/>
        <v>20</v>
      </c>
      <c r="T143" s="3" t="str">
        <f>_xlfn.XLOOKUP(C143,DB!$A$2:$A$248,DB!$D$2:$D$248,"")</f>
        <v>Sector 3</v>
      </c>
    </row>
    <row r="144" spans="1:20" x14ac:dyDescent="0.2">
      <c r="A144" s="13" t="s">
        <v>316</v>
      </c>
      <c r="B144" s="13" t="s">
        <v>18</v>
      </c>
      <c r="C144" s="13" t="s">
        <v>317</v>
      </c>
      <c r="D144" s="13" t="s">
        <v>44</v>
      </c>
      <c r="E144" s="13" t="s">
        <v>915</v>
      </c>
      <c r="F144" s="14">
        <v>46301.869479166664</v>
      </c>
      <c r="G144" s="13" t="s">
        <v>22</v>
      </c>
      <c r="H144" s="13" t="s">
        <v>2595</v>
      </c>
      <c r="I144" s="15">
        <v>340</v>
      </c>
      <c r="J144" s="13" t="s">
        <v>23</v>
      </c>
      <c r="K144" s="13" t="s">
        <v>24</v>
      </c>
      <c r="L144" s="15">
        <v>396</v>
      </c>
      <c r="M144" s="13" t="s">
        <v>269</v>
      </c>
      <c r="N144" s="14">
        <v>46301.89162037037</v>
      </c>
      <c r="O144" s="15">
        <v>340</v>
      </c>
      <c r="P144" s="13" t="s">
        <v>26</v>
      </c>
      <c r="Q144" s="15">
        <v>40</v>
      </c>
      <c r="R144" s="3" t="str">
        <f>IF(OR(G144="12R",G144="12L"),_xlfn.XLOOKUP(C144,DB!$A$2:$A$248,DB!$B$2:$B$248,""),IF(OR(G144="30L",G144="30R"),_xlfn.XLOOKUP(C144,DB!$A$2:$A$248,DB!$C$2:$C$248,""),""))</f>
        <v>UDGUV</v>
      </c>
      <c r="S144" s="3">
        <f t="shared" si="2"/>
        <v>20</v>
      </c>
      <c r="T144" s="3" t="str">
        <f>_xlfn.XLOOKUP(C144,DB!$A$2:$A$248,DB!$D$2:$D$248,"")</f>
        <v>Sector 2</v>
      </c>
    </row>
    <row r="145" spans="1:20" x14ac:dyDescent="0.2">
      <c r="A145" s="13" t="s">
        <v>304</v>
      </c>
      <c r="B145" s="13" t="s">
        <v>18</v>
      </c>
      <c r="C145" s="13" t="s">
        <v>134</v>
      </c>
      <c r="D145" s="13" t="s">
        <v>123</v>
      </c>
      <c r="E145" s="13" t="s">
        <v>2596</v>
      </c>
      <c r="F145" s="14">
        <v>46301.870810185188</v>
      </c>
      <c r="G145" s="13" t="s">
        <v>22</v>
      </c>
      <c r="H145" s="13" t="s">
        <v>2597</v>
      </c>
      <c r="I145" s="15">
        <v>320</v>
      </c>
      <c r="J145" s="13" t="s">
        <v>23</v>
      </c>
      <c r="K145" s="13" t="s">
        <v>24</v>
      </c>
      <c r="L145" s="15">
        <v>433</v>
      </c>
      <c r="M145" s="13" t="s">
        <v>204</v>
      </c>
      <c r="N145" s="14">
        <v>46301.894212962965</v>
      </c>
      <c r="O145" s="15">
        <v>320</v>
      </c>
      <c r="P145" s="13" t="s">
        <v>26</v>
      </c>
      <c r="Q145" s="15">
        <v>40</v>
      </c>
      <c r="R145" s="3" t="str">
        <f>IF(OR(G145="12R",G145="12L"),_xlfn.XLOOKUP(C145,DB!$A$2:$A$248,DB!$B$2:$B$248,""),IF(OR(G145="30L",G145="30R"),_xlfn.XLOOKUP(C145,DB!$A$2:$A$248,DB!$C$2:$C$248,""),""))</f>
        <v>ENEBA</v>
      </c>
      <c r="S145" s="3">
        <f t="shared" si="2"/>
        <v>20</v>
      </c>
      <c r="T145" s="3" t="str">
        <f>_xlfn.XLOOKUP(C145,DB!$A$2:$A$248,DB!$D$2:$D$248,"")</f>
        <v>Sector 3</v>
      </c>
    </row>
    <row r="146" spans="1:20" x14ac:dyDescent="0.2">
      <c r="A146" s="13" t="s">
        <v>327</v>
      </c>
      <c r="B146" s="13" t="s">
        <v>18</v>
      </c>
      <c r="C146" s="13" t="s">
        <v>328</v>
      </c>
      <c r="D146" s="13" t="s">
        <v>29</v>
      </c>
      <c r="E146" s="13" t="s">
        <v>2379</v>
      </c>
      <c r="F146" s="14">
        <v>46301.876331018517</v>
      </c>
      <c r="G146" s="13" t="s">
        <v>22</v>
      </c>
      <c r="H146" s="13" t="s">
        <v>2598</v>
      </c>
      <c r="I146" s="15">
        <v>340</v>
      </c>
      <c r="J146" s="13" t="s">
        <v>23</v>
      </c>
      <c r="K146" s="13" t="s">
        <v>24</v>
      </c>
      <c r="L146" s="15">
        <v>426</v>
      </c>
      <c r="M146" s="13" t="s">
        <v>204</v>
      </c>
      <c r="N146" s="14">
        <v>46301.900972222225</v>
      </c>
      <c r="O146" s="15">
        <v>340</v>
      </c>
      <c r="P146" s="13" t="s">
        <v>26</v>
      </c>
      <c r="Q146" s="15">
        <v>40</v>
      </c>
      <c r="R146" s="3" t="str">
        <f>IF(OR(G146="12R",G146="12L"),_xlfn.XLOOKUP(C146,DB!$A$2:$A$248,DB!$B$2:$B$248,""),IF(OR(G146="30L",G146="30R"),_xlfn.XLOOKUP(C146,DB!$A$2:$A$248,DB!$C$2:$C$248,""),""))</f>
        <v>OMSUK</v>
      </c>
      <c r="S146" s="3">
        <f t="shared" si="2"/>
        <v>21</v>
      </c>
      <c r="T146" s="3" t="str">
        <f>_xlfn.XLOOKUP(C146,DB!$A$2:$A$248,DB!$D$2:$D$248,"")</f>
        <v>Sector 3</v>
      </c>
    </row>
    <row r="147" spans="1:20" x14ac:dyDescent="0.2">
      <c r="A147" s="13" t="s">
        <v>318</v>
      </c>
      <c r="B147" s="13" t="s">
        <v>18</v>
      </c>
      <c r="C147" s="13" t="s">
        <v>136</v>
      </c>
      <c r="D147" s="13" t="s">
        <v>44</v>
      </c>
      <c r="E147" s="13" t="s">
        <v>973</v>
      </c>
      <c r="F147" s="14">
        <v>46301.880208333336</v>
      </c>
      <c r="G147" s="13" t="s">
        <v>22</v>
      </c>
      <c r="H147" s="13" t="s">
        <v>2599</v>
      </c>
      <c r="I147" s="15">
        <v>320</v>
      </c>
      <c r="J147" s="13" t="s">
        <v>23</v>
      </c>
      <c r="K147" s="13" t="s">
        <v>24</v>
      </c>
      <c r="L147" s="15">
        <v>372</v>
      </c>
      <c r="M147" s="13" t="s">
        <v>269</v>
      </c>
      <c r="N147" s="14">
        <v>46301.900914351849</v>
      </c>
      <c r="O147" s="15">
        <v>320</v>
      </c>
      <c r="P147" s="13" t="s">
        <v>26</v>
      </c>
      <c r="Q147" s="15">
        <v>40</v>
      </c>
      <c r="R147" s="3" t="str">
        <f>IF(OR(G147="12R",G147="12L"),_xlfn.XLOOKUP(C147,DB!$A$2:$A$248,DB!$B$2:$B$248,""),IF(OR(G147="30L",G147="30R"),_xlfn.XLOOKUP(C147,DB!$A$2:$A$248,DB!$C$2:$C$248,""),""))</f>
        <v>OMSUK</v>
      </c>
      <c r="S147" s="3">
        <f t="shared" si="2"/>
        <v>21</v>
      </c>
      <c r="T147" s="3" t="str">
        <f>_xlfn.XLOOKUP(C147,DB!$A$2:$A$248,DB!$D$2:$D$248,"")</f>
        <v>Sector 3</v>
      </c>
    </row>
    <row r="148" spans="1:20" x14ac:dyDescent="0.2">
      <c r="A148" s="13" t="s">
        <v>321</v>
      </c>
      <c r="B148" s="13" t="s">
        <v>18</v>
      </c>
      <c r="C148" s="13" t="s">
        <v>322</v>
      </c>
      <c r="D148" s="13" t="s">
        <v>261</v>
      </c>
      <c r="E148" s="13" t="s">
        <v>323</v>
      </c>
      <c r="F148" s="14">
        <v>46301.881863425922</v>
      </c>
      <c r="G148" s="13" t="s">
        <v>22</v>
      </c>
      <c r="H148" s="13" t="s">
        <v>2600</v>
      </c>
      <c r="I148" s="15">
        <v>390</v>
      </c>
      <c r="J148" s="13" t="s">
        <v>23</v>
      </c>
      <c r="K148" s="13" t="s">
        <v>24</v>
      </c>
      <c r="L148" s="15">
        <v>353</v>
      </c>
      <c r="M148" s="13" t="s">
        <v>31</v>
      </c>
      <c r="N148" s="14">
        <v>46301.90215277778</v>
      </c>
      <c r="O148" s="15">
        <v>390</v>
      </c>
      <c r="P148" s="13" t="s">
        <v>41</v>
      </c>
      <c r="Q148" s="15">
        <v>40</v>
      </c>
      <c r="R148" s="3" t="str">
        <f>IF(OR(G148="12R",G148="12L"),_xlfn.XLOOKUP(C148,DB!$A$2:$A$248,DB!$B$2:$B$248,""),IF(OR(G148="30L",G148="30R"),_xlfn.XLOOKUP(C148,DB!$A$2:$A$248,DB!$C$2:$C$248,""),""))</f>
        <v>NUDAL</v>
      </c>
      <c r="S148" s="3">
        <f t="shared" si="2"/>
        <v>21</v>
      </c>
      <c r="T148" s="3" t="str">
        <f>_xlfn.XLOOKUP(C148,DB!$A$2:$A$248,DB!$D$2:$D$248,"")</f>
        <v>Sector 3</v>
      </c>
    </row>
    <row r="149" spans="1:20" x14ac:dyDescent="0.2">
      <c r="A149" s="13" t="s">
        <v>313</v>
      </c>
      <c r="B149" s="13" t="s">
        <v>18</v>
      </c>
      <c r="C149" s="13" t="s">
        <v>314</v>
      </c>
      <c r="D149" s="13" t="s">
        <v>34</v>
      </c>
      <c r="E149" s="13" t="s">
        <v>893</v>
      </c>
      <c r="F149" s="14">
        <v>46301.884699074071</v>
      </c>
      <c r="G149" s="13" t="s">
        <v>22</v>
      </c>
      <c r="H149" s="13" t="s">
        <v>2601</v>
      </c>
      <c r="I149" s="15">
        <v>330</v>
      </c>
      <c r="J149" s="13" t="s">
        <v>23</v>
      </c>
      <c r="K149" s="13" t="s">
        <v>24</v>
      </c>
      <c r="L149" s="15">
        <v>219</v>
      </c>
      <c r="M149" s="13" t="s">
        <v>56</v>
      </c>
      <c r="N149" s="14">
        <v>46301.898634259262</v>
      </c>
      <c r="O149" s="15">
        <v>288</v>
      </c>
      <c r="P149" s="13" t="s">
        <v>26</v>
      </c>
      <c r="Q149" s="15">
        <v>190</v>
      </c>
      <c r="R149" s="3" t="str">
        <f>IF(OR(G149="12R",G149="12L"),_xlfn.XLOOKUP(C149,DB!$A$2:$A$248,DB!$B$2:$B$248,""),IF(OR(G149="30L",G149="30R"),_xlfn.XLOOKUP(C149,DB!$A$2:$A$248,DB!$C$2:$C$248,""),""))</f>
        <v>CZM</v>
      </c>
      <c r="S149" s="3">
        <f t="shared" si="2"/>
        <v>21</v>
      </c>
      <c r="T149" s="3" t="str">
        <f>_xlfn.XLOOKUP(C149,DB!$A$2:$A$248,DB!$D$2:$D$248,"")</f>
        <v>Sector 7</v>
      </c>
    </row>
    <row r="150" spans="1:20" x14ac:dyDescent="0.2">
      <c r="A150" s="13" t="s">
        <v>326</v>
      </c>
      <c r="B150" s="13" t="s">
        <v>18</v>
      </c>
      <c r="C150" s="13" t="s">
        <v>33</v>
      </c>
      <c r="D150" s="13" t="s">
        <v>54</v>
      </c>
      <c r="E150" s="13" t="s">
        <v>512</v>
      </c>
      <c r="F150" s="14">
        <v>46301.886273148149</v>
      </c>
      <c r="G150" s="13" t="s">
        <v>22</v>
      </c>
      <c r="H150" s="13" t="s">
        <v>2602</v>
      </c>
      <c r="I150" s="15">
        <v>380</v>
      </c>
      <c r="J150" s="13" t="s">
        <v>23</v>
      </c>
      <c r="K150" s="13" t="s">
        <v>24</v>
      </c>
      <c r="L150" s="15">
        <v>880</v>
      </c>
      <c r="M150" s="13" t="s">
        <v>2603</v>
      </c>
      <c r="N150" s="14">
        <v>46301.93273148148</v>
      </c>
      <c r="O150" s="15">
        <v>380</v>
      </c>
      <c r="P150" s="13" t="s">
        <v>26</v>
      </c>
      <c r="Q150" s="15">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s="13" t="s">
        <v>311</v>
      </c>
      <c r="B151" s="13" t="s">
        <v>18</v>
      </c>
      <c r="C151" s="13" t="s">
        <v>48</v>
      </c>
      <c r="D151" s="13" t="s">
        <v>261</v>
      </c>
      <c r="E151" s="13" t="s">
        <v>445</v>
      </c>
      <c r="F151" s="14">
        <v>46301.887662037036</v>
      </c>
      <c r="G151" s="13" t="s">
        <v>22</v>
      </c>
      <c r="H151" s="13" t="s">
        <v>2604</v>
      </c>
      <c r="I151" s="15">
        <v>390</v>
      </c>
      <c r="J151" s="13" t="s">
        <v>23</v>
      </c>
      <c r="K151" s="13" t="s">
        <v>24</v>
      </c>
      <c r="L151" s="15">
        <v>356</v>
      </c>
      <c r="M151" s="13" t="s">
        <v>31</v>
      </c>
      <c r="N151" s="14">
        <v>46301.907638888886</v>
      </c>
      <c r="O151" s="15">
        <v>370</v>
      </c>
      <c r="P151" s="13" t="s">
        <v>41</v>
      </c>
      <c r="Q151" s="15">
        <v>40</v>
      </c>
      <c r="R151" s="3" t="str">
        <f>IF(OR(G151="12R",G151="12L"),_xlfn.XLOOKUP(C151,DB!$A$2:$A$248,DB!$B$2:$B$248,""),IF(OR(G151="30L",G151="30R"),_xlfn.XLOOKUP(C151,DB!$A$2:$A$248,DB!$C$2:$C$248,""),""))</f>
        <v>NUDAL</v>
      </c>
      <c r="S151" s="3">
        <f t="shared" si="2"/>
        <v>21</v>
      </c>
      <c r="T151" s="3" t="str">
        <f>_xlfn.XLOOKUP(C151,DB!$A$2:$A$248,DB!$D$2:$D$248,"")</f>
        <v>Sector 3</v>
      </c>
    </row>
    <row r="152" spans="1:20" x14ac:dyDescent="0.2">
      <c r="A152" s="13" t="s">
        <v>340</v>
      </c>
      <c r="B152" s="13" t="s">
        <v>18</v>
      </c>
      <c r="C152" s="13" t="s">
        <v>101</v>
      </c>
      <c r="D152" s="13" t="s">
        <v>61</v>
      </c>
      <c r="E152" s="13" t="s">
        <v>605</v>
      </c>
      <c r="F152" s="14">
        <v>46301.895925925928</v>
      </c>
      <c r="G152" s="13" t="s">
        <v>22</v>
      </c>
      <c r="H152" s="13" t="s">
        <v>2605</v>
      </c>
      <c r="I152" s="15">
        <v>340</v>
      </c>
      <c r="J152" s="13" t="s">
        <v>23</v>
      </c>
      <c r="K152" s="13" t="s">
        <v>152</v>
      </c>
      <c r="L152" s="15">
        <v>878</v>
      </c>
      <c r="M152" s="13" t="s">
        <v>99</v>
      </c>
      <c r="N152" s="14">
        <v>46301.941932870373</v>
      </c>
      <c r="O152" s="15">
        <v>340</v>
      </c>
      <c r="P152" s="13" t="s">
        <v>26</v>
      </c>
      <c r="Q152" s="15">
        <v>190</v>
      </c>
      <c r="R152" s="3" t="str">
        <f>IF(OR(G152="12R",G152="12L"),_xlfn.XLOOKUP(C152,DB!$A$2:$A$248,DB!$B$2:$B$248,""),IF(OR(G152="30L",G152="30R"),_xlfn.XLOOKUP(C152,DB!$A$2:$A$248,DB!$C$2:$C$248,""),""))</f>
        <v>UDGUV</v>
      </c>
      <c r="S152" s="3">
        <f t="shared" si="2"/>
        <v>21</v>
      </c>
      <c r="T152" s="3" t="str">
        <f>_xlfn.XLOOKUP(C152,DB!$A$2:$A$248,DB!$D$2:$D$248,"")</f>
        <v>Sector 2</v>
      </c>
    </row>
    <row r="153" spans="1:20" x14ac:dyDescent="0.2">
      <c r="A153" s="13" t="s">
        <v>333</v>
      </c>
      <c r="B153" s="13" t="s">
        <v>18</v>
      </c>
      <c r="C153" s="13" t="s">
        <v>148</v>
      </c>
      <c r="D153" s="13" t="s">
        <v>129</v>
      </c>
      <c r="E153" s="13" t="s">
        <v>2606</v>
      </c>
      <c r="F153" s="14">
        <v>46301.89739583333</v>
      </c>
      <c r="G153" s="13" t="s">
        <v>22</v>
      </c>
      <c r="H153" s="13" t="s">
        <v>421</v>
      </c>
      <c r="I153" s="15">
        <v>370</v>
      </c>
      <c r="J153" s="13" t="s">
        <v>23</v>
      </c>
      <c r="K153" s="13" t="s">
        <v>24</v>
      </c>
      <c r="L153" s="15">
        <v>136</v>
      </c>
      <c r="M153" s="13" t="s">
        <v>40</v>
      </c>
      <c r="N153" s="14">
        <v>46301.906793981485</v>
      </c>
      <c r="O153" s="15">
        <v>272</v>
      </c>
      <c r="P153" s="13" t="s">
        <v>26</v>
      </c>
      <c r="Q153" s="15">
        <v>190</v>
      </c>
      <c r="R153" s="3" t="str">
        <f>IF(OR(G153="12R",G153="12L"),_xlfn.XLOOKUP(C153,DB!$A$2:$A$248,DB!$B$2:$B$248,""),IF(OR(G153="30L",G153="30R"),_xlfn.XLOOKUP(C153,DB!$A$2:$A$248,DB!$C$2:$C$248,""),""))</f>
        <v>NUDAL</v>
      </c>
      <c r="S153" s="3">
        <f t="shared" si="2"/>
        <v>21</v>
      </c>
      <c r="T153" s="3" t="str">
        <f>_xlfn.XLOOKUP(C153,DB!$A$2:$A$248,DB!$D$2:$D$248,"")</f>
        <v>Sector 3</v>
      </c>
    </row>
    <row r="154" spans="1:20" x14ac:dyDescent="0.2">
      <c r="A154" s="13" t="s">
        <v>334</v>
      </c>
      <c r="B154" s="13" t="s">
        <v>18</v>
      </c>
      <c r="C154" s="13" t="s">
        <v>19</v>
      </c>
      <c r="D154" s="13" t="s">
        <v>54</v>
      </c>
      <c r="E154" s="13" t="s">
        <v>931</v>
      </c>
      <c r="F154" s="14">
        <v>46301.898611111108</v>
      </c>
      <c r="G154" s="13" t="s">
        <v>22</v>
      </c>
      <c r="H154" s="13" t="s">
        <v>2607</v>
      </c>
      <c r="I154" s="15">
        <v>380</v>
      </c>
      <c r="J154" s="13" t="s">
        <v>23</v>
      </c>
      <c r="K154" s="13" t="s">
        <v>24</v>
      </c>
      <c r="L154" s="15">
        <v>861</v>
      </c>
      <c r="M154" s="13" t="s">
        <v>25</v>
      </c>
      <c r="N154" s="14">
        <v>46301.944560185184</v>
      </c>
      <c r="O154" s="15">
        <v>380</v>
      </c>
      <c r="P154" s="13" t="s">
        <v>26</v>
      </c>
      <c r="Q154" s="15">
        <v>190</v>
      </c>
      <c r="R154" s="3" t="str">
        <f>IF(OR(G154="12R",G154="12L"),_xlfn.XLOOKUP(C154,DB!$A$2:$A$248,DB!$B$2:$B$248,""),IF(OR(G154="30L",G154="30R"),_xlfn.XLOOKUP(C154,DB!$A$2:$A$248,DB!$C$2:$C$248,""),""))</f>
        <v>UDGUV</v>
      </c>
      <c r="S154" s="3">
        <f t="shared" si="2"/>
        <v>21</v>
      </c>
      <c r="T154" s="3" t="str">
        <f>_xlfn.XLOOKUP(C154,DB!$A$2:$A$248,DB!$D$2:$D$248,"")</f>
        <v>Sector 2</v>
      </c>
    </row>
    <row r="155" spans="1:20" x14ac:dyDescent="0.2">
      <c r="A155" s="13" t="s">
        <v>315</v>
      </c>
      <c r="B155" s="13" t="s">
        <v>18</v>
      </c>
      <c r="C155" s="13" t="s">
        <v>224</v>
      </c>
      <c r="D155" s="13" t="s">
        <v>116</v>
      </c>
      <c r="E155" s="13" t="s">
        <v>413</v>
      </c>
      <c r="F155" s="14">
        <v>46301.899629629632</v>
      </c>
      <c r="G155" s="13" t="s">
        <v>22</v>
      </c>
      <c r="H155" s="13" t="s">
        <v>2608</v>
      </c>
      <c r="I155" s="15">
        <v>380</v>
      </c>
      <c r="J155" s="13" t="s">
        <v>23</v>
      </c>
      <c r="K155" s="13" t="s">
        <v>24</v>
      </c>
      <c r="L155" s="15">
        <v>534</v>
      </c>
      <c r="M155" s="13" t="s">
        <v>130</v>
      </c>
      <c r="N155" s="14">
        <v>46301.928333333337</v>
      </c>
      <c r="O155" s="15">
        <v>380</v>
      </c>
      <c r="P155" s="13" t="s">
        <v>26</v>
      </c>
      <c r="Q155" s="15">
        <v>40</v>
      </c>
      <c r="R155" s="3" t="str">
        <f>IF(OR(G155="12R",G155="12L"),_xlfn.XLOOKUP(C155,DB!$A$2:$A$248,DB!$B$2:$B$248,""),IF(OR(G155="30L",G155="30R"),_xlfn.XLOOKUP(C155,DB!$A$2:$A$248,DB!$C$2:$C$248,""),""))</f>
        <v>ENEBA</v>
      </c>
      <c r="S155" s="3">
        <f t="shared" si="2"/>
        <v>21</v>
      </c>
      <c r="T155" s="3" t="str">
        <f>_xlfn.XLOOKUP(C155,DB!$A$2:$A$248,DB!$D$2:$D$248,"")</f>
        <v>Sector 3</v>
      </c>
    </row>
    <row r="156" spans="1:20" x14ac:dyDescent="0.2">
      <c r="A156" t="s">
        <v>324</v>
      </c>
      <c r="B156" t="s">
        <v>18</v>
      </c>
      <c r="C156" t="s">
        <v>325</v>
      </c>
      <c r="D156" t="s">
        <v>123</v>
      </c>
      <c r="E156" t="s">
        <v>2609</v>
      </c>
      <c r="F156" s="2">
        <v>46301.90115740741</v>
      </c>
      <c r="G156" t="s">
        <v>22</v>
      </c>
      <c r="H156" t="s">
        <v>2610</v>
      </c>
      <c r="I156" s="3">
        <v>340</v>
      </c>
      <c r="J156" t="s">
        <v>23</v>
      </c>
      <c r="K156" t="s">
        <v>24</v>
      </c>
      <c r="L156" s="3">
        <v>539</v>
      </c>
      <c r="M156" t="s">
        <v>130</v>
      </c>
      <c r="N156" s="2">
        <v>46301.929699074077</v>
      </c>
      <c r="O156" s="3">
        <v>340</v>
      </c>
      <c r="P156" t="s">
        <v>26</v>
      </c>
      <c r="Q156" s="3">
        <v>40</v>
      </c>
      <c r="R156" s="3" t="str">
        <f>IF(OR(G156="12R",G156="12L"),_xlfn.XLOOKUP(C156,DB!$A$2:$A$248,DB!$B$2:$B$248,""),IF(OR(G156="30L",G156="30R"),_xlfn.XLOOKUP(C156,DB!$A$2:$A$248,DB!$C$2:$C$248,""),""))</f>
        <v>OMSUK</v>
      </c>
      <c r="S156" s="3">
        <f t="shared" si="2"/>
        <v>21</v>
      </c>
      <c r="T156" s="3" t="str">
        <f>_xlfn.XLOOKUP(C156,DB!$A$2:$A$248,DB!$D$2:$D$248,"")</f>
        <v>Sector 3</v>
      </c>
    </row>
    <row r="157" spans="1:20" x14ac:dyDescent="0.2">
      <c r="A157" t="s">
        <v>338</v>
      </c>
      <c r="B157" t="s">
        <v>18</v>
      </c>
      <c r="C157" t="s">
        <v>75</v>
      </c>
      <c r="D157" t="s">
        <v>34</v>
      </c>
      <c r="E157" t="s">
        <v>399</v>
      </c>
      <c r="F157" s="2">
        <v>46301.907800925925</v>
      </c>
      <c r="G157" t="s">
        <v>22</v>
      </c>
      <c r="H157" t="s">
        <v>2611</v>
      </c>
      <c r="I157" s="3">
        <v>380</v>
      </c>
      <c r="J157" t="s">
        <v>23</v>
      </c>
      <c r="K157" t="s">
        <v>24</v>
      </c>
      <c r="L157" s="3">
        <v>739</v>
      </c>
      <c r="M157" t="s">
        <v>75</v>
      </c>
      <c r="N157" s="2">
        <v>46301.952708333331</v>
      </c>
      <c r="O157" s="3">
        <v>0</v>
      </c>
      <c r="P157" t="s">
        <v>26</v>
      </c>
      <c r="Q157" s="3">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248</v>
      </c>
      <c r="B158" t="s">
        <v>18</v>
      </c>
      <c r="C158" t="s">
        <v>249</v>
      </c>
      <c r="D158" t="s">
        <v>116</v>
      </c>
      <c r="E158" t="s">
        <v>582</v>
      </c>
      <c r="F158" s="2">
        <v>46301.911562499998</v>
      </c>
      <c r="G158" t="s">
        <v>22</v>
      </c>
      <c r="H158" t="s">
        <v>2612</v>
      </c>
      <c r="I158" s="3">
        <v>400</v>
      </c>
      <c r="J158" t="s">
        <v>23</v>
      </c>
      <c r="K158" t="s">
        <v>24</v>
      </c>
      <c r="L158" s="3">
        <v>537</v>
      </c>
      <c r="M158" t="s">
        <v>130</v>
      </c>
      <c r="N158" s="2">
        <v>46301.940243055556</v>
      </c>
      <c r="O158" s="3">
        <v>400</v>
      </c>
      <c r="P158" t="s">
        <v>26</v>
      </c>
      <c r="Q158" s="3">
        <v>40</v>
      </c>
      <c r="R158" s="3" t="str">
        <f>IF(OR(G158="12R",G158="12L"),_xlfn.XLOOKUP(C158,DB!$A$2:$A$248,DB!$B$2:$B$248,""),IF(OR(G158="30L",G158="30R"),_xlfn.XLOOKUP(C158,DB!$A$2:$A$248,DB!$C$2:$C$248,""),""))</f>
        <v>UDGUV</v>
      </c>
      <c r="S158" s="3">
        <f t="shared" si="2"/>
        <v>21</v>
      </c>
      <c r="T158" s="3" t="str">
        <f>_xlfn.XLOOKUP(C158,DB!$A$2:$A$248,DB!$D$2:$D$248,"")</f>
        <v>Sector 2</v>
      </c>
    </row>
    <row r="159" spans="1:20" x14ac:dyDescent="0.2">
      <c r="A159" t="s">
        <v>337</v>
      </c>
      <c r="B159" t="s">
        <v>18</v>
      </c>
      <c r="C159" t="s">
        <v>219</v>
      </c>
      <c r="D159" t="s">
        <v>34</v>
      </c>
      <c r="E159" t="s">
        <v>756</v>
      </c>
      <c r="F159" s="2">
        <v>46301.918055555558</v>
      </c>
      <c r="G159" t="s">
        <v>22</v>
      </c>
      <c r="H159" t="s">
        <v>2613</v>
      </c>
      <c r="I159" s="3">
        <v>330</v>
      </c>
      <c r="J159" t="s">
        <v>23</v>
      </c>
      <c r="K159" t="s">
        <v>24</v>
      </c>
      <c r="L159" s="3">
        <v>150</v>
      </c>
      <c r="M159" t="s">
        <v>117</v>
      </c>
      <c r="N159" s="2">
        <v>46301.928113425929</v>
      </c>
      <c r="O159" s="3">
        <v>242</v>
      </c>
      <c r="P159" t="s">
        <v>26</v>
      </c>
      <c r="Q159" s="3">
        <v>190</v>
      </c>
      <c r="R159" s="3" t="str">
        <f>IF(OR(G159="12R",G159="12L"),_xlfn.XLOOKUP(C159,DB!$A$2:$A$248,DB!$B$2:$B$248,""),IF(OR(G159="30L",G159="30R"),_xlfn.XLOOKUP(C159,DB!$A$2:$A$248,DB!$C$2:$C$248,""),""))</f>
        <v>TAKUX</v>
      </c>
      <c r="S159" s="3">
        <f t="shared" si="2"/>
        <v>22</v>
      </c>
      <c r="T159" s="3" t="str">
        <f>_xlfn.XLOOKUP(C159,DB!$A$2:$A$248,DB!$D$2:$D$248,"")</f>
        <v>Sector 7</v>
      </c>
    </row>
    <row r="160" spans="1:20" x14ac:dyDescent="0.2">
      <c r="A160" t="s">
        <v>336</v>
      </c>
      <c r="B160" t="s">
        <v>18</v>
      </c>
      <c r="C160" t="s">
        <v>115</v>
      </c>
      <c r="D160" t="s">
        <v>29</v>
      </c>
      <c r="E160" t="s">
        <v>2614</v>
      </c>
      <c r="F160" s="2">
        <v>46301.922037037039</v>
      </c>
      <c r="G160" t="s">
        <v>22</v>
      </c>
      <c r="H160" t="s">
        <v>2615</v>
      </c>
      <c r="I160" s="3">
        <v>370</v>
      </c>
      <c r="J160" t="s">
        <v>23</v>
      </c>
      <c r="K160" t="s">
        <v>24</v>
      </c>
      <c r="L160" s="3">
        <v>182</v>
      </c>
      <c r="M160" t="s">
        <v>1266</v>
      </c>
      <c r="N160" s="2">
        <v>46301.93414351852</v>
      </c>
      <c r="O160" s="3">
        <v>295</v>
      </c>
      <c r="P160" t="s">
        <v>26</v>
      </c>
      <c r="Q160" s="3">
        <v>190</v>
      </c>
      <c r="R160" s="3" t="str">
        <f>IF(OR(G160="12R",G160="12L"),_xlfn.XLOOKUP(C160,DB!$A$2:$A$248,DB!$B$2:$B$248,""),IF(OR(G160="30L",G160="30R"),_xlfn.XLOOKUP(C160,DB!$A$2:$A$248,DB!$C$2:$C$248,""),""))</f>
        <v>TAKUX</v>
      </c>
      <c r="S160" s="3">
        <f t="shared" si="2"/>
        <v>22</v>
      </c>
      <c r="T160" s="3" t="str">
        <f>_xlfn.XLOOKUP(C160,DB!$A$2:$A$248,DB!$D$2:$D$248,"")</f>
        <v>Sector 7</v>
      </c>
    </row>
    <row r="161" spans="1:20" x14ac:dyDescent="0.2">
      <c r="A161" t="s">
        <v>342</v>
      </c>
      <c r="B161" t="s">
        <v>18</v>
      </c>
      <c r="C161" t="s">
        <v>33</v>
      </c>
      <c r="D161" t="s">
        <v>20</v>
      </c>
      <c r="E161" t="s">
        <v>58</v>
      </c>
      <c r="F161" s="2">
        <v>46301.92559027778</v>
      </c>
      <c r="G161" t="s">
        <v>22</v>
      </c>
      <c r="H161" t="s">
        <v>2616</v>
      </c>
      <c r="I161" s="3">
        <v>340</v>
      </c>
      <c r="J161" t="s">
        <v>23</v>
      </c>
      <c r="K161" t="s">
        <v>24</v>
      </c>
      <c r="L161" s="3">
        <v>892</v>
      </c>
      <c r="M161" t="s">
        <v>1234</v>
      </c>
      <c r="N161" s="2">
        <v>46301.972268518519</v>
      </c>
      <c r="O161" s="3">
        <v>340</v>
      </c>
      <c r="P161" t="s">
        <v>26</v>
      </c>
      <c r="Q161" s="3">
        <v>190</v>
      </c>
      <c r="R161" s="3" t="str">
        <f>IF(OR(G161="12R",G161="12L"),_xlfn.XLOOKUP(C161,DB!$A$2:$A$248,DB!$B$2:$B$248,""),IF(OR(G161="30L",G161="30R"),_xlfn.XLOOKUP(C161,DB!$A$2:$A$248,DB!$C$2:$C$248,""),""))</f>
        <v>UDGUV</v>
      </c>
      <c r="S161" s="3">
        <f t="shared" si="2"/>
        <v>22</v>
      </c>
      <c r="T161" s="3" t="str">
        <f>_xlfn.XLOOKUP(C161,DB!$A$2:$A$248,DB!$D$2:$D$248,"")</f>
        <v>Sector 2</v>
      </c>
    </row>
    <row r="162" spans="1:20" x14ac:dyDescent="0.2">
      <c r="A162" t="s">
        <v>214</v>
      </c>
      <c r="B162" t="s">
        <v>18</v>
      </c>
      <c r="C162" t="s">
        <v>215</v>
      </c>
      <c r="D162" t="s">
        <v>29</v>
      </c>
      <c r="E162" t="s">
        <v>2617</v>
      </c>
      <c r="F162" s="2">
        <v>46301.939976851849</v>
      </c>
      <c r="G162" t="s">
        <v>22</v>
      </c>
      <c r="H162" t="s">
        <v>2618</v>
      </c>
      <c r="I162" s="3">
        <v>360</v>
      </c>
      <c r="J162" t="s">
        <v>23</v>
      </c>
      <c r="K162" t="s">
        <v>24</v>
      </c>
      <c r="L162" s="3">
        <v>438</v>
      </c>
      <c r="M162" t="s">
        <v>204</v>
      </c>
      <c r="N162" s="2">
        <v>46301.965416666666</v>
      </c>
      <c r="O162" s="3">
        <v>380</v>
      </c>
      <c r="P162" t="s">
        <v>26</v>
      </c>
      <c r="Q162" s="3">
        <v>40</v>
      </c>
      <c r="R162" s="3" t="str">
        <f>IF(OR(G162="12R",G162="12L"),_xlfn.XLOOKUP(C162,DB!$A$2:$A$248,DB!$B$2:$B$248,""),IF(OR(G162="30L",G162="30R"),_xlfn.XLOOKUP(C162,DB!$A$2:$A$248,DB!$C$2:$C$248,""),""))</f>
        <v>OMSUK</v>
      </c>
      <c r="S162" s="3">
        <f t="shared" si="2"/>
        <v>22</v>
      </c>
      <c r="T162" s="3" t="str">
        <f>_xlfn.XLOOKUP(C162,DB!$A$2:$A$248,DB!$D$2:$D$248,"")</f>
        <v>Sector 3</v>
      </c>
    </row>
    <row r="163" spans="1:20" x14ac:dyDescent="0.2">
      <c r="A163" t="s">
        <v>343</v>
      </c>
      <c r="B163" t="s">
        <v>18</v>
      </c>
      <c r="C163" t="s">
        <v>122</v>
      </c>
      <c r="D163" t="s">
        <v>44</v>
      </c>
      <c r="E163" t="s">
        <v>1802</v>
      </c>
      <c r="F163" s="2">
        <v>46301.942430555559</v>
      </c>
      <c r="G163" t="s">
        <v>22</v>
      </c>
      <c r="H163" t="s">
        <v>2619</v>
      </c>
      <c r="I163" s="3">
        <v>320</v>
      </c>
      <c r="J163" t="s">
        <v>23</v>
      </c>
      <c r="K163" t="s">
        <v>24</v>
      </c>
      <c r="L163" s="3">
        <v>546</v>
      </c>
      <c r="M163" t="s">
        <v>130</v>
      </c>
      <c r="N163" s="2">
        <v>46301.970763888887</v>
      </c>
      <c r="O163" s="3">
        <v>320</v>
      </c>
      <c r="P163" t="s">
        <v>26</v>
      </c>
      <c r="Q163" s="3">
        <v>40</v>
      </c>
      <c r="R163" s="3" t="str">
        <f>IF(OR(G163="12R",G163="12L"),_xlfn.XLOOKUP(C163,DB!$A$2:$A$248,DB!$B$2:$B$248,""),IF(OR(G163="30L",G163="30R"),_xlfn.XLOOKUP(C163,DB!$A$2:$A$248,DB!$C$2:$C$248,""),""))</f>
        <v>ENEBA</v>
      </c>
      <c r="S163" s="3">
        <f t="shared" si="2"/>
        <v>22</v>
      </c>
      <c r="T163" s="3" t="str">
        <f>_xlfn.XLOOKUP(C163,DB!$A$2:$A$248,DB!$D$2:$D$248,"")</f>
        <v>Sector 3</v>
      </c>
    </row>
    <row r="164" spans="1:20" x14ac:dyDescent="0.2">
      <c r="A164" t="s">
        <v>349</v>
      </c>
      <c r="B164" t="s">
        <v>18</v>
      </c>
      <c r="C164" t="s">
        <v>221</v>
      </c>
      <c r="D164" t="s">
        <v>54</v>
      </c>
      <c r="E164" t="s">
        <v>427</v>
      </c>
      <c r="F164" s="2">
        <v>46301.948564814818</v>
      </c>
      <c r="G164" t="s">
        <v>22</v>
      </c>
      <c r="H164" t="s">
        <v>2620</v>
      </c>
      <c r="I164" s="3">
        <v>380</v>
      </c>
      <c r="J164" t="s">
        <v>23</v>
      </c>
      <c r="K164" t="s">
        <v>24</v>
      </c>
      <c r="L164" s="3">
        <v>899</v>
      </c>
      <c r="M164" t="s">
        <v>2416</v>
      </c>
      <c r="N164" s="2">
        <v>46301.995821759258</v>
      </c>
      <c r="O164" s="3">
        <v>380</v>
      </c>
      <c r="P164" t="s">
        <v>26</v>
      </c>
      <c r="Q164" s="3">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352</v>
      </c>
      <c r="B165" t="s">
        <v>18</v>
      </c>
      <c r="C165" t="s">
        <v>87</v>
      </c>
      <c r="D165" t="s">
        <v>88</v>
      </c>
      <c r="E165" t="s">
        <v>804</v>
      </c>
      <c r="F165" s="2">
        <v>46301.95008101852</v>
      </c>
      <c r="G165" t="s">
        <v>22</v>
      </c>
      <c r="H165" t="s">
        <v>2621</v>
      </c>
      <c r="I165" s="3">
        <v>350</v>
      </c>
      <c r="J165" t="s">
        <v>23</v>
      </c>
      <c r="K165" t="s">
        <v>24</v>
      </c>
      <c r="L165" s="3">
        <v>136</v>
      </c>
      <c r="M165" t="s">
        <v>40</v>
      </c>
      <c r="N165" s="2">
        <v>46301.959872685184</v>
      </c>
      <c r="O165" s="3">
        <v>191</v>
      </c>
      <c r="P165" t="s">
        <v>41</v>
      </c>
      <c r="Q165" s="3">
        <v>190</v>
      </c>
      <c r="R165" s="3" t="str">
        <f>IF(OR(G165="12R",G165="12L"),_xlfn.XLOOKUP(C165,DB!$A$2:$A$248,DB!$B$2:$B$248,""),IF(OR(G165="30L",G165="30R"),_xlfn.XLOOKUP(C165,DB!$A$2:$A$248,DB!$C$2:$C$248,""),""))</f>
        <v>NUDAL</v>
      </c>
      <c r="S165" s="3">
        <f t="shared" si="2"/>
        <v>22</v>
      </c>
      <c r="T165" s="3" t="str">
        <f>_xlfn.XLOOKUP(C165,DB!$A$2:$A$248,DB!$D$2:$D$248,"")</f>
        <v>Sector 3</v>
      </c>
    </row>
    <row r="166" spans="1:20" x14ac:dyDescent="0.2">
      <c r="A166" t="s">
        <v>913</v>
      </c>
      <c r="B166" t="s">
        <v>18</v>
      </c>
      <c r="C166" t="s">
        <v>66</v>
      </c>
      <c r="D166" t="s">
        <v>699</v>
      </c>
      <c r="F166" s="2">
        <v>46301.954583333332</v>
      </c>
      <c r="G166" t="s">
        <v>22</v>
      </c>
      <c r="H166" t="s">
        <v>2622</v>
      </c>
      <c r="I166" s="3">
        <v>220</v>
      </c>
      <c r="J166" t="s">
        <v>23</v>
      </c>
      <c r="K166" t="s">
        <v>51</v>
      </c>
      <c r="L166" s="3">
        <v>382</v>
      </c>
      <c r="M166" t="s">
        <v>66</v>
      </c>
      <c r="N166" s="2">
        <v>46301.985358796293</v>
      </c>
      <c r="O166" s="3">
        <v>0</v>
      </c>
      <c r="P166" t="s">
        <v>137</v>
      </c>
      <c r="Q166" s="3">
        <v>30</v>
      </c>
      <c r="R166" s="3" t="str">
        <f>IF(OR(G166="12R",G166="12L"),_xlfn.XLOOKUP(C166,DB!$A$2:$A$248,DB!$B$2:$B$248,""),IF(OR(G166="30L",G166="30R"),_xlfn.XLOOKUP(C166,DB!$A$2:$A$248,DB!$C$2:$C$248,""),""))</f>
        <v>UDGUV</v>
      </c>
      <c r="S166" s="3">
        <f t="shared" si="2"/>
        <v>22</v>
      </c>
      <c r="T166" s="3" t="str">
        <f>_xlfn.XLOOKUP(C166,DB!$A$2:$A$248,DB!$D$2:$D$248,"")</f>
        <v>Sector 2</v>
      </c>
    </row>
    <row r="167" spans="1:20" x14ac:dyDescent="0.2">
      <c r="F167" s="2"/>
      <c r="I167" s="3"/>
      <c r="L167" s="3"/>
      <c r="N167" s="2"/>
      <c r="O167" s="3"/>
      <c r="Q167" s="3"/>
      <c r="R167" s="3" t="str">
        <f>IF(OR(G167="12R",G167="12L"),_xlfn.XLOOKUP(C167,DB!$A$2:$A$248,DB!$B$2:$B$248,""),IF(OR(G167="30L",G167="30R"),_xlfn.XLOOKUP(C167,DB!$A$2:$A$248,DB!$C$2:$C$248,""),""))</f>
        <v/>
      </c>
      <c r="S167" s="3">
        <f t="shared" si="2"/>
        <v>0</v>
      </c>
      <c r="T167" s="3" t="str">
        <f>_xlfn.XLOOKUP(C167,DB!$A$2:$A$248,DB!$D$2:$D$248,"")</f>
        <v/>
      </c>
    </row>
    <row r="168" spans="1:20" x14ac:dyDescent="0.2">
      <c r="F168" s="2"/>
      <c r="I168" s="3"/>
      <c r="L168" s="3"/>
      <c r="N168" s="2"/>
      <c r="O168" s="3"/>
      <c r="Q168" s="3"/>
      <c r="R168" s="3" t="str">
        <f>IF(OR(G168="12R",G168="12L"),_xlfn.XLOOKUP(C168,DB!$A$2:$A$248,DB!$B$2:$B$248,""),IF(OR(G168="30L",G168="30R"),_xlfn.XLOOKUP(C168,DB!$A$2:$A$248,DB!$C$2:$C$248,""),""))</f>
        <v/>
      </c>
      <c r="S168" s="3">
        <f t="shared" si="2"/>
        <v>0</v>
      </c>
      <c r="T168" s="3" t="str">
        <f>_xlfn.XLOOKUP(C168,DB!$A$2:$A$248,DB!$D$2:$D$248,"")</f>
        <v/>
      </c>
    </row>
    <row r="169" spans="1:20" x14ac:dyDescent="0.2">
      <c r="F169" s="2"/>
      <c r="I169" s="3"/>
      <c r="L169" s="3"/>
      <c r="N169" s="2"/>
      <c r="O169" s="3"/>
      <c r="Q169" s="3"/>
      <c r="R169" s="3" t="str">
        <f>IF(OR(G169="12R",G169="12L"),_xlfn.XLOOKUP(C169,DB!$A$2:$A$248,DB!$B$2:$B$248,""),IF(OR(G169="30L",G169="30R"),_xlfn.XLOOKUP(C169,DB!$A$2:$A$248,DB!$C$2:$C$248,""),""))</f>
        <v/>
      </c>
      <c r="S169" s="3">
        <f t="shared" si="2"/>
        <v>0</v>
      </c>
      <c r="T169" s="3" t="str">
        <f>_xlfn.XLOOKUP(C169,DB!$A$2:$A$248,DB!$D$2:$D$248,"")</f>
        <v/>
      </c>
    </row>
    <row r="170" spans="1:20" x14ac:dyDescent="0.2">
      <c r="F170" s="2"/>
      <c r="I170" s="3"/>
      <c r="L170" s="3"/>
      <c r="N170" s="2"/>
      <c r="O170" s="3"/>
      <c r="Q170" s="3"/>
      <c r="R170" s="3" t="str">
        <f>IF(OR(G170="12R",G170="12L"),_xlfn.XLOOKUP(C170,DB!$A$2:$A$248,DB!$B$2:$B$248,""),IF(OR(G170="30L",G170="30R"),_xlfn.XLOOKUP(C170,DB!$A$2:$A$248,DB!$C$2:$C$248,""),""))</f>
        <v/>
      </c>
      <c r="S170" s="3">
        <f t="shared" si="2"/>
        <v>0</v>
      </c>
      <c r="T170" s="3" t="str">
        <f>_xlfn.XLOOKUP(C170,DB!$A$2:$A$248,DB!$D$2:$D$248,"")</f>
        <v/>
      </c>
    </row>
    <row r="171" spans="1:20" x14ac:dyDescent="0.2">
      <c r="F171" s="2"/>
      <c r="I171" s="3"/>
      <c r="L171" s="3"/>
      <c r="N171" s="2"/>
      <c r="O171" s="3"/>
      <c r="Q171" s="3"/>
      <c r="R171" s="3" t="str">
        <f>IF(OR(G171="12R",G171="12L"),_xlfn.XLOOKUP(C171,DB!$A$2:$A$248,DB!$B$2:$B$248,""),IF(OR(G171="30L",G171="30R"),_xlfn.XLOOKUP(C171,DB!$A$2:$A$248,DB!$C$2:$C$248,""),""))</f>
        <v/>
      </c>
      <c r="S171" s="3">
        <f t="shared" si="2"/>
        <v>0</v>
      </c>
      <c r="T171" s="3" t="str">
        <f>_xlfn.XLOOKUP(C171,DB!$A$2:$A$248,DB!$D$2:$D$248,"")</f>
        <v/>
      </c>
    </row>
    <row r="172" spans="1:20" x14ac:dyDescent="0.2">
      <c r="F172" s="2"/>
      <c r="I172" s="3"/>
      <c r="L172" s="3"/>
      <c r="N172" s="2"/>
      <c r="O172" s="3"/>
      <c r="Q172" s="3"/>
      <c r="R172" s="3" t="str">
        <f>IF(OR(G172="12R",G172="12L"),_xlfn.XLOOKUP(C172,DB!$A$2:$A$248,DB!$B$2:$B$248,""),IF(OR(G172="30L",G172="30R"),_xlfn.XLOOKUP(C172,DB!$A$2:$A$248,DB!$C$2:$C$248,""),""))</f>
        <v/>
      </c>
      <c r="S172" s="3">
        <f t="shared" si="2"/>
        <v>0</v>
      </c>
      <c r="T172" s="3" t="str">
        <f>_xlfn.XLOOKUP(C172,DB!$A$2:$A$248,DB!$D$2:$D$248,"")</f>
        <v/>
      </c>
    </row>
    <row r="173" spans="1:20" x14ac:dyDescent="0.2">
      <c r="F173" s="2"/>
      <c r="I173" s="3"/>
      <c r="L173" s="3"/>
      <c r="N173" s="2"/>
      <c r="O173" s="3"/>
      <c r="Q173" s="3"/>
      <c r="R173" s="3" t="str">
        <f>IF(OR(G173="12R",G173="12L"),_xlfn.XLOOKUP(C173,DB!$A$2:$A$248,DB!$B$2:$B$248,""),IF(OR(G173="30L",G173="30R"),_xlfn.XLOOKUP(C173,DB!$A$2:$A$248,DB!$C$2:$C$248,""),""))</f>
        <v/>
      </c>
      <c r="S173" s="3">
        <f t="shared" si="2"/>
        <v>0</v>
      </c>
      <c r="T173" s="3" t="str">
        <f>_xlfn.XLOOKUP(C173,DB!$A$2:$A$248,DB!$D$2:$D$248,"")</f>
        <v/>
      </c>
    </row>
    <row r="174" spans="1:20" x14ac:dyDescent="0.2">
      <c r="F174" s="2"/>
      <c r="I174" s="3"/>
      <c r="L174" s="3"/>
      <c r="N174" s="2"/>
      <c r="O174" s="3"/>
      <c r="Q174" s="3"/>
      <c r="R174" s="3" t="str">
        <f>IF(OR(G174="12R",G174="12L"),_xlfn.XLOOKUP(C174,DB!$A$2:$A$248,DB!$B$2:$B$248,""),IF(OR(G174="30L",G174="30R"),_xlfn.XLOOKUP(C174,DB!$A$2:$A$248,DB!$C$2:$C$248,""),""))</f>
        <v/>
      </c>
      <c r="S174" s="3">
        <f t="shared" si="2"/>
        <v>0</v>
      </c>
      <c r="T174" s="3" t="str">
        <f>_xlfn.XLOOKUP(C174,DB!$A$2:$A$248,DB!$D$2:$D$248,"")</f>
        <v/>
      </c>
    </row>
    <row r="175" spans="1:20" x14ac:dyDescent="0.2">
      <c r="F175" s="2"/>
      <c r="I175" s="3"/>
      <c r="L175" s="3"/>
      <c r="N175" s="2"/>
      <c r="O175" s="3"/>
      <c r="Q175" s="3"/>
      <c r="R175" s="3" t="str">
        <f>IF(OR(G175="12R",G175="12L"),_xlfn.XLOOKUP(C175,DB!$A$2:$A$248,DB!$B$2:$B$248,""),IF(OR(G175="30L",G175="30R"),_xlfn.XLOOKUP(C175,DB!$A$2:$A$248,DB!$C$2:$C$248,""),""))</f>
        <v/>
      </c>
      <c r="S175" s="3">
        <f t="shared" si="2"/>
        <v>0</v>
      </c>
      <c r="T175" s="3" t="str">
        <f>_xlfn.XLOOKUP(C175,DB!$A$2:$A$248,DB!$D$2:$D$248,"")</f>
        <v/>
      </c>
    </row>
    <row r="176" spans="1:20" x14ac:dyDescent="0.2">
      <c r="F176" s="2"/>
      <c r="I176" s="3"/>
      <c r="L176" s="3"/>
      <c r="N176" s="2"/>
      <c r="O176" s="3"/>
      <c r="Q176" s="3"/>
      <c r="R176" s="3" t="str">
        <f>IF(OR(G176="12R",G176="12L"),_xlfn.XLOOKUP(C176,DB!$A$2:$A$248,DB!$B$2:$B$248,""),IF(OR(G176="30L",G176="30R"),_xlfn.XLOOKUP(C176,DB!$A$2:$A$248,DB!$C$2:$C$248,""),""))</f>
        <v/>
      </c>
      <c r="S176" s="3">
        <f t="shared" si="2"/>
        <v>0</v>
      </c>
      <c r="T176" s="3" t="str">
        <f>_xlfn.XLOOKUP(C176,DB!$A$2:$A$248,DB!$D$2:$D$248,"")</f>
        <v/>
      </c>
    </row>
    <row r="177" spans="6:20" x14ac:dyDescent="0.2">
      <c r="F177" s="2"/>
      <c r="I177" s="3"/>
      <c r="L177" s="3"/>
      <c r="N177" s="2"/>
      <c r="O177" s="3"/>
      <c r="Q177" s="3"/>
      <c r="R177" s="3" t="str">
        <f>IF(OR(G177="12R",G177="12L"),_xlfn.XLOOKUP(C177,DB!$A$2:$A$248,DB!$B$2:$B$248,""),IF(OR(G177="30L",G177="30R"),_xlfn.XLOOKUP(C177,DB!$A$2:$A$248,DB!$C$2:$C$248,""),""))</f>
        <v/>
      </c>
      <c r="S177" s="3">
        <f t="shared" si="2"/>
        <v>0</v>
      </c>
      <c r="T177" s="3" t="str">
        <f>_xlfn.XLOOKUP(C177,DB!$A$2:$A$248,DB!$D$2:$D$248,"")</f>
        <v/>
      </c>
    </row>
    <row r="178" spans="6:20" x14ac:dyDescent="0.2">
      <c r="F178" s="2"/>
      <c r="I178" s="3"/>
      <c r="L178" s="3"/>
      <c r="N178" s="2"/>
      <c r="O178" s="3"/>
      <c r="Q178" s="3"/>
      <c r="R178" s="3" t="str">
        <f>IF(OR(G178="12R",G178="12L"),_xlfn.XLOOKUP(C178,DB!$A$2:$A$248,DB!$B$2:$B$248,""),IF(OR(G178="30L",G178="30R"),_xlfn.XLOOKUP(C178,DB!$A$2:$A$248,DB!$C$2:$C$248,""),""))</f>
        <v/>
      </c>
      <c r="S178" s="3">
        <f t="shared" si="2"/>
        <v>0</v>
      </c>
      <c r="T178" s="3" t="str">
        <f>_xlfn.XLOOKUP(C178,DB!$A$2:$A$248,DB!$D$2:$D$248,"")</f>
        <v/>
      </c>
    </row>
    <row r="179" spans="6:20" x14ac:dyDescent="0.2">
      <c r="F179" s="2"/>
      <c r="I179" s="3"/>
      <c r="L179" s="3"/>
      <c r="N179" s="2"/>
      <c r="O179" s="3"/>
      <c r="Q179" s="3"/>
      <c r="R179" s="3" t="str">
        <f>IF(OR(G179="12R",G179="12L"),_xlfn.XLOOKUP(C179,DB!$A$2:$A$248,DB!$B$2:$B$248,""),IF(OR(G179="30L",G179="30R"),_xlfn.XLOOKUP(C179,DB!$A$2:$A$248,DB!$C$2:$C$248,""),""))</f>
        <v/>
      </c>
      <c r="S179" s="3">
        <f t="shared" si="2"/>
        <v>0</v>
      </c>
      <c r="T179" s="3" t="str">
        <f>_xlfn.XLOOKUP(C179,DB!$A$2:$A$248,DB!$D$2:$D$248,"")</f>
        <v/>
      </c>
    </row>
    <row r="180" spans="6:20" x14ac:dyDescent="0.2">
      <c r="F180" s="2"/>
      <c r="I180" s="3"/>
      <c r="L180" s="3"/>
      <c r="N180" s="2"/>
      <c r="O180" s="3"/>
      <c r="Q180" s="3"/>
      <c r="R180" s="3" t="str">
        <f>IF(OR(G180="12R",G180="12L"),_xlfn.XLOOKUP(C180,DB!$A$2:$A$248,DB!$B$2:$B$248,""),IF(OR(G180="30L",G180="30R"),_xlfn.XLOOKUP(C180,DB!$A$2:$A$248,DB!$C$2:$C$248,""),""))</f>
        <v/>
      </c>
      <c r="S180" s="3">
        <f t="shared" si="2"/>
        <v>0</v>
      </c>
      <c r="T180" s="3" t="str">
        <f>_xlfn.XLOOKUP(C180,DB!$A$2:$A$248,DB!$D$2:$D$248,"")</f>
        <v/>
      </c>
    </row>
    <row r="181" spans="6:20" x14ac:dyDescent="0.2">
      <c r="F181" s="2"/>
      <c r="I181" s="3"/>
      <c r="L181" s="3"/>
      <c r="N181" s="2"/>
      <c r="O181" s="3"/>
      <c r="Q181" s="3"/>
      <c r="R181" s="3" t="str">
        <f>IF(OR(G181="12R",G181="12L"),_xlfn.XLOOKUP(C181,DB!$A$2:$A$248,DB!$B$2:$B$248,""),IF(OR(G181="30L",G181="30R"),_xlfn.XLOOKUP(C181,DB!$A$2:$A$248,DB!$C$2:$C$248,""),""))</f>
        <v/>
      </c>
      <c r="S181" s="3">
        <f t="shared" si="2"/>
        <v>0</v>
      </c>
      <c r="T181" s="3" t="str">
        <f>_xlfn.XLOOKUP(C181,DB!$A$2:$A$248,DB!$D$2:$D$248,"")</f>
        <v/>
      </c>
    </row>
    <row r="182" spans="6:20" x14ac:dyDescent="0.2">
      <c r="F182" s="2"/>
      <c r="I182" s="3"/>
      <c r="L182" s="3"/>
      <c r="N182" s="2"/>
      <c r="O182" s="3"/>
      <c r="Q182" s="3"/>
      <c r="R182" s="3" t="str">
        <f>IF(OR(G182="12R",G182="12L"),_xlfn.XLOOKUP(C182,DB!$A$2:$A$248,DB!$B$2:$B$248,""),IF(OR(G182="30L",G182="30R"),_xlfn.XLOOKUP(C182,DB!$A$2:$A$248,DB!$C$2:$C$248,""),""))</f>
        <v/>
      </c>
      <c r="S182" s="3">
        <f t="shared" si="2"/>
        <v>0</v>
      </c>
      <c r="T182" s="3" t="str">
        <f>_xlfn.XLOOKUP(C182,DB!$A$2:$A$248,DB!$D$2:$D$248,"")</f>
        <v/>
      </c>
    </row>
    <row r="183" spans="6:20" x14ac:dyDescent="0.2">
      <c r="F183" s="2"/>
      <c r="I183" s="3"/>
      <c r="L183" s="3"/>
      <c r="N183" s="2"/>
      <c r="O183" s="3"/>
      <c r="Q183" s="3"/>
      <c r="R183" s="3" t="str">
        <f>IF(OR(G183="12R",G183="12L"),_xlfn.XLOOKUP(C183,DB!$A$2:$A$248,DB!$B$2:$B$248,""),IF(OR(G183="30L",G183="30R"),_xlfn.XLOOKUP(C183,DB!$A$2:$A$248,DB!$C$2:$C$248,""),""))</f>
        <v/>
      </c>
      <c r="S183" s="3">
        <f t="shared" si="2"/>
        <v>0</v>
      </c>
      <c r="T183" s="3" t="str">
        <f>_xlfn.XLOOKUP(C183,DB!$A$2:$A$248,DB!$D$2:$D$248,"")</f>
        <v/>
      </c>
    </row>
    <row r="184" spans="6:20" x14ac:dyDescent="0.2">
      <c r="F184" s="2"/>
      <c r="I184" s="3"/>
      <c r="L184" s="3"/>
      <c r="N184" s="2"/>
      <c r="O184" s="3"/>
      <c r="Q184" s="3"/>
      <c r="R184" s="3" t="str">
        <f>IF(OR(G184="12R",G184="12L"),_xlfn.XLOOKUP(C184,DB!$A$2:$A$248,DB!$B$2:$B$248,""),IF(OR(G184="30L",G184="30R"),_xlfn.XLOOKUP(C184,DB!$A$2:$A$248,DB!$C$2:$C$248,""),""))</f>
        <v/>
      </c>
      <c r="S184" s="3">
        <f t="shared" si="2"/>
        <v>0</v>
      </c>
      <c r="T184" s="3" t="str">
        <f>_xlfn.XLOOKUP(C184,DB!$A$2:$A$248,DB!$D$2:$D$248,"")</f>
        <v/>
      </c>
    </row>
    <row r="185" spans="6:20" x14ac:dyDescent="0.2">
      <c r="F185" s="2"/>
      <c r="I185" s="3"/>
      <c r="L185" s="3"/>
      <c r="N185" s="2"/>
      <c r="O185" s="3"/>
      <c r="Q185" s="3"/>
      <c r="R185" s="3" t="str">
        <f>IF(OR(G185="12R",G185="12L"),_xlfn.XLOOKUP(C185,DB!$A$2:$A$248,DB!$B$2:$B$248,""),IF(OR(G185="30L",G185="30R"),_xlfn.XLOOKUP(C185,DB!$A$2:$A$248,DB!$C$2:$C$248,""),""))</f>
        <v/>
      </c>
      <c r="S185" s="3">
        <f t="shared" si="2"/>
        <v>0</v>
      </c>
      <c r="T185" s="3" t="str">
        <f>_xlfn.XLOOKUP(C185,DB!$A$2:$A$248,DB!$D$2:$D$248,"")</f>
        <v/>
      </c>
    </row>
    <row r="186" spans="6: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6: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6: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6: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6: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6: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6: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16"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16"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16" x14ac:dyDescent="0.2">
      <c r="A230" s="7">
        <v>17</v>
      </c>
      <c r="B230" s="8">
        <f t="shared" si="4"/>
        <v>0</v>
      </c>
      <c r="C230" s="8">
        <f t="shared" si="4"/>
        <v>5</v>
      </c>
      <c r="D230" s="8">
        <f t="shared" si="4"/>
        <v>0</v>
      </c>
      <c r="E230" s="8">
        <f t="shared" si="4"/>
        <v>0</v>
      </c>
      <c r="F230" s="8">
        <f t="shared" si="4"/>
        <v>2</v>
      </c>
      <c r="G230" s="8">
        <f t="shared" si="4"/>
        <v>1</v>
      </c>
      <c r="H230" s="8">
        <f t="shared" si="4"/>
        <v>4</v>
      </c>
      <c r="I230" s="9">
        <f t="shared" si="5"/>
        <v>12</v>
      </c>
    </row>
    <row r="231" spans="1:16"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16"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16"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16"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16"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6,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Tuesday, October 6,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6,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4CBE-95B2-4D41-A147-D56E121DB7F9}">
  <dimension ref="A1:T274"/>
  <sheetViews>
    <sheetView showGridLines="0" topLeftCell="A260" zoomScaleNormal="100" workbookViewId="0">
      <selection activeCell="L274" sqref="L27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552</v>
      </c>
      <c r="B2" s="13" t="s">
        <v>18</v>
      </c>
      <c r="C2" s="13" t="s">
        <v>553</v>
      </c>
      <c r="D2" s="13" t="s">
        <v>54</v>
      </c>
      <c r="E2" s="13" t="s">
        <v>112</v>
      </c>
      <c r="F2" s="14">
        <v>46302.000439814816</v>
      </c>
      <c r="G2" s="13" t="s">
        <v>22</v>
      </c>
      <c r="H2" s="13" t="s">
        <v>2623</v>
      </c>
      <c r="I2" s="15">
        <v>360</v>
      </c>
      <c r="J2" s="13" t="s">
        <v>23</v>
      </c>
      <c r="K2" s="13" t="s">
        <v>24</v>
      </c>
      <c r="L2" s="15">
        <v>832</v>
      </c>
      <c r="M2" s="13" t="s">
        <v>2624</v>
      </c>
      <c r="N2" s="14">
        <v>46302.044398148151</v>
      </c>
      <c r="O2" s="15">
        <v>360</v>
      </c>
      <c r="P2" s="13" t="s">
        <v>26</v>
      </c>
      <c r="Q2" s="15">
        <v>190</v>
      </c>
      <c r="R2" s="3" t="str">
        <f>IF(OR(G2="12R",G2="12L"),_xlfn.XLOOKUP(C2,DB!$A$2:$A$248,DB!$B$2:$B$248,""),IF(OR(G2="30L",G2="30R"),_xlfn.XLOOKUP(C2,DB!$A$2:$A$248,DB!$C$2:$C$248,""),""))</f>
        <v>UDGUV</v>
      </c>
      <c r="S2" s="3">
        <f>HOUR(F2)</f>
        <v>0</v>
      </c>
      <c r="T2" s="3" t="str">
        <f>_xlfn.XLOOKUP(C2,DB!$A$2:$A$248,DB!$D$2:$D$248,"")</f>
        <v>Sector 2</v>
      </c>
    </row>
    <row r="3" spans="1:20" x14ac:dyDescent="0.2">
      <c r="A3" s="13" t="s">
        <v>359</v>
      </c>
      <c r="B3" s="13" t="s">
        <v>18</v>
      </c>
      <c r="C3" s="13" t="s">
        <v>219</v>
      </c>
      <c r="D3" s="13" t="s">
        <v>34</v>
      </c>
      <c r="E3" s="13" t="s">
        <v>1486</v>
      </c>
      <c r="F3" s="14">
        <v>46302.002118055556</v>
      </c>
      <c r="G3" s="13" t="s">
        <v>22</v>
      </c>
      <c r="H3" s="13" t="s">
        <v>2625</v>
      </c>
      <c r="I3" s="15">
        <v>350</v>
      </c>
      <c r="J3" s="13" t="s">
        <v>23</v>
      </c>
      <c r="K3" s="13" t="s">
        <v>24</v>
      </c>
      <c r="L3" s="15">
        <v>149</v>
      </c>
      <c r="M3" s="13" t="s">
        <v>117</v>
      </c>
      <c r="N3" s="14">
        <v>46302.012384259258</v>
      </c>
      <c r="O3" s="15">
        <v>254</v>
      </c>
      <c r="P3" s="13" t="s">
        <v>26</v>
      </c>
      <c r="Q3" s="15">
        <v>190</v>
      </c>
      <c r="R3" s="3" t="str">
        <f>IF(OR(G3="12R",G3="12L"),_xlfn.XLOOKUP(C3,DB!$A$2:$A$248,DB!$B$2:$B$248,""),IF(OR(G3="30L",G3="30R"),_xlfn.XLOOKUP(C3,DB!$A$2:$A$248,DB!$C$2:$C$248,""),""))</f>
        <v>TAKUX</v>
      </c>
      <c r="S3" s="3">
        <f t="shared" ref="S3:S66" si="0">HOUR(F3)</f>
        <v>0</v>
      </c>
      <c r="T3" s="3" t="str">
        <f>_xlfn.XLOOKUP(C3,DB!$A$2:$A$248,DB!$D$2:$D$248,"")</f>
        <v>Sector 7</v>
      </c>
    </row>
    <row r="4" spans="1:20" x14ac:dyDescent="0.2">
      <c r="A4" s="13" t="s">
        <v>362</v>
      </c>
      <c r="B4" s="13" t="s">
        <v>18</v>
      </c>
      <c r="C4" s="13" t="s">
        <v>314</v>
      </c>
      <c r="D4" s="13" t="s">
        <v>34</v>
      </c>
      <c r="E4" s="13" t="s">
        <v>2626</v>
      </c>
      <c r="F4" s="14">
        <v>46302.003750000003</v>
      </c>
      <c r="G4" s="13" t="s">
        <v>22</v>
      </c>
      <c r="H4" s="13" t="s">
        <v>2627</v>
      </c>
      <c r="I4" s="15">
        <v>330</v>
      </c>
      <c r="J4" s="13" t="s">
        <v>23</v>
      </c>
      <c r="K4" s="13" t="s">
        <v>24</v>
      </c>
      <c r="L4" s="15">
        <v>242</v>
      </c>
      <c r="M4" s="13" t="s">
        <v>2628</v>
      </c>
      <c r="N4" s="14">
        <v>46302.019074074073</v>
      </c>
      <c r="O4" s="15">
        <v>287</v>
      </c>
      <c r="P4" s="13" t="s">
        <v>26</v>
      </c>
      <c r="Q4" s="15">
        <v>40</v>
      </c>
      <c r="R4" s="3" t="str">
        <f>IF(OR(G4="12R",G4="12L"),_xlfn.XLOOKUP(C4,DB!$A$2:$A$248,DB!$B$2:$B$248,""),IF(OR(G4="30L",G4="30R"),_xlfn.XLOOKUP(C4,DB!$A$2:$A$248,DB!$C$2:$C$248,""),""))</f>
        <v>CZM</v>
      </c>
      <c r="S4" s="3">
        <f t="shared" si="0"/>
        <v>0</v>
      </c>
      <c r="T4" s="3" t="str">
        <f>_xlfn.XLOOKUP(C4,DB!$A$2:$A$248,DB!$D$2:$D$248,"")</f>
        <v>Sector 7</v>
      </c>
    </row>
    <row r="5" spans="1:20" x14ac:dyDescent="0.2">
      <c r="A5" s="13" t="s">
        <v>689</v>
      </c>
      <c r="B5" s="13" t="s">
        <v>18</v>
      </c>
      <c r="C5" s="13" t="s">
        <v>690</v>
      </c>
      <c r="D5" s="13" t="s">
        <v>39</v>
      </c>
      <c r="E5" s="13" t="s">
        <v>2629</v>
      </c>
      <c r="F5" s="14">
        <v>46302.005173611113</v>
      </c>
      <c r="G5" s="13" t="s">
        <v>22</v>
      </c>
      <c r="H5" s="13" t="s">
        <v>2630</v>
      </c>
      <c r="I5" s="15">
        <v>410</v>
      </c>
      <c r="J5" s="13" t="s">
        <v>23</v>
      </c>
      <c r="K5" s="13" t="s">
        <v>24</v>
      </c>
      <c r="L5" s="15">
        <v>359</v>
      </c>
      <c r="M5" s="13" t="s">
        <v>31</v>
      </c>
      <c r="N5" s="14">
        <v>46302.02511574074</v>
      </c>
      <c r="O5" s="15">
        <v>386</v>
      </c>
      <c r="P5" s="13" t="s">
        <v>41</v>
      </c>
      <c r="Q5" s="15">
        <v>40</v>
      </c>
      <c r="R5" s="3" t="str">
        <f>IF(OR(G5="12R",G5="12L"),_xlfn.XLOOKUP(C5,DB!$A$2:$A$248,DB!$B$2:$B$248,""),IF(OR(G5="30L",G5="30R"),_xlfn.XLOOKUP(C5,DB!$A$2:$A$248,DB!$C$2:$C$248,""),""))</f>
        <v>NUDAL</v>
      </c>
      <c r="S5" s="3">
        <f t="shared" si="0"/>
        <v>0</v>
      </c>
      <c r="T5" s="3" t="str">
        <f>_xlfn.XLOOKUP(C5,DB!$A$2:$A$248,DB!$D$2:$D$248,"")</f>
        <v>Sector 3</v>
      </c>
    </row>
    <row r="6" spans="1:20" x14ac:dyDescent="0.2">
      <c r="A6" s="13" t="s">
        <v>2631</v>
      </c>
      <c r="B6" s="13" t="s">
        <v>18</v>
      </c>
      <c r="C6" s="13" t="s">
        <v>50</v>
      </c>
      <c r="D6" s="13" t="s">
        <v>132</v>
      </c>
      <c r="E6" s="13"/>
      <c r="F6" s="14">
        <v>46302.006909722222</v>
      </c>
      <c r="G6" s="13" t="s">
        <v>22</v>
      </c>
      <c r="H6" s="13" t="s">
        <v>2632</v>
      </c>
      <c r="I6" s="15">
        <v>360</v>
      </c>
      <c r="J6" s="13" t="s">
        <v>23</v>
      </c>
      <c r="K6" s="13" t="s">
        <v>51</v>
      </c>
      <c r="L6" s="15">
        <v>874</v>
      </c>
      <c r="M6" s="13" t="s">
        <v>602</v>
      </c>
      <c r="N6" s="14">
        <v>46302.061388888891</v>
      </c>
      <c r="O6" s="15">
        <v>340</v>
      </c>
      <c r="P6" s="13" t="s">
        <v>26</v>
      </c>
      <c r="Q6" s="15">
        <v>30</v>
      </c>
      <c r="R6" s="3" t="str">
        <f>IF(OR(G6="12R",G6="12L"),_xlfn.XLOOKUP(C6,DB!$A$2:$A$248,DB!$B$2:$B$248,""),IF(OR(G6="30L",G6="30R"),_xlfn.XLOOKUP(C6,DB!$A$2:$A$248,DB!$C$2:$C$248,""),""))</f>
        <v>UDGUV</v>
      </c>
      <c r="S6" s="3">
        <f t="shared" si="0"/>
        <v>0</v>
      </c>
      <c r="T6" s="3" t="str">
        <f>_xlfn.XLOOKUP(C6,DB!$A$2:$A$248,DB!$D$2:$D$248,"")</f>
        <v>Sector 2</v>
      </c>
    </row>
    <row r="7" spans="1:20" x14ac:dyDescent="0.2">
      <c r="A7" s="13" t="s">
        <v>17</v>
      </c>
      <c r="B7" s="13" t="s">
        <v>18</v>
      </c>
      <c r="C7" s="13" t="s">
        <v>19</v>
      </c>
      <c r="D7" s="13" t="s">
        <v>34</v>
      </c>
      <c r="E7" s="13" t="s">
        <v>478</v>
      </c>
      <c r="F7" s="14">
        <v>46302.018078703702</v>
      </c>
      <c r="G7" s="13" t="s">
        <v>22</v>
      </c>
      <c r="H7" s="13" t="s">
        <v>2633</v>
      </c>
      <c r="I7" s="15">
        <v>380</v>
      </c>
      <c r="J7" s="13" t="s">
        <v>23</v>
      </c>
      <c r="K7" s="13" t="s">
        <v>24</v>
      </c>
      <c r="L7" s="15">
        <v>907</v>
      </c>
      <c r="M7" s="13" t="s">
        <v>2634</v>
      </c>
      <c r="N7" s="14">
        <v>46302.066203703704</v>
      </c>
      <c r="O7" s="15">
        <v>380</v>
      </c>
      <c r="P7" s="13" t="s">
        <v>26</v>
      </c>
      <c r="Q7" s="15">
        <v>190</v>
      </c>
      <c r="R7" s="3" t="str">
        <f>IF(OR(G7="12R",G7="12L"),_xlfn.XLOOKUP(C7,DB!$A$2:$A$248,DB!$B$2:$B$248,""),IF(OR(G7="30L",G7="30R"),_xlfn.XLOOKUP(C7,DB!$A$2:$A$248,DB!$C$2:$C$248,""),""))</f>
        <v>UDGUV</v>
      </c>
      <c r="S7" s="3">
        <f t="shared" si="0"/>
        <v>0</v>
      </c>
      <c r="T7" s="3" t="str">
        <f>_xlfn.XLOOKUP(C7,DB!$A$2:$A$248,DB!$D$2:$D$248,"")</f>
        <v>Sector 2</v>
      </c>
    </row>
    <row r="8" spans="1:20" x14ac:dyDescent="0.2">
      <c r="A8" s="13" t="s">
        <v>32</v>
      </c>
      <c r="B8" s="13" t="s">
        <v>18</v>
      </c>
      <c r="C8" s="13" t="s">
        <v>33</v>
      </c>
      <c r="D8" s="13" t="s">
        <v>54</v>
      </c>
      <c r="E8" s="13" t="s">
        <v>751</v>
      </c>
      <c r="F8" s="14">
        <v>46302.026319444441</v>
      </c>
      <c r="G8" s="13" t="s">
        <v>22</v>
      </c>
      <c r="H8" s="13" t="s">
        <v>2635</v>
      </c>
      <c r="I8" s="15">
        <v>380</v>
      </c>
      <c r="J8" s="13" t="s">
        <v>23</v>
      </c>
      <c r="K8" s="13" t="s">
        <v>24</v>
      </c>
      <c r="L8" s="15">
        <v>852</v>
      </c>
      <c r="M8" s="13" t="s">
        <v>880</v>
      </c>
      <c r="N8" s="14">
        <v>46302.071701388893</v>
      </c>
      <c r="O8" s="15">
        <v>380</v>
      </c>
      <c r="P8" s="13" t="s">
        <v>26</v>
      </c>
      <c r="Q8" s="15">
        <v>190</v>
      </c>
      <c r="R8" s="3" t="str">
        <f>IF(OR(G8="12R",G8="12L"),_xlfn.XLOOKUP(C8,DB!$A$2:$A$248,DB!$B$2:$B$248,""),IF(OR(G8="30L",G8="30R"),_xlfn.XLOOKUP(C8,DB!$A$2:$A$248,DB!$C$2:$C$248,""),""))</f>
        <v>UDGUV</v>
      </c>
      <c r="S8" s="3">
        <f t="shared" si="0"/>
        <v>0</v>
      </c>
      <c r="T8" s="3" t="str">
        <f>_xlfn.XLOOKUP(C8,DB!$A$2:$A$248,DB!$D$2:$D$248,"")</f>
        <v>Sector 2</v>
      </c>
    </row>
    <row r="9" spans="1:20" x14ac:dyDescent="0.2">
      <c r="A9" s="13" t="s">
        <v>2636</v>
      </c>
      <c r="B9" s="13" t="s">
        <v>18</v>
      </c>
      <c r="C9" s="13" t="s">
        <v>365</v>
      </c>
      <c r="D9" s="13" t="s">
        <v>366</v>
      </c>
      <c r="E9" s="13" t="s">
        <v>2637</v>
      </c>
      <c r="F9" s="14">
        <v>46302.039548611108</v>
      </c>
      <c r="G9" s="13" t="s">
        <v>22</v>
      </c>
      <c r="H9" s="13" t="s">
        <v>2638</v>
      </c>
      <c r="I9" s="15">
        <v>390</v>
      </c>
      <c r="J9" s="13" t="s">
        <v>23</v>
      </c>
      <c r="K9" s="13" t="s">
        <v>24</v>
      </c>
      <c r="L9" s="15">
        <v>360</v>
      </c>
      <c r="M9" s="13" t="s">
        <v>31</v>
      </c>
      <c r="N9" s="14">
        <v>46302.059675925921</v>
      </c>
      <c r="O9" s="15">
        <v>387</v>
      </c>
      <c r="P9" s="13" t="s">
        <v>41</v>
      </c>
      <c r="Q9" s="15">
        <v>40</v>
      </c>
      <c r="R9" s="3" t="str">
        <f>IF(OR(G9="12R",G9="12L"),_xlfn.XLOOKUP(C9,DB!$A$2:$A$248,DB!$B$2:$B$248,""),IF(OR(G9="30L",G9="30R"),_xlfn.XLOOKUP(C9,DB!$A$2:$A$248,DB!$C$2:$C$248,""),""))</f>
        <v>NUDAL</v>
      </c>
      <c r="S9" s="3">
        <f t="shared" si="0"/>
        <v>0</v>
      </c>
      <c r="T9" s="3" t="str">
        <f>_xlfn.XLOOKUP(C9,DB!$A$2:$A$248,DB!$D$2:$D$248,"")</f>
        <v>Sector 3</v>
      </c>
    </row>
    <row r="10" spans="1:20" x14ac:dyDescent="0.2">
      <c r="A10" s="13" t="s">
        <v>42</v>
      </c>
      <c r="B10" s="13" t="s">
        <v>18</v>
      </c>
      <c r="C10" s="13" t="s">
        <v>43</v>
      </c>
      <c r="D10" s="13" t="s">
        <v>44</v>
      </c>
      <c r="E10" s="13" t="s">
        <v>450</v>
      </c>
      <c r="F10" s="14">
        <v>46302.041643518518</v>
      </c>
      <c r="G10" s="13" t="s">
        <v>22</v>
      </c>
      <c r="H10" s="13" t="s">
        <v>2639</v>
      </c>
      <c r="I10" s="15">
        <v>340</v>
      </c>
      <c r="J10" s="13" t="s">
        <v>23</v>
      </c>
      <c r="K10" s="13" t="s">
        <v>24</v>
      </c>
      <c r="L10" s="15">
        <v>861</v>
      </c>
      <c r="M10" s="13" t="s">
        <v>46</v>
      </c>
      <c r="N10" s="14">
        <v>46302.087604166663</v>
      </c>
      <c r="O10" s="15">
        <v>320</v>
      </c>
      <c r="P10" s="13" t="s">
        <v>26</v>
      </c>
      <c r="Q10" s="15">
        <v>190</v>
      </c>
      <c r="R10" s="3" t="str">
        <f>IF(OR(G10="12R",G10="12L"),_xlfn.XLOOKUP(C10,DB!$A$2:$A$248,DB!$B$2:$B$248,""),IF(OR(G10="30L",G10="30R"),_xlfn.XLOOKUP(C10,DB!$A$2:$A$248,DB!$C$2:$C$248,""),""))</f>
        <v>UDGUV</v>
      </c>
      <c r="S10" s="3">
        <f t="shared" si="0"/>
        <v>0</v>
      </c>
      <c r="T10" s="3" t="str">
        <f>_xlfn.XLOOKUP(C10,DB!$A$2:$A$248,DB!$D$2:$D$248,"")</f>
        <v>Sector 2</v>
      </c>
    </row>
    <row r="11" spans="1:20" x14ac:dyDescent="0.2">
      <c r="A11" s="13" t="s">
        <v>57</v>
      </c>
      <c r="B11" s="13" t="s">
        <v>18</v>
      </c>
      <c r="C11" s="13" t="s">
        <v>43</v>
      </c>
      <c r="D11" s="13" t="s">
        <v>20</v>
      </c>
      <c r="E11" s="13" t="s">
        <v>406</v>
      </c>
      <c r="F11" s="14">
        <v>46302.054872685185</v>
      </c>
      <c r="G11" s="13" t="s">
        <v>22</v>
      </c>
      <c r="H11" s="13" t="s">
        <v>2640</v>
      </c>
      <c r="I11" s="15">
        <v>340</v>
      </c>
      <c r="J11" s="13" t="s">
        <v>23</v>
      </c>
      <c r="K11" s="13" t="s">
        <v>24</v>
      </c>
      <c r="L11" s="15">
        <v>887</v>
      </c>
      <c r="M11" s="13" t="s">
        <v>2641</v>
      </c>
      <c r="N11" s="14">
        <v>46302.101620370369</v>
      </c>
      <c r="O11" s="15">
        <v>340</v>
      </c>
      <c r="P11" s="13" t="s">
        <v>26</v>
      </c>
      <c r="Q11" s="15">
        <v>190</v>
      </c>
      <c r="R11" s="3" t="str">
        <f>IF(OR(G11="12R",G11="12L"),_xlfn.XLOOKUP(C11,DB!$A$2:$A$248,DB!$B$2:$B$248,""),IF(OR(G11="30L",G11="30R"),_xlfn.XLOOKUP(C11,DB!$A$2:$A$248,DB!$C$2:$C$248,""),""))</f>
        <v>UDGUV</v>
      </c>
      <c r="S11" s="3">
        <f t="shared" si="0"/>
        <v>1</v>
      </c>
      <c r="T11" s="3" t="str">
        <f>_xlfn.XLOOKUP(C11,DB!$A$2:$A$248,DB!$D$2:$D$248,"")</f>
        <v>Sector 2</v>
      </c>
    </row>
    <row r="12" spans="1:20" x14ac:dyDescent="0.2">
      <c r="A12" s="13" t="s">
        <v>47</v>
      </c>
      <c r="B12" s="13" t="s">
        <v>18</v>
      </c>
      <c r="C12" s="13" t="s">
        <v>48</v>
      </c>
      <c r="D12" s="13" t="s">
        <v>49</v>
      </c>
      <c r="E12" s="13" t="s">
        <v>2642</v>
      </c>
      <c r="F12" s="14">
        <v>46302.057453703703</v>
      </c>
      <c r="G12" s="13" t="s">
        <v>22</v>
      </c>
      <c r="H12" s="13" t="s">
        <v>2643</v>
      </c>
      <c r="I12" s="15">
        <v>370</v>
      </c>
      <c r="J12" s="13" t="s">
        <v>23</v>
      </c>
      <c r="K12" s="13" t="s">
        <v>24</v>
      </c>
      <c r="L12" s="15">
        <v>136</v>
      </c>
      <c r="M12" s="13" t="s">
        <v>40</v>
      </c>
      <c r="N12" s="14">
        <v>46302.066898148143</v>
      </c>
      <c r="O12" s="15">
        <v>240</v>
      </c>
      <c r="P12" s="13" t="s">
        <v>41</v>
      </c>
      <c r="Q12" s="15">
        <v>190</v>
      </c>
      <c r="R12" s="3" t="str">
        <f>IF(OR(G12="12R",G12="12L"),_xlfn.XLOOKUP(C12,DB!$A$2:$A$248,DB!$B$2:$B$248,""),IF(OR(G12="30L",G12="30R"),_xlfn.XLOOKUP(C12,DB!$A$2:$A$248,DB!$C$2:$C$248,""),""))</f>
        <v>NUDAL</v>
      </c>
      <c r="S12" s="3">
        <f t="shared" si="0"/>
        <v>1</v>
      </c>
      <c r="T12" s="3" t="str">
        <f>_xlfn.XLOOKUP(C12,DB!$A$2:$A$248,DB!$D$2:$D$248,"")</f>
        <v>Sector 3</v>
      </c>
    </row>
    <row r="13" spans="1:20" x14ac:dyDescent="0.2">
      <c r="A13" s="13" t="s">
        <v>62</v>
      </c>
      <c r="B13" s="13" t="s">
        <v>18</v>
      </c>
      <c r="C13" s="13" t="s">
        <v>63</v>
      </c>
      <c r="D13" s="13" t="s">
        <v>64</v>
      </c>
      <c r="E13" s="13" t="s">
        <v>372</v>
      </c>
      <c r="F13" s="14">
        <v>46302.0627662037</v>
      </c>
      <c r="G13" s="13" t="s">
        <v>22</v>
      </c>
      <c r="H13" s="13" t="s">
        <v>2644</v>
      </c>
      <c r="I13" s="15">
        <v>360</v>
      </c>
      <c r="J13" s="13" t="s">
        <v>23</v>
      </c>
      <c r="K13" s="13" t="s">
        <v>24</v>
      </c>
      <c r="L13" s="15">
        <v>884</v>
      </c>
      <c r="M13" s="13" t="s">
        <v>181</v>
      </c>
      <c r="N13" s="14">
        <v>46302.109895833331</v>
      </c>
      <c r="O13" s="15">
        <v>360</v>
      </c>
      <c r="P13" s="13" t="s">
        <v>26</v>
      </c>
      <c r="Q13" s="15">
        <v>190</v>
      </c>
      <c r="R13" s="3" t="str">
        <f>IF(OR(G13="12R",G13="12L"),_xlfn.XLOOKUP(C13,DB!$A$2:$A$248,DB!$B$2:$B$248,""),IF(OR(G13="30L",G13="30R"),_xlfn.XLOOKUP(C13,DB!$A$2:$A$248,DB!$C$2:$C$248,""),""))</f>
        <v>UDGUV</v>
      </c>
      <c r="S13" s="3">
        <f t="shared" si="0"/>
        <v>1</v>
      </c>
      <c r="T13" s="3" t="str">
        <f>_xlfn.XLOOKUP(C13,DB!$A$2:$A$248,DB!$D$2:$D$248,"")</f>
        <v>Sector 2</v>
      </c>
    </row>
    <row r="14" spans="1:20" x14ac:dyDescent="0.2">
      <c r="A14" s="13" t="s">
        <v>60</v>
      </c>
      <c r="B14" s="13" t="s">
        <v>18</v>
      </c>
      <c r="C14" s="13" t="s">
        <v>28</v>
      </c>
      <c r="D14" s="13" t="s">
        <v>145</v>
      </c>
      <c r="E14" s="13" t="s">
        <v>2645</v>
      </c>
      <c r="F14" s="14">
        <v>46302.082962962959</v>
      </c>
      <c r="G14" s="13" t="s">
        <v>22</v>
      </c>
      <c r="H14" s="13" t="s">
        <v>2646</v>
      </c>
      <c r="I14" s="15">
        <v>340</v>
      </c>
      <c r="J14" s="13" t="s">
        <v>23</v>
      </c>
      <c r="K14" s="13" t="s">
        <v>24</v>
      </c>
      <c r="L14" s="15">
        <v>432</v>
      </c>
      <c r="M14" s="13" t="s">
        <v>204</v>
      </c>
      <c r="N14" s="14">
        <v>46302.105752314819</v>
      </c>
      <c r="O14" s="15">
        <v>340</v>
      </c>
      <c r="P14" s="13" t="s">
        <v>26</v>
      </c>
      <c r="Q14" s="15">
        <v>40</v>
      </c>
      <c r="R14" s="3" t="str">
        <f>IF(OR(G14="12R",G14="12L"),_xlfn.XLOOKUP(C14,DB!$A$2:$A$248,DB!$B$2:$B$248,""),IF(OR(G14="30L",G14="30R"),_xlfn.XLOOKUP(C14,DB!$A$2:$A$248,DB!$C$2:$C$248,""),""))</f>
        <v>OMSUK</v>
      </c>
      <c r="S14" s="3">
        <f t="shared" si="0"/>
        <v>1</v>
      </c>
      <c r="T14" s="3" t="str">
        <f>_xlfn.XLOOKUP(C14,DB!$A$2:$A$248,DB!$D$2:$D$248,"")</f>
        <v>Sector 3</v>
      </c>
    </row>
    <row r="15" spans="1:20" x14ac:dyDescent="0.2">
      <c r="A15" s="13" t="s">
        <v>65</v>
      </c>
      <c r="B15" s="13" t="s">
        <v>18</v>
      </c>
      <c r="C15" s="13" t="s">
        <v>66</v>
      </c>
      <c r="D15" s="13" t="s">
        <v>64</v>
      </c>
      <c r="E15" s="13" t="s">
        <v>897</v>
      </c>
      <c r="F15" s="14">
        <v>46302.090092592596</v>
      </c>
      <c r="G15" s="13" t="s">
        <v>22</v>
      </c>
      <c r="H15" s="13" t="s">
        <v>2647</v>
      </c>
      <c r="I15" s="15">
        <v>220</v>
      </c>
      <c r="J15" s="13" t="s">
        <v>23</v>
      </c>
      <c r="K15" s="13" t="s">
        <v>24</v>
      </c>
      <c r="L15" s="15">
        <v>355</v>
      </c>
      <c r="M15" s="13" t="s">
        <v>66</v>
      </c>
      <c r="N15" s="14">
        <v>46302.114317129628</v>
      </c>
      <c r="O15" s="15">
        <v>0</v>
      </c>
      <c r="P15" s="13" t="s">
        <v>26</v>
      </c>
      <c r="Q15" s="15">
        <v>190</v>
      </c>
      <c r="R15" s="3" t="str">
        <f>IF(OR(G15="12R",G15="12L"),_xlfn.XLOOKUP(C15,DB!$A$2:$A$248,DB!$B$2:$B$248,""),IF(OR(G15="30L",G15="30R"),_xlfn.XLOOKUP(C15,DB!$A$2:$A$248,DB!$C$2:$C$248,""),""))</f>
        <v>UDGUV</v>
      </c>
      <c r="S15" s="3">
        <f t="shared" si="0"/>
        <v>2</v>
      </c>
      <c r="T15" s="3" t="str">
        <f>_xlfn.XLOOKUP(C15,DB!$A$2:$A$248,DB!$D$2:$D$248,"")</f>
        <v>Sector 2</v>
      </c>
    </row>
    <row r="16" spans="1:20" x14ac:dyDescent="0.2">
      <c r="A16" s="13" t="s">
        <v>80</v>
      </c>
      <c r="B16" s="13" t="s">
        <v>18</v>
      </c>
      <c r="C16" s="13" t="s">
        <v>43</v>
      </c>
      <c r="D16" s="13" t="s">
        <v>20</v>
      </c>
      <c r="E16" s="13" t="s">
        <v>21</v>
      </c>
      <c r="F16" s="14">
        <v>46302.115381944444</v>
      </c>
      <c r="G16" s="13" t="s">
        <v>22</v>
      </c>
      <c r="H16" s="13" t="s">
        <v>2648</v>
      </c>
      <c r="I16" s="15">
        <v>360</v>
      </c>
      <c r="J16" s="13" t="s">
        <v>23</v>
      </c>
      <c r="K16" s="13" t="s">
        <v>24</v>
      </c>
      <c r="L16" s="15">
        <v>861</v>
      </c>
      <c r="M16" s="13" t="s">
        <v>461</v>
      </c>
      <c r="N16" s="14">
        <v>46302.16134259259</v>
      </c>
      <c r="O16" s="15">
        <v>360</v>
      </c>
      <c r="P16" s="13" t="s">
        <v>26</v>
      </c>
      <c r="Q16" s="15">
        <v>190</v>
      </c>
      <c r="R16" s="3" t="str">
        <f>IF(OR(G16="12R",G16="12L"),_xlfn.XLOOKUP(C16,DB!$A$2:$A$248,DB!$B$2:$B$248,""),IF(OR(G16="30L",G16="30R"),_xlfn.XLOOKUP(C16,DB!$A$2:$A$248,DB!$C$2:$C$248,""),""))</f>
        <v>UDGUV</v>
      </c>
      <c r="S16" s="3">
        <f t="shared" si="0"/>
        <v>2</v>
      </c>
      <c r="T16" s="3" t="str">
        <f>_xlfn.XLOOKUP(C16,DB!$A$2:$A$248,DB!$D$2:$D$248,"")</f>
        <v>Sector 2</v>
      </c>
    </row>
    <row r="17" spans="1:20" x14ac:dyDescent="0.2">
      <c r="A17" s="13" t="s">
        <v>71</v>
      </c>
      <c r="B17" s="13" t="s">
        <v>18</v>
      </c>
      <c r="C17" s="13" t="s">
        <v>43</v>
      </c>
      <c r="D17" s="13" t="s">
        <v>54</v>
      </c>
      <c r="E17" s="13" t="s">
        <v>109</v>
      </c>
      <c r="F17" s="14">
        <v>46302.117754629631</v>
      </c>
      <c r="G17" s="13" t="s">
        <v>22</v>
      </c>
      <c r="H17" s="13" t="s">
        <v>2649</v>
      </c>
      <c r="I17" s="15">
        <v>380</v>
      </c>
      <c r="J17" s="13" t="s">
        <v>23</v>
      </c>
      <c r="K17" s="13" t="s">
        <v>24</v>
      </c>
      <c r="L17" s="15">
        <v>887</v>
      </c>
      <c r="M17" s="13" t="s">
        <v>744</v>
      </c>
      <c r="N17" s="14">
        <v>46302.164444444439</v>
      </c>
      <c r="O17" s="15">
        <v>380</v>
      </c>
      <c r="P17" s="13" t="s">
        <v>26</v>
      </c>
      <c r="Q17" s="15">
        <v>190</v>
      </c>
      <c r="R17" s="3" t="str">
        <f>IF(OR(G17="12R",G17="12L"),_xlfn.XLOOKUP(C17,DB!$A$2:$A$248,DB!$B$2:$B$248,""),IF(OR(G17="30L",G17="30R"),_xlfn.XLOOKUP(C17,DB!$A$2:$A$248,DB!$C$2:$C$248,""),""))</f>
        <v>UDGUV</v>
      </c>
      <c r="S17" s="3">
        <f t="shared" si="0"/>
        <v>2</v>
      </c>
      <c r="T17" s="3" t="str">
        <f>_xlfn.XLOOKUP(C17,DB!$A$2:$A$248,DB!$D$2:$D$248,"")</f>
        <v>Sector 2</v>
      </c>
    </row>
    <row r="18" spans="1:20" x14ac:dyDescent="0.2">
      <c r="A18" s="13" t="s">
        <v>74</v>
      </c>
      <c r="B18" s="13" t="s">
        <v>18</v>
      </c>
      <c r="C18" s="13" t="s">
        <v>75</v>
      </c>
      <c r="D18" s="13" t="s">
        <v>64</v>
      </c>
      <c r="E18" s="13" t="s">
        <v>2437</v>
      </c>
      <c r="F18" s="14">
        <v>46302.119467592594</v>
      </c>
      <c r="G18" s="13" t="s">
        <v>22</v>
      </c>
      <c r="H18" s="13" t="s">
        <v>2650</v>
      </c>
      <c r="I18" s="15">
        <v>320</v>
      </c>
      <c r="J18" s="13" t="s">
        <v>23</v>
      </c>
      <c r="K18" s="13" t="s">
        <v>24</v>
      </c>
      <c r="L18" s="15">
        <v>718</v>
      </c>
      <c r="M18" s="13" t="s">
        <v>75</v>
      </c>
      <c r="N18" s="14">
        <v>46302.162650462968</v>
      </c>
      <c r="O18" s="15">
        <v>0</v>
      </c>
      <c r="P18" s="13" t="s">
        <v>26</v>
      </c>
      <c r="Q18" s="15">
        <v>190</v>
      </c>
      <c r="R18" s="3" t="str">
        <f>IF(OR(G18="12R",G18="12L"),_xlfn.XLOOKUP(C18,DB!$A$2:$A$248,DB!$B$2:$B$248,""),IF(OR(G18="30L",G18="30R"),_xlfn.XLOOKUP(C18,DB!$A$2:$A$248,DB!$C$2:$C$248,""),""))</f>
        <v>UDGUV</v>
      </c>
      <c r="S18" s="3">
        <f t="shared" si="0"/>
        <v>2</v>
      </c>
      <c r="T18" s="3" t="str">
        <f>_xlfn.XLOOKUP(C18,DB!$A$2:$A$248,DB!$D$2:$D$248,"")</f>
        <v>Sector 2</v>
      </c>
    </row>
    <row r="19" spans="1:20" x14ac:dyDescent="0.2">
      <c r="A19" s="13" t="s">
        <v>77</v>
      </c>
      <c r="B19" s="13" t="s">
        <v>18</v>
      </c>
      <c r="C19" s="13" t="s">
        <v>19</v>
      </c>
      <c r="D19" s="13" t="s">
        <v>61</v>
      </c>
      <c r="E19" s="13" t="s">
        <v>2651</v>
      </c>
      <c r="F19" s="14">
        <v>46302.13962962963</v>
      </c>
      <c r="G19" s="13" t="s">
        <v>696</v>
      </c>
      <c r="H19" s="13" t="s">
        <v>2652</v>
      </c>
      <c r="I19" s="15">
        <v>340</v>
      </c>
      <c r="J19" s="13" t="s">
        <v>23</v>
      </c>
      <c r="K19" s="13" t="s">
        <v>24</v>
      </c>
      <c r="L19" s="15">
        <v>879</v>
      </c>
      <c r="M19" s="13" t="s">
        <v>2653</v>
      </c>
      <c r="N19" s="14">
        <v>46302.185578703706</v>
      </c>
      <c r="O19" s="15">
        <v>340</v>
      </c>
      <c r="P19" s="13" t="s">
        <v>26</v>
      </c>
      <c r="Q19" s="15">
        <v>190</v>
      </c>
      <c r="R19" s="3" t="str">
        <f>IF(OR(G19="12R",G19="12L"),_xlfn.XLOOKUP(C19,DB!$A$2:$A$248,DB!$B$2:$B$248,""),IF(OR(G19="30L",G19="30R"),_xlfn.XLOOKUP(C19,DB!$A$2:$A$248,DB!$C$2:$C$248,""),""))</f>
        <v>UDGUV</v>
      </c>
      <c r="S19" s="3">
        <f t="shared" si="0"/>
        <v>3</v>
      </c>
      <c r="T19" s="3" t="str">
        <f>_xlfn.XLOOKUP(C19,DB!$A$2:$A$248,DB!$D$2:$D$248,"")</f>
        <v>Sector 2</v>
      </c>
    </row>
    <row r="20" spans="1:20" x14ac:dyDescent="0.2">
      <c r="A20" s="13" t="s">
        <v>373</v>
      </c>
      <c r="B20" s="13" t="s">
        <v>18</v>
      </c>
      <c r="C20" s="13" t="s">
        <v>38</v>
      </c>
      <c r="D20" s="13" t="s">
        <v>261</v>
      </c>
      <c r="E20" s="13" t="s">
        <v>2654</v>
      </c>
      <c r="F20" s="14">
        <v>46302.160115740742</v>
      </c>
      <c r="G20" s="13" t="s">
        <v>696</v>
      </c>
      <c r="H20" s="13" t="s">
        <v>2655</v>
      </c>
      <c r="I20" s="15">
        <v>310</v>
      </c>
      <c r="J20" s="13" t="s">
        <v>23</v>
      </c>
      <c r="K20" s="13" t="s">
        <v>24</v>
      </c>
      <c r="L20" s="15">
        <v>136</v>
      </c>
      <c r="M20" s="13" t="s">
        <v>420</v>
      </c>
      <c r="N20" s="14">
        <v>46302.170069444444</v>
      </c>
      <c r="O20" s="15">
        <v>194</v>
      </c>
      <c r="P20" s="13" t="s">
        <v>41</v>
      </c>
      <c r="Q20" s="15">
        <v>190</v>
      </c>
      <c r="R20" s="3" t="str">
        <f>IF(OR(G20="12R",G20="12L"),_xlfn.XLOOKUP(C20,DB!$A$2:$A$248,DB!$B$2:$B$248,""),IF(OR(G20="30L",G20="30R"),_xlfn.XLOOKUP(C20,DB!$A$2:$A$248,DB!$C$2:$C$248,""),""))</f>
        <v>NUDAL</v>
      </c>
      <c r="S20" s="3">
        <f t="shared" si="0"/>
        <v>3</v>
      </c>
      <c r="T20" s="3" t="str">
        <f>_xlfn.XLOOKUP(C20,DB!$A$2:$A$248,DB!$D$2:$D$248,"")</f>
        <v>Sector 3</v>
      </c>
    </row>
    <row r="21" spans="1:20" x14ac:dyDescent="0.2">
      <c r="A21" s="13" t="s">
        <v>89</v>
      </c>
      <c r="B21" s="13" t="s">
        <v>18</v>
      </c>
      <c r="C21" s="13" t="s">
        <v>43</v>
      </c>
      <c r="D21" s="13" t="s">
        <v>20</v>
      </c>
      <c r="E21" s="13" t="s">
        <v>765</v>
      </c>
      <c r="F21" s="14">
        <v>46302.19363425926</v>
      </c>
      <c r="G21" s="13" t="s">
        <v>696</v>
      </c>
      <c r="H21" s="13" t="s">
        <v>2656</v>
      </c>
      <c r="I21" s="15">
        <v>340</v>
      </c>
      <c r="J21" s="13" t="s">
        <v>23</v>
      </c>
      <c r="K21" s="13" t="s">
        <v>24</v>
      </c>
      <c r="L21" s="15">
        <v>857</v>
      </c>
      <c r="M21" s="13" t="s">
        <v>2657</v>
      </c>
      <c r="N21" s="14">
        <v>46302.238564814819</v>
      </c>
      <c r="O21" s="15">
        <v>340</v>
      </c>
      <c r="P21" s="13" t="s">
        <v>26</v>
      </c>
      <c r="Q21" s="15">
        <v>190</v>
      </c>
      <c r="R21" s="3" t="str">
        <f>IF(OR(G21="12R",G21="12L"),_xlfn.XLOOKUP(C21,DB!$A$2:$A$248,DB!$B$2:$B$248,""),IF(OR(G21="30L",G21="30R"),_xlfn.XLOOKUP(C21,DB!$A$2:$A$248,DB!$C$2:$C$248,""),""))</f>
        <v>UDGUV</v>
      </c>
      <c r="S21" s="3">
        <f t="shared" si="0"/>
        <v>4</v>
      </c>
      <c r="T21" s="3" t="str">
        <f>_xlfn.XLOOKUP(C21,DB!$A$2:$A$248,DB!$D$2:$D$248,"")</f>
        <v>Sector 2</v>
      </c>
    </row>
    <row r="22" spans="1:20" x14ac:dyDescent="0.2">
      <c r="A22" s="13" t="s">
        <v>94</v>
      </c>
      <c r="B22" s="13" t="s">
        <v>18</v>
      </c>
      <c r="C22" s="13" t="s">
        <v>43</v>
      </c>
      <c r="D22" s="13" t="s">
        <v>61</v>
      </c>
      <c r="E22" s="13" t="s">
        <v>81</v>
      </c>
      <c r="F22" s="14">
        <v>46302.438622685186</v>
      </c>
      <c r="G22" s="13" t="s">
        <v>696</v>
      </c>
      <c r="H22" s="13" t="s">
        <v>2658</v>
      </c>
      <c r="I22" s="15">
        <v>360</v>
      </c>
      <c r="J22" s="13" t="s">
        <v>23</v>
      </c>
      <c r="K22" s="13" t="s">
        <v>24</v>
      </c>
      <c r="L22" s="15">
        <v>860</v>
      </c>
      <c r="M22" s="13" t="s">
        <v>46</v>
      </c>
      <c r="N22" s="14">
        <v>46302.484583333338</v>
      </c>
      <c r="O22" s="15">
        <v>360</v>
      </c>
      <c r="P22" s="13" t="s">
        <v>26</v>
      </c>
      <c r="Q22" s="15">
        <v>190</v>
      </c>
      <c r="R22" s="3" t="str">
        <f>IF(OR(G22="12R",G22="12L"),_xlfn.XLOOKUP(C22,DB!$A$2:$A$248,DB!$B$2:$B$248,""),IF(OR(G22="30L",G22="30R"),_xlfn.XLOOKUP(C22,DB!$A$2:$A$248,DB!$C$2:$C$248,""),""))</f>
        <v>UDGUV</v>
      </c>
      <c r="S22" s="3">
        <f t="shared" si="0"/>
        <v>10</v>
      </c>
      <c r="T22" s="3" t="str">
        <f>_xlfn.XLOOKUP(C22,DB!$A$2:$A$248,DB!$D$2:$D$248,"")</f>
        <v>Sector 2</v>
      </c>
    </row>
    <row r="23" spans="1:20" x14ac:dyDescent="0.2">
      <c r="A23" s="13" t="s">
        <v>106</v>
      </c>
      <c r="B23" s="13" t="s">
        <v>18</v>
      </c>
      <c r="C23" s="13" t="s">
        <v>43</v>
      </c>
      <c r="D23" s="13" t="s">
        <v>20</v>
      </c>
      <c r="E23" s="13" t="s">
        <v>406</v>
      </c>
      <c r="F23" s="14">
        <v>46302.458530092597</v>
      </c>
      <c r="G23" s="13" t="s">
        <v>696</v>
      </c>
      <c r="H23" s="13" t="s">
        <v>2659</v>
      </c>
      <c r="I23" s="15">
        <v>360</v>
      </c>
      <c r="J23" s="13" t="s">
        <v>23</v>
      </c>
      <c r="K23" s="13" t="s">
        <v>24</v>
      </c>
      <c r="L23" s="15">
        <v>910</v>
      </c>
      <c r="M23" s="13" t="s">
        <v>2660</v>
      </c>
      <c r="N23" s="14">
        <v>46302.506412037037</v>
      </c>
      <c r="O23" s="15">
        <v>360</v>
      </c>
      <c r="P23" s="13" t="s">
        <v>26</v>
      </c>
      <c r="Q23" s="15">
        <v>190</v>
      </c>
      <c r="R23" s="3" t="str">
        <f>IF(OR(G23="12R",G23="12L"),_xlfn.XLOOKUP(C23,DB!$A$2:$A$248,DB!$B$2:$B$248,""),IF(OR(G23="30L",G23="30R"),_xlfn.XLOOKUP(C23,DB!$A$2:$A$248,DB!$C$2:$C$248,""),""))</f>
        <v>UDGUV</v>
      </c>
      <c r="S23" s="3">
        <f t="shared" si="0"/>
        <v>11</v>
      </c>
      <c r="T23" s="3" t="str">
        <f>_xlfn.XLOOKUP(C23,DB!$A$2:$A$248,DB!$D$2:$D$248,"")</f>
        <v>Sector 2</v>
      </c>
    </row>
    <row r="24" spans="1:20" x14ac:dyDescent="0.2">
      <c r="A24" s="13" t="s">
        <v>103</v>
      </c>
      <c r="B24" s="13" t="s">
        <v>18</v>
      </c>
      <c r="C24" s="13" t="s">
        <v>43</v>
      </c>
      <c r="D24" s="13" t="s">
        <v>44</v>
      </c>
      <c r="E24" s="13" t="s">
        <v>807</v>
      </c>
      <c r="F24" s="14">
        <v>46302.4683912037</v>
      </c>
      <c r="G24" s="13" t="s">
        <v>696</v>
      </c>
      <c r="H24" s="13" t="s">
        <v>2661</v>
      </c>
      <c r="I24" s="15">
        <v>380</v>
      </c>
      <c r="J24" s="13" t="s">
        <v>23</v>
      </c>
      <c r="K24" s="13" t="s">
        <v>24</v>
      </c>
      <c r="L24" s="15">
        <v>862</v>
      </c>
      <c r="M24" s="13" t="s">
        <v>901</v>
      </c>
      <c r="N24" s="14">
        <v>46302.514710648145</v>
      </c>
      <c r="O24" s="15">
        <v>380</v>
      </c>
      <c r="P24" s="13" t="s">
        <v>26</v>
      </c>
      <c r="Q24" s="15">
        <v>190</v>
      </c>
      <c r="R24" s="3" t="str">
        <f>IF(OR(G24="12R",G24="12L"),_xlfn.XLOOKUP(C24,DB!$A$2:$A$248,DB!$B$2:$B$248,""),IF(OR(G24="30L",G24="30R"),_xlfn.XLOOKUP(C24,DB!$A$2:$A$248,DB!$C$2:$C$248,""),""))</f>
        <v>UDGUV</v>
      </c>
      <c r="S24" s="3">
        <f t="shared" si="0"/>
        <v>11</v>
      </c>
      <c r="T24" s="3" t="str">
        <f>_xlfn.XLOOKUP(C24,DB!$A$2:$A$248,DB!$D$2:$D$248,"")</f>
        <v>Sector 2</v>
      </c>
    </row>
    <row r="25" spans="1:20" x14ac:dyDescent="0.2">
      <c r="A25" s="13" t="s">
        <v>96</v>
      </c>
      <c r="B25" s="13" t="s">
        <v>18</v>
      </c>
      <c r="C25" s="13" t="s">
        <v>97</v>
      </c>
      <c r="D25" s="13" t="s">
        <v>54</v>
      </c>
      <c r="E25" s="13" t="s">
        <v>112</v>
      </c>
      <c r="F25" s="14">
        <v>46302.469664351855</v>
      </c>
      <c r="G25" s="13" t="s">
        <v>696</v>
      </c>
      <c r="H25" s="13" t="s">
        <v>2662</v>
      </c>
      <c r="I25" s="15">
        <v>380</v>
      </c>
      <c r="J25" s="13" t="s">
        <v>23</v>
      </c>
      <c r="K25" s="13" t="s">
        <v>24</v>
      </c>
      <c r="L25" s="15">
        <v>1023</v>
      </c>
      <c r="M25" s="13" t="s">
        <v>2663</v>
      </c>
      <c r="N25" s="14">
        <v>46302.521111111113</v>
      </c>
      <c r="O25" s="15">
        <v>193</v>
      </c>
      <c r="P25" s="13" t="s">
        <v>26</v>
      </c>
      <c r="Q25" s="15">
        <v>190</v>
      </c>
      <c r="R25" s="3" t="str">
        <f>IF(OR(G25="12R",G25="12L"),_xlfn.XLOOKUP(C25,DB!$A$2:$A$248,DB!$B$2:$B$248,""),IF(OR(G25="30L",G25="30R"),_xlfn.XLOOKUP(C25,DB!$A$2:$A$248,DB!$C$2:$C$248,""),""))</f>
        <v>UDGUV</v>
      </c>
      <c r="S25" s="3">
        <f t="shared" si="0"/>
        <v>11</v>
      </c>
      <c r="T25" s="3" t="str">
        <f>_xlfn.XLOOKUP(C25,DB!$A$2:$A$248,DB!$D$2:$D$248,"")</f>
        <v>Sector 2</v>
      </c>
    </row>
    <row r="26" spans="1:20" x14ac:dyDescent="0.2">
      <c r="A26" s="13" t="s">
        <v>100</v>
      </c>
      <c r="B26" s="13" t="s">
        <v>18</v>
      </c>
      <c r="C26" s="13" t="s">
        <v>101</v>
      </c>
      <c r="D26" s="13" t="s">
        <v>20</v>
      </c>
      <c r="E26" s="13" t="s">
        <v>58</v>
      </c>
      <c r="F26" s="14">
        <v>46302.473182870366</v>
      </c>
      <c r="G26" s="13" t="s">
        <v>696</v>
      </c>
      <c r="H26" s="13" t="s">
        <v>2664</v>
      </c>
      <c r="I26" s="15">
        <v>360</v>
      </c>
      <c r="J26" s="13" t="s">
        <v>23</v>
      </c>
      <c r="K26" s="13" t="s">
        <v>24</v>
      </c>
      <c r="L26" s="15">
        <v>1002</v>
      </c>
      <c r="M26" s="13" t="s">
        <v>2665</v>
      </c>
      <c r="N26" s="14">
        <v>46302.524537037039</v>
      </c>
      <c r="O26" s="15">
        <v>360</v>
      </c>
      <c r="P26" s="13" t="s">
        <v>26</v>
      </c>
      <c r="Q26" s="15">
        <v>190</v>
      </c>
      <c r="R26" s="3" t="str">
        <f>IF(OR(G26="12R",G26="12L"),_xlfn.XLOOKUP(C26,DB!$A$2:$A$248,DB!$B$2:$B$248,""),IF(OR(G26="30L",G26="30R"),_xlfn.XLOOKUP(C26,DB!$A$2:$A$248,DB!$C$2:$C$248,""),""))</f>
        <v>UDGUV</v>
      </c>
      <c r="S26" s="3">
        <f t="shared" si="0"/>
        <v>11</v>
      </c>
      <c r="T26" s="3" t="str">
        <f>_xlfn.XLOOKUP(C26,DB!$A$2:$A$248,DB!$D$2:$D$248,"")</f>
        <v>Sector 2</v>
      </c>
    </row>
    <row r="27" spans="1:20" x14ac:dyDescent="0.2">
      <c r="A27" s="13" t="s">
        <v>2666</v>
      </c>
      <c r="B27" s="13" t="s">
        <v>18</v>
      </c>
      <c r="C27" s="13" t="s">
        <v>379</v>
      </c>
      <c r="D27" s="13" t="s">
        <v>54</v>
      </c>
      <c r="E27" s="13" t="s">
        <v>428</v>
      </c>
      <c r="F27" s="14">
        <v>46302.479780092588</v>
      </c>
      <c r="G27" s="13" t="s">
        <v>696</v>
      </c>
      <c r="H27" s="13" t="s">
        <v>2667</v>
      </c>
      <c r="I27" s="15">
        <v>370</v>
      </c>
      <c r="J27" s="13" t="s">
        <v>23</v>
      </c>
      <c r="K27" s="13" t="s">
        <v>24</v>
      </c>
      <c r="L27" s="15">
        <v>136</v>
      </c>
      <c r="M27" s="13" t="s">
        <v>40</v>
      </c>
      <c r="N27" s="14">
        <v>46302.489201388889</v>
      </c>
      <c r="O27" s="15">
        <v>278</v>
      </c>
      <c r="P27" s="13" t="s">
        <v>26</v>
      </c>
      <c r="Q27" s="15">
        <v>190</v>
      </c>
      <c r="R27" s="3" t="str">
        <f>IF(OR(G27="12R",G27="12L"),_xlfn.XLOOKUP(C27,DB!$A$2:$A$248,DB!$B$2:$B$248,""),IF(OR(G27="30L",G27="30R"),_xlfn.XLOOKUP(C27,DB!$A$2:$A$248,DB!$C$2:$C$248,""),""))</f>
        <v>NUDAL</v>
      </c>
      <c r="S27" s="3">
        <f t="shared" si="0"/>
        <v>11</v>
      </c>
      <c r="T27" s="3" t="str">
        <f>_xlfn.XLOOKUP(C27,DB!$A$2:$A$248,DB!$D$2:$D$248,"")</f>
        <v>Sector 3</v>
      </c>
    </row>
    <row r="28" spans="1:20" x14ac:dyDescent="0.2">
      <c r="A28" s="13" t="s">
        <v>111</v>
      </c>
      <c r="B28" s="13" t="s">
        <v>18</v>
      </c>
      <c r="C28" s="13" t="s">
        <v>33</v>
      </c>
      <c r="D28" s="13" t="s">
        <v>20</v>
      </c>
      <c r="E28" s="13" t="s">
        <v>183</v>
      </c>
      <c r="F28" s="14">
        <v>46302.487951388888</v>
      </c>
      <c r="G28" s="13" t="s">
        <v>696</v>
      </c>
      <c r="H28" s="13" t="s">
        <v>2668</v>
      </c>
      <c r="I28" s="15">
        <v>360</v>
      </c>
      <c r="J28" s="13" t="s">
        <v>23</v>
      </c>
      <c r="K28" s="13" t="s">
        <v>24</v>
      </c>
      <c r="L28" s="15">
        <v>924</v>
      </c>
      <c r="M28" s="13" t="s">
        <v>2669</v>
      </c>
      <c r="N28" s="14">
        <v>46302.537175925929</v>
      </c>
      <c r="O28" s="15">
        <v>360</v>
      </c>
      <c r="P28" s="13" t="s">
        <v>26</v>
      </c>
      <c r="Q28" s="15">
        <v>190</v>
      </c>
      <c r="R28" s="3" t="str">
        <f>IF(OR(G28="12R",G28="12L"),_xlfn.XLOOKUP(C28,DB!$A$2:$A$248,DB!$B$2:$B$248,""),IF(OR(G28="30L",G28="30R"),_xlfn.XLOOKUP(C28,DB!$A$2:$A$248,DB!$C$2:$C$248,""),""))</f>
        <v>UDGUV</v>
      </c>
      <c r="S28" s="3">
        <f t="shared" si="0"/>
        <v>11</v>
      </c>
      <c r="T28" s="3" t="str">
        <f>_xlfn.XLOOKUP(C28,DB!$A$2:$A$248,DB!$D$2:$D$248,"")</f>
        <v>Sector 2</v>
      </c>
    </row>
    <row r="29" spans="1:20" x14ac:dyDescent="0.2">
      <c r="A29" s="13" t="s">
        <v>114</v>
      </c>
      <c r="B29" s="13" t="s">
        <v>18</v>
      </c>
      <c r="C29" s="13" t="s">
        <v>115</v>
      </c>
      <c r="D29" s="13" t="s">
        <v>129</v>
      </c>
      <c r="E29" s="13" t="s">
        <v>643</v>
      </c>
      <c r="F29" s="14">
        <v>46302.500532407408</v>
      </c>
      <c r="G29" s="13" t="s">
        <v>696</v>
      </c>
      <c r="H29" s="13" t="s">
        <v>2670</v>
      </c>
      <c r="I29" s="15">
        <v>370</v>
      </c>
      <c r="J29" s="13" t="s">
        <v>23</v>
      </c>
      <c r="K29" s="13" t="s">
        <v>24</v>
      </c>
      <c r="L29" s="15">
        <v>148</v>
      </c>
      <c r="M29" s="13" t="s">
        <v>2671</v>
      </c>
      <c r="N29" s="14">
        <v>46302.510358796295</v>
      </c>
      <c r="O29" s="15">
        <v>282</v>
      </c>
      <c r="P29" s="13" t="s">
        <v>26</v>
      </c>
      <c r="Q29" s="15">
        <v>190</v>
      </c>
      <c r="R29" s="3" t="str">
        <f>IF(OR(G29="12R",G29="12L"),_xlfn.XLOOKUP(C29,DB!$A$2:$A$248,DB!$B$2:$B$248,""),IF(OR(G29="30L",G29="30R"),_xlfn.XLOOKUP(C29,DB!$A$2:$A$248,DB!$C$2:$C$248,""),""))</f>
        <v>TAKUX</v>
      </c>
      <c r="S29" s="3">
        <f t="shared" si="0"/>
        <v>12</v>
      </c>
      <c r="T29" s="3" t="str">
        <f>_xlfn.XLOOKUP(C29,DB!$A$2:$A$248,DB!$D$2:$D$248,"")</f>
        <v>Sector 7</v>
      </c>
    </row>
    <row r="30" spans="1:20" x14ac:dyDescent="0.2">
      <c r="A30" s="13" t="s">
        <v>107</v>
      </c>
      <c r="B30" s="13" t="s">
        <v>18</v>
      </c>
      <c r="C30" s="13" t="s">
        <v>108</v>
      </c>
      <c r="D30" s="13" t="s">
        <v>34</v>
      </c>
      <c r="E30" s="13" t="s">
        <v>399</v>
      </c>
      <c r="F30" s="14">
        <v>46302.502256944441</v>
      </c>
      <c r="G30" s="13" t="s">
        <v>696</v>
      </c>
      <c r="H30" s="13" t="s">
        <v>2672</v>
      </c>
      <c r="I30" s="15">
        <v>290</v>
      </c>
      <c r="J30" s="13" t="s">
        <v>23</v>
      </c>
      <c r="K30" s="13" t="s">
        <v>24</v>
      </c>
      <c r="L30" s="15">
        <v>132</v>
      </c>
      <c r="M30" s="13" t="s">
        <v>40</v>
      </c>
      <c r="N30" s="14">
        <v>46302.511574074073</v>
      </c>
      <c r="O30" s="15">
        <v>258</v>
      </c>
      <c r="P30" s="13" t="s">
        <v>26</v>
      </c>
      <c r="Q30" s="15">
        <v>190</v>
      </c>
      <c r="R30" s="3" t="str">
        <f>IF(OR(G30="12R",G30="12L"),_xlfn.XLOOKUP(C30,DB!$A$2:$A$248,DB!$B$2:$B$248,""),IF(OR(G30="30L",G30="30R"),_xlfn.XLOOKUP(C30,DB!$A$2:$A$248,DB!$C$2:$C$248,""),""))</f>
        <v>NUDAL</v>
      </c>
      <c r="S30" s="3">
        <f t="shared" si="0"/>
        <v>12</v>
      </c>
      <c r="T30" s="3" t="str">
        <f>_xlfn.XLOOKUP(C30,DB!$A$2:$A$248,DB!$D$2:$D$248,"")</f>
        <v>Sector 3</v>
      </c>
    </row>
    <row r="31" spans="1:20" x14ac:dyDescent="0.2">
      <c r="A31" s="13" t="s">
        <v>113</v>
      </c>
      <c r="B31" s="13" t="s">
        <v>18</v>
      </c>
      <c r="C31" s="13" t="s">
        <v>43</v>
      </c>
      <c r="D31" s="13" t="s">
        <v>44</v>
      </c>
      <c r="E31" s="13" t="s">
        <v>384</v>
      </c>
      <c r="F31" s="14">
        <v>46302.506226851852</v>
      </c>
      <c r="G31" s="13" t="s">
        <v>696</v>
      </c>
      <c r="H31" s="13" t="s">
        <v>2673</v>
      </c>
      <c r="I31" s="15">
        <v>380</v>
      </c>
      <c r="J31" s="13" t="s">
        <v>23</v>
      </c>
      <c r="K31" s="13" t="s">
        <v>24</v>
      </c>
      <c r="L31" s="15">
        <v>986</v>
      </c>
      <c r="M31" s="13" t="s">
        <v>2674</v>
      </c>
      <c r="N31" s="14">
        <v>46302.557546296295</v>
      </c>
      <c r="O31" s="15">
        <v>380</v>
      </c>
      <c r="P31" s="13" t="s">
        <v>26</v>
      </c>
      <c r="Q31" s="15">
        <v>190</v>
      </c>
      <c r="R31" s="3" t="str">
        <f>IF(OR(G31="12R",G31="12L"),_xlfn.XLOOKUP(C31,DB!$A$2:$A$248,DB!$B$2:$B$248,""),IF(OR(G31="30L",G31="30R"),_xlfn.XLOOKUP(C31,DB!$A$2:$A$248,DB!$C$2:$C$248,""),""))</f>
        <v>UDGUV</v>
      </c>
      <c r="S31" s="3">
        <f t="shared" si="0"/>
        <v>12</v>
      </c>
      <c r="T31" s="3" t="str">
        <f>_xlfn.XLOOKUP(C31,DB!$A$2:$A$248,DB!$D$2:$D$248,"")</f>
        <v>Sector 2</v>
      </c>
    </row>
    <row r="32" spans="1:20" x14ac:dyDescent="0.2">
      <c r="A32" s="13" t="s">
        <v>127</v>
      </c>
      <c r="B32" s="13" t="s">
        <v>18</v>
      </c>
      <c r="C32" s="13" t="s">
        <v>128</v>
      </c>
      <c r="D32" s="13" t="s">
        <v>129</v>
      </c>
      <c r="E32" s="13" t="s">
        <v>2675</v>
      </c>
      <c r="F32" s="14">
        <v>46302.52071759259</v>
      </c>
      <c r="G32" s="13" t="s">
        <v>696</v>
      </c>
      <c r="H32" s="13" t="s">
        <v>2676</v>
      </c>
      <c r="I32" s="15">
        <v>400</v>
      </c>
      <c r="J32" s="13" t="s">
        <v>23</v>
      </c>
      <c r="K32" s="13" t="s">
        <v>24</v>
      </c>
      <c r="L32" s="15">
        <v>561</v>
      </c>
      <c r="M32" s="13" t="s">
        <v>130</v>
      </c>
      <c r="N32" s="14">
        <v>46302.552152777775</v>
      </c>
      <c r="O32" s="15">
        <v>400</v>
      </c>
      <c r="P32" s="13" t="s">
        <v>26</v>
      </c>
      <c r="Q32" s="15">
        <v>190</v>
      </c>
      <c r="R32" s="3" t="str">
        <f>IF(OR(G32="12R",G32="12L"),_xlfn.XLOOKUP(C32,DB!$A$2:$A$248,DB!$B$2:$B$248,""),IF(OR(G32="30L",G32="30R"),_xlfn.XLOOKUP(C32,DB!$A$2:$A$248,DB!$C$2:$C$248,""),""))</f>
        <v>ENEBA</v>
      </c>
      <c r="S32" s="3">
        <f t="shared" si="0"/>
        <v>12</v>
      </c>
      <c r="T32" s="3" t="str">
        <f>_xlfn.XLOOKUP(C32,DB!$A$2:$A$248,DB!$D$2:$D$248,"")</f>
        <v>Sector 3</v>
      </c>
    </row>
    <row r="33" spans="1:20" x14ac:dyDescent="0.2">
      <c r="A33" s="13" t="s">
        <v>121</v>
      </c>
      <c r="B33" s="13" t="s">
        <v>18</v>
      </c>
      <c r="C33" s="13" t="s">
        <v>122</v>
      </c>
      <c r="D33" s="13" t="s">
        <v>123</v>
      </c>
      <c r="E33" s="13" t="s">
        <v>2677</v>
      </c>
      <c r="F33" s="14">
        <v>46302.540300925924</v>
      </c>
      <c r="G33" s="13" t="s">
        <v>696</v>
      </c>
      <c r="H33" s="13" t="s">
        <v>2678</v>
      </c>
      <c r="I33" s="15">
        <v>340</v>
      </c>
      <c r="J33" s="13" t="s">
        <v>23</v>
      </c>
      <c r="K33" s="13" t="s">
        <v>24</v>
      </c>
      <c r="L33" s="15">
        <v>420</v>
      </c>
      <c r="M33" s="13" t="s">
        <v>204</v>
      </c>
      <c r="N33" s="14">
        <v>46302.562986111108</v>
      </c>
      <c r="O33" s="15">
        <v>380</v>
      </c>
      <c r="P33" s="13" t="s">
        <v>26</v>
      </c>
      <c r="Q33" s="15">
        <v>190</v>
      </c>
      <c r="R33" s="3" t="str">
        <f>IF(OR(G33="12R",G33="12L"),_xlfn.XLOOKUP(C33,DB!$A$2:$A$248,DB!$B$2:$B$248,""),IF(OR(G33="30L",G33="30R"),_xlfn.XLOOKUP(C33,DB!$A$2:$A$248,DB!$C$2:$C$248,""),""))</f>
        <v>ENEBA</v>
      </c>
      <c r="S33" s="3">
        <f t="shared" si="0"/>
        <v>12</v>
      </c>
      <c r="T33" s="3" t="str">
        <f>_xlfn.XLOOKUP(C33,DB!$A$2:$A$248,DB!$D$2:$D$248,"")</f>
        <v>Sector 3</v>
      </c>
    </row>
    <row r="34" spans="1:20" x14ac:dyDescent="0.2">
      <c r="A34" s="13" t="s">
        <v>133</v>
      </c>
      <c r="B34" s="13" t="s">
        <v>18</v>
      </c>
      <c r="C34" s="13" t="s">
        <v>134</v>
      </c>
      <c r="D34" s="13" t="s">
        <v>129</v>
      </c>
      <c r="E34" s="13" t="s">
        <v>2679</v>
      </c>
      <c r="F34" s="14">
        <v>46302.546180555553</v>
      </c>
      <c r="G34" s="13" t="s">
        <v>22</v>
      </c>
      <c r="H34" s="13" t="s">
        <v>2680</v>
      </c>
      <c r="I34" s="15">
        <v>360</v>
      </c>
      <c r="J34" s="13" t="s">
        <v>23</v>
      </c>
      <c r="K34" s="13" t="s">
        <v>24</v>
      </c>
      <c r="L34" s="15">
        <v>433</v>
      </c>
      <c r="M34" s="13" t="s">
        <v>204</v>
      </c>
      <c r="N34" s="14">
        <v>46302.569062499999</v>
      </c>
      <c r="O34" s="15">
        <v>360</v>
      </c>
      <c r="P34" s="13" t="s">
        <v>26</v>
      </c>
      <c r="Q34" s="15">
        <v>40</v>
      </c>
      <c r="R34" s="3" t="str">
        <f>IF(OR(G34="12R",G34="12L"),_xlfn.XLOOKUP(C34,DB!$A$2:$A$248,DB!$B$2:$B$248,""),IF(OR(G34="30L",G34="30R"),_xlfn.XLOOKUP(C34,DB!$A$2:$A$248,DB!$C$2:$C$248,""),""))</f>
        <v>ENEBA</v>
      </c>
      <c r="S34" s="3">
        <f t="shared" si="0"/>
        <v>13</v>
      </c>
      <c r="T34" s="3" t="str">
        <f>_xlfn.XLOOKUP(C34,DB!$A$2:$A$248,DB!$D$2:$D$248,"")</f>
        <v>Sector 3</v>
      </c>
    </row>
    <row r="35" spans="1:20" x14ac:dyDescent="0.2">
      <c r="A35" s="13" t="s">
        <v>125</v>
      </c>
      <c r="B35" s="13" t="s">
        <v>18</v>
      </c>
      <c r="C35" s="13" t="s">
        <v>43</v>
      </c>
      <c r="D35" s="13" t="s">
        <v>44</v>
      </c>
      <c r="E35" s="13" t="s">
        <v>959</v>
      </c>
      <c r="F35" s="14">
        <v>46302.549120370371</v>
      </c>
      <c r="G35" s="13" t="s">
        <v>22</v>
      </c>
      <c r="H35" s="13" t="s">
        <v>2681</v>
      </c>
      <c r="I35" s="15">
        <v>360</v>
      </c>
      <c r="J35" s="13" t="s">
        <v>23</v>
      </c>
      <c r="K35" s="13" t="s">
        <v>24</v>
      </c>
      <c r="L35" s="15">
        <v>1002</v>
      </c>
      <c r="M35" s="13" t="s">
        <v>820</v>
      </c>
      <c r="N35" s="14">
        <v>46302.60092592593</v>
      </c>
      <c r="O35" s="15">
        <v>360</v>
      </c>
      <c r="P35" s="13" t="s">
        <v>26</v>
      </c>
      <c r="Q35" s="15">
        <v>190</v>
      </c>
      <c r="R35" s="3" t="str">
        <f>IF(OR(G35="12R",G35="12L"),_xlfn.XLOOKUP(C35,DB!$A$2:$A$248,DB!$B$2:$B$248,""),IF(OR(G35="30L",G35="30R"),_xlfn.XLOOKUP(C35,DB!$A$2:$A$248,DB!$C$2:$C$248,""),""))</f>
        <v>UDGUV</v>
      </c>
      <c r="S35" s="3">
        <f t="shared" si="0"/>
        <v>13</v>
      </c>
      <c r="T35" s="3" t="str">
        <f>_xlfn.XLOOKUP(C35,DB!$A$2:$A$248,DB!$D$2:$D$248,"")</f>
        <v>Sector 2</v>
      </c>
    </row>
    <row r="36" spans="1:20" x14ac:dyDescent="0.2">
      <c r="A36" s="13" t="s">
        <v>1552</v>
      </c>
      <c r="B36" s="13" t="s">
        <v>18</v>
      </c>
      <c r="C36" s="13" t="s">
        <v>210</v>
      </c>
      <c r="D36" s="13" t="s">
        <v>213</v>
      </c>
      <c r="E36" s="13"/>
      <c r="F36" s="14">
        <v>46302.562881944439</v>
      </c>
      <c r="G36" s="13" t="s">
        <v>22</v>
      </c>
      <c r="H36" s="13" t="s">
        <v>2682</v>
      </c>
      <c r="I36" s="15">
        <v>450</v>
      </c>
      <c r="J36" s="13" t="s">
        <v>23</v>
      </c>
      <c r="K36" s="13" t="s">
        <v>51</v>
      </c>
      <c r="L36" s="15">
        <v>188</v>
      </c>
      <c r="M36" s="13" t="s">
        <v>2683</v>
      </c>
      <c r="N36" s="14">
        <v>46302.575960648144</v>
      </c>
      <c r="O36" s="15">
        <v>305</v>
      </c>
      <c r="P36" s="13" t="s">
        <v>26</v>
      </c>
      <c r="Q36" s="15">
        <v>30</v>
      </c>
      <c r="R36" s="3" t="str">
        <f>IF(OR(G36="12R",G36="12L"),_xlfn.XLOOKUP(C36,DB!$A$2:$A$248,DB!$B$2:$B$248,""),IF(OR(G36="30L",G36="30R"),_xlfn.XLOOKUP(C36,DB!$A$2:$A$248,DB!$C$2:$C$248,""),""))</f>
        <v>TAKUX</v>
      </c>
      <c r="S36" s="3">
        <f t="shared" si="0"/>
        <v>13</v>
      </c>
      <c r="T36" s="3" t="str">
        <f>_xlfn.XLOOKUP(C36,DB!$A$2:$A$248,DB!$D$2:$D$248,"")</f>
        <v>Sector 7</v>
      </c>
    </row>
    <row r="37" spans="1:20" x14ac:dyDescent="0.2">
      <c r="A37" s="13" t="s">
        <v>135</v>
      </c>
      <c r="B37" s="13" t="s">
        <v>18</v>
      </c>
      <c r="C37" s="13" t="s">
        <v>136</v>
      </c>
      <c r="D37" s="13" t="s">
        <v>44</v>
      </c>
      <c r="E37" s="13" t="s">
        <v>513</v>
      </c>
      <c r="F37" s="14">
        <v>46302.580451388887</v>
      </c>
      <c r="G37" s="13" t="s">
        <v>22</v>
      </c>
      <c r="H37" s="13" t="s">
        <v>2684</v>
      </c>
      <c r="I37" s="15">
        <v>340</v>
      </c>
      <c r="J37" s="13" t="s">
        <v>23</v>
      </c>
      <c r="K37" s="13" t="s">
        <v>24</v>
      </c>
      <c r="L37" s="15">
        <v>381</v>
      </c>
      <c r="M37" s="13" t="s">
        <v>2685</v>
      </c>
      <c r="N37" s="14">
        <v>46302.601817129631</v>
      </c>
      <c r="O37" s="15">
        <v>340</v>
      </c>
      <c r="P37" s="13" t="s">
        <v>26</v>
      </c>
      <c r="Q37" s="15">
        <v>40</v>
      </c>
      <c r="R37" s="3" t="str">
        <f>IF(OR(G37="12R",G37="12L"),_xlfn.XLOOKUP(C37,DB!$A$2:$A$248,DB!$B$2:$B$248,""),IF(OR(G37="30L",G37="30R"),_xlfn.XLOOKUP(C37,DB!$A$2:$A$248,DB!$C$2:$C$248,""),""))</f>
        <v>OMSUK</v>
      </c>
      <c r="S37" s="3">
        <f t="shared" si="0"/>
        <v>13</v>
      </c>
      <c r="T37" s="3" t="str">
        <f>_xlfn.XLOOKUP(C37,DB!$A$2:$A$248,DB!$D$2:$D$248,"")</f>
        <v>Sector 3</v>
      </c>
    </row>
    <row r="38" spans="1:20" x14ac:dyDescent="0.2">
      <c r="A38" s="13" t="s">
        <v>187</v>
      </c>
      <c r="B38" s="13" t="s">
        <v>18</v>
      </c>
      <c r="C38" s="13" t="s">
        <v>18</v>
      </c>
      <c r="D38" s="13" t="s">
        <v>188</v>
      </c>
      <c r="E38" s="13"/>
      <c r="F38" s="14">
        <v>46302.587500000001</v>
      </c>
      <c r="G38" s="13" t="s">
        <v>22</v>
      </c>
      <c r="H38" s="13" t="s">
        <v>2686</v>
      </c>
      <c r="I38" s="15">
        <v>15</v>
      </c>
      <c r="J38" s="13" t="s">
        <v>139</v>
      </c>
      <c r="K38" s="13" t="s">
        <v>51</v>
      </c>
      <c r="L38" s="15">
        <v>107</v>
      </c>
      <c r="M38" s="13" t="s">
        <v>18</v>
      </c>
      <c r="N38" s="14">
        <v>46302.64466435185</v>
      </c>
      <c r="O38" s="15">
        <v>0</v>
      </c>
      <c r="P38" s="13" t="s">
        <v>137</v>
      </c>
      <c r="Q38" s="15">
        <v>15</v>
      </c>
      <c r="R38" s="3" t="str">
        <f>IF(OR(G38="12R",G38="12L"),_xlfn.XLOOKUP(C38,DB!$A$2:$A$248,DB!$B$2:$B$248,""),IF(OR(G38="30L",G38="30R"),_xlfn.XLOOKUP(C38,DB!$A$2:$A$248,DB!$C$2:$C$248,""),""))</f>
        <v/>
      </c>
      <c r="S38" s="3">
        <f t="shared" si="0"/>
        <v>14</v>
      </c>
      <c r="T38" s="3" t="str">
        <f>_xlfn.XLOOKUP(C38,DB!$A$2:$A$248,DB!$D$2:$D$248,"")</f>
        <v/>
      </c>
    </row>
    <row r="39" spans="1:20" x14ac:dyDescent="0.2">
      <c r="A39" s="13" t="s">
        <v>140</v>
      </c>
      <c r="B39" s="13" t="s">
        <v>18</v>
      </c>
      <c r="C39" s="13" t="s">
        <v>43</v>
      </c>
      <c r="D39" s="13" t="s">
        <v>44</v>
      </c>
      <c r="E39" s="13" t="s">
        <v>668</v>
      </c>
      <c r="F39" s="14">
        <v>46302.600671296299</v>
      </c>
      <c r="G39" s="13" t="s">
        <v>22</v>
      </c>
      <c r="H39" s="13" t="s">
        <v>2687</v>
      </c>
      <c r="I39" s="15">
        <v>360</v>
      </c>
      <c r="J39" s="13" t="s">
        <v>23</v>
      </c>
      <c r="K39" s="13" t="s">
        <v>24</v>
      </c>
      <c r="L39" s="15">
        <v>1025</v>
      </c>
      <c r="M39" s="13" t="s">
        <v>820</v>
      </c>
      <c r="N39" s="14">
        <v>46302.653344907405</v>
      </c>
      <c r="O39" s="15">
        <v>340</v>
      </c>
      <c r="P39" s="13" t="s">
        <v>26</v>
      </c>
      <c r="Q39" s="15">
        <v>190</v>
      </c>
      <c r="R39" s="3" t="str">
        <f>IF(OR(G39="12R",G39="12L"),_xlfn.XLOOKUP(C39,DB!$A$2:$A$248,DB!$B$2:$B$248,""),IF(OR(G39="30L",G39="30R"),_xlfn.XLOOKUP(C39,DB!$A$2:$A$248,DB!$C$2:$C$248,""),""))</f>
        <v>UDGUV</v>
      </c>
      <c r="S39" s="3">
        <f t="shared" si="0"/>
        <v>14</v>
      </c>
      <c r="T39" s="3" t="str">
        <f>_xlfn.XLOOKUP(C39,DB!$A$2:$A$248,DB!$D$2:$D$248,"")</f>
        <v>Sector 2</v>
      </c>
    </row>
    <row r="40" spans="1:20" x14ac:dyDescent="0.2">
      <c r="A40" s="13" t="s">
        <v>2688</v>
      </c>
      <c r="B40" s="13" t="s">
        <v>18</v>
      </c>
      <c r="C40" s="13" t="s">
        <v>783</v>
      </c>
      <c r="D40" s="13" t="s">
        <v>2689</v>
      </c>
      <c r="E40" s="13"/>
      <c r="F40" s="14">
        <v>46302.615659722222</v>
      </c>
      <c r="G40" s="13" t="s">
        <v>22</v>
      </c>
      <c r="H40" s="13" t="s">
        <v>2690</v>
      </c>
      <c r="I40" s="15">
        <v>90</v>
      </c>
      <c r="J40" s="13" t="s">
        <v>23</v>
      </c>
      <c r="K40" s="13" t="s">
        <v>51</v>
      </c>
      <c r="L40" s="15">
        <v>235</v>
      </c>
      <c r="M40" s="13" t="s">
        <v>383</v>
      </c>
      <c r="N40" s="14">
        <v>46302.646354166667</v>
      </c>
      <c r="O40" s="15">
        <v>90</v>
      </c>
      <c r="P40" s="13" t="s">
        <v>137</v>
      </c>
      <c r="Q40" s="15">
        <v>40</v>
      </c>
      <c r="R40" s="3" t="str">
        <f>IF(OR(G40="12R",G40="12L"),_xlfn.XLOOKUP(C40,DB!$A$2:$A$248,DB!$B$2:$B$248,""),IF(OR(G40="30L",G40="30R"),_xlfn.XLOOKUP(C40,DB!$A$2:$A$248,DB!$C$2:$C$248,""),""))</f>
        <v>NUDAL</v>
      </c>
      <c r="S40" s="3">
        <f t="shared" si="0"/>
        <v>14</v>
      </c>
      <c r="T40" s="3" t="str">
        <f>_xlfn.XLOOKUP(C40,DB!$A$2:$A$248,DB!$D$2:$D$248,"")</f>
        <v>Sector 3</v>
      </c>
    </row>
    <row r="41" spans="1:20" x14ac:dyDescent="0.2">
      <c r="A41" s="13" t="s">
        <v>146</v>
      </c>
      <c r="B41" s="13" t="s">
        <v>18</v>
      </c>
      <c r="C41" s="13" t="s">
        <v>33</v>
      </c>
      <c r="D41" s="13" t="s">
        <v>20</v>
      </c>
      <c r="E41" s="13" t="s">
        <v>581</v>
      </c>
      <c r="F41" s="14">
        <v>46302.635011574079</v>
      </c>
      <c r="G41" s="13" t="s">
        <v>22</v>
      </c>
      <c r="H41" s="13" t="s">
        <v>2691</v>
      </c>
      <c r="I41" s="15">
        <v>380</v>
      </c>
      <c r="J41" s="13" t="s">
        <v>23</v>
      </c>
      <c r="K41" s="13" t="s">
        <v>24</v>
      </c>
      <c r="L41" s="15">
        <v>865</v>
      </c>
      <c r="M41" s="13" t="s">
        <v>2692</v>
      </c>
      <c r="N41" s="14">
        <v>46302.681909722218</v>
      </c>
      <c r="O41" s="15">
        <v>380</v>
      </c>
      <c r="P41" s="13" t="s">
        <v>26</v>
      </c>
      <c r="Q41" s="15">
        <v>190</v>
      </c>
      <c r="R41" s="3" t="str">
        <f>IF(OR(G41="12R",G41="12L"),_xlfn.XLOOKUP(C41,DB!$A$2:$A$248,DB!$B$2:$B$248,""),IF(OR(G41="30L",G41="30R"),_xlfn.XLOOKUP(C41,DB!$A$2:$A$248,DB!$C$2:$C$248,""),""))</f>
        <v>UDGUV</v>
      </c>
      <c r="S41" s="3">
        <f t="shared" si="0"/>
        <v>15</v>
      </c>
      <c r="T41" s="3" t="str">
        <f>_xlfn.XLOOKUP(C41,DB!$A$2:$A$248,DB!$D$2:$D$248,"")</f>
        <v>Sector 2</v>
      </c>
    </row>
    <row r="42" spans="1:20" x14ac:dyDescent="0.2">
      <c r="A42" s="13" t="s">
        <v>154</v>
      </c>
      <c r="B42" s="13" t="s">
        <v>18</v>
      </c>
      <c r="C42" s="13" t="s">
        <v>43</v>
      </c>
      <c r="D42" s="13" t="s">
        <v>61</v>
      </c>
      <c r="E42" s="13" t="s">
        <v>120</v>
      </c>
      <c r="F42" s="14">
        <v>46302.645914351851</v>
      </c>
      <c r="G42" s="13" t="s">
        <v>22</v>
      </c>
      <c r="H42" s="13" t="s">
        <v>2693</v>
      </c>
      <c r="I42" s="15">
        <v>340</v>
      </c>
      <c r="J42" s="13" t="s">
        <v>23</v>
      </c>
      <c r="K42" s="13" t="s">
        <v>24</v>
      </c>
      <c r="L42" s="15">
        <v>884</v>
      </c>
      <c r="M42" s="13" t="s">
        <v>1731</v>
      </c>
      <c r="N42" s="14">
        <v>46302.691412037035</v>
      </c>
      <c r="O42" s="15">
        <v>340</v>
      </c>
      <c r="P42" s="13" t="s">
        <v>26</v>
      </c>
      <c r="Q42" s="15">
        <v>190</v>
      </c>
      <c r="R42" s="3" t="str">
        <f>IF(OR(G42="12R",G42="12L"),_xlfn.XLOOKUP(C42,DB!$A$2:$A$248,DB!$B$2:$B$248,""),IF(OR(G42="30L",G42="30R"),_xlfn.XLOOKUP(C42,DB!$A$2:$A$248,DB!$C$2:$C$248,""),""))</f>
        <v>UDGUV</v>
      </c>
      <c r="S42" s="3">
        <f t="shared" si="0"/>
        <v>15</v>
      </c>
      <c r="T42" s="3" t="str">
        <f>_xlfn.XLOOKUP(C42,DB!$A$2:$A$248,DB!$D$2:$D$248,"")</f>
        <v>Sector 2</v>
      </c>
    </row>
    <row r="43" spans="1:20" x14ac:dyDescent="0.2">
      <c r="A43" s="13" t="s">
        <v>150</v>
      </c>
      <c r="B43" s="13" t="s">
        <v>18</v>
      </c>
      <c r="C43" s="13" t="s">
        <v>50</v>
      </c>
      <c r="D43" s="13" t="s">
        <v>34</v>
      </c>
      <c r="E43" s="13" t="s">
        <v>593</v>
      </c>
      <c r="F43" s="14">
        <v>46302.647314814814</v>
      </c>
      <c r="G43" s="13" t="s">
        <v>22</v>
      </c>
      <c r="H43" s="13" t="s">
        <v>2694</v>
      </c>
      <c r="I43" s="15">
        <v>360</v>
      </c>
      <c r="J43" s="13" t="s">
        <v>23</v>
      </c>
      <c r="K43" s="13" t="s">
        <v>152</v>
      </c>
      <c r="L43" s="15">
        <v>876</v>
      </c>
      <c r="M43" s="13" t="s">
        <v>2695</v>
      </c>
      <c r="N43" s="14">
        <v>46302.693460648152</v>
      </c>
      <c r="O43" s="15">
        <v>360</v>
      </c>
      <c r="P43" s="13" t="s">
        <v>26</v>
      </c>
      <c r="Q43" s="15">
        <v>190</v>
      </c>
      <c r="R43" s="3" t="str">
        <f>IF(OR(G43="12R",G43="12L"),_xlfn.XLOOKUP(C43,DB!$A$2:$A$248,DB!$B$2:$B$248,""),IF(OR(G43="30L",G43="30R"),_xlfn.XLOOKUP(C43,DB!$A$2:$A$248,DB!$C$2:$C$248,""),""))</f>
        <v>UDGUV</v>
      </c>
      <c r="S43" s="3">
        <f t="shared" si="0"/>
        <v>15</v>
      </c>
      <c r="T43" s="3" t="str">
        <f>_xlfn.XLOOKUP(C43,DB!$A$2:$A$248,DB!$D$2:$D$248,"")</f>
        <v>Sector 2</v>
      </c>
    </row>
    <row r="44" spans="1:20" x14ac:dyDescent="0.2">
      <c r="A44" s="13" t="s">
        <v>2696</v>
      </c>
      <c r="B44" s="13" t="s">
        <v>18</v>
      </c>
      <c r="C44" s="13" t="s">
        <v>317</v>
      </c>
      <c r="D44" s="13" t="s">
        <v>1227</v>
      </c>
      <c r="E44" s="13" t="s">
        <v>2697</v>
      </c>
      <c r="F44" s="14">
        <v>46302.6484375</v>
      </c>
      <c r="G44" s="13" t="s">
        <v>22</v>
      </c>
      <c r="H44" s="13" t="s">
        <v>2698</v>
      </c>
      <c r="I44" s="15">
        <v>430</v>
      </c>
      <c r="J44" s="13" t="s">
        <v>23</v>
      </c>
      <c r="K44" s="13" t="s">
        <v>51</v>
      </c>
      <c r="L44" s="15">
        <v>545</v>
      </c>
      <c r="M44" s="13" t="s">
        <v>130</v>
      </c>
      <c r="N44" s="14">
        <v>46302.676932870367</v>
      </c>
      <c r="O44" s="15">
        <v>450</v>
      </c>
      <c r="P44" s="13" t="s">
        <v>26</v>
      </c>
      <c r="Q44" s="15">
        <v>40</v>
      </c>
      <c r="R44" s="3" t="str">
        <f>IF(OR(G44="12R",G44="12L"),_xlfn.XLOOKUP(C44,DB!$A$2:$A$248,DB!$B$2:$B$248,""),IF(OR(G44="30L",G44="30R"),_xlfn.XLOOKUP(C44,DB!$A$2:$A$248,DB!$C$2:$C$248,""),""))</f>
        <v>UDGUV</v>
      </c>
      <c r="S44" s="3">
        <f t="shared" si="0"/>
        <v>15</v>
      </c>
      <c r="T44" s="3" t="str">
        <f>_xlfn.XLOOKUP(C44,DB!$A$2:$A$248,DB!$D$2:$D$248,"")</f>
        <v>Sector 2</v>
      </c>
    </row>
    <row r="45" spans="1:20" x14ac:dyDescent="0.2">
      <c r="A45" s="13" t="s">
        <v>393</v>
      </c>
      <c r="B45" s="13" t="s">
        <v>18</v>
      </c>
      <c r="C45" s="13" t="s">
        <v>28</v>
      </c>
      <c r="D45" s="13" t="s">
        <v>29</v>
      </c>
      <c r="E45" s="13" t="s">
        <v>2699</v>
      </c>
      <c r="F45" s="14">
        <v>46302.654756944445</v>
      </c>
      <c r="G45" s="13" t="s">
        <v>22</v>
      </c>
      <c r="H45" s="13" t="s">
        <v>2700</v>
      </c>
      <c r="I45" s="15">
        <v>370</v>
      </c>
      <c r="J45" s="13" t="s">
        <v>23</v>
      </c>
      <c r="K45" s="13" t="s">
        <v>24</v>
      </c>
      <c r="L45" s="15">
        <v>220</v>
      </c>
      <c r="M45" s="13" t="s">
        <v>383</v>
      </c>
      <c r="N45" s="14">
        <v>46302.66878472222</v>
      </c>
      <c r="O45" s="15">
        <v>310</v>
      </c>
      <c r="P45" s="13" t="s">
        <v>26</v>
      </c>
      <c r="Q45" s="15">
        <v>40</v>
      </c>
      <c r="R45" s="3" t="str">
        <f>IF(OR(G45="12R",G45="12L"),_xlfn.XLOOKUP(C45,DB!$A$2:$A$248,DB!$B$2:$B$248,""),IF(OR(G45="30L",G45="30R"),_xlfn.XLOOKUP(C45,DB!$A$2:$A$248,DB!$C$2:$C$248,""),""))</f>
        <v>OMSUK</v>
      </c>
      <c r="S45" s="3">
        <f t="shared" si="0"/>
        <v>15</v>
      </c>
      <c r="T45" s="3" t="str">
        <f>_xlfn.XLOOKUP(C45,DB!$A$2:$A$248,DB!$D$2:$D$248,"")</f>
        <v>Sector 3</v>
      </c>
    </row>
    <row r="46" spans="1:20" x14ac:dyDescent="0.2">
      <c r="A46" s="13" t="s">
        <v>466</v>
      </c>
      <c r="B46" s="13" t="s">
        <v>18</v>
      </c>
      <c r="C46" s="13" t="s">
        <v>50</v>
      </c>
      <c r="D46" s="13" t="s">
        <v>54</v>
      </c>
      <c r="E46" s="13" t="s">
        <v>2701</v>
      </c>
      <c r="F46" s="14">
        <v>46302.657905092594</v>
      </c>
      <c r="G46" s="13" t="s">
        <v>22</v>
      </c>
      <c r="H46" s="13" t="s">
        <v>2702</v>
      </c>
      <c r="I46" s="15">
        <v>380</v>
      </c>
      <c r="J46" s="13" t="s">
        <v>23</v>
      </c>
      <c r="K46" s="13" t="s">
        <v>24</v>
      </c>
      <c r="L46" s="15">
        <v>976</v>
      </c>
      <c r="M46" s="13" t="s">
        <v>2411</v>
      </c>
      <c r="N46" s="14">
        <v>46302.709317129629</v>
      </c>
      <c r="O46" s="15">
        <v>380</v>
      </c>
      <c r="P46" s="13" t="s">
        <v>26</v>
      </c>
      <c r="Q46" s="15">
        <v>190</v>
      </c>
      <c r="R46" s="3" t="str">
        <f>IF(OR(G46="12R",G46="12L"),_xlfn.XLOOKUP(C46,DB!$A$2:$A$248,DB!$B$2:$B$248,""),IF(OR(G46="30L",G46="30R"),_xlfn.XLOOKUP(C46,DB!$A$2:$A$248,DB!$C$2:$C$248,""),""))</f>
        <v>UDGUV</v>
      </c>
      <c r="S46" s="3">
        <f t="shared" si="0"/>
        <v>15</v>
      </c>
      <c r="T46" s="3" t="str">
        <f>_xlfn.XLOOKUP(C46,DB!$A$2:$A$248,DB!$D$2:$D$248,"")</f>
        <v>Sector 2</v>
      </c>
    </row>
    <row r="47" spans="1:20" x14ac:dyDescent="0.2">
      <c r="A47" s="13" t="s">
        <v>158</v>
      </c>
      <c r="B47" s="13" t="s">
        <v>18</v>
      </c>
      <c r="C47" s="13" t="s">
        <v>101</v>
      </c>
      <c r="D47" s="13" t="s">
        <v>61</v>
      </c>
      <c r="E47" s="13" t="s">
        <v>156</v>
      </c>
      <c r="F47" s="14">
        <v>46302.659432870365</v>
      </c>
      <c r="G47" s="13" t="s">
        <v>22</v>
      </c>
      <c r="H47" s="13" t="s">
        <v>2703</v>
      </c>
      <c r="I47" s="15">
        <v>340</v>
      </c>
      <c r="J47" s="13" t="s">
        <v>23</v>
      </c>
      <c r="K47" s="13" t="s">
        <v>24</v>
      </c>
      <c r="L47" s="15">
        <v>878</v>
      </c>
      <c r="M47" s="13" t="s">
        <v>2704</v>
      </c>
      <c r="N47" s="14">
        <v>46302.705787037034</v>
      </c>
      <c r="O47" s="15">
        <v>340</v>
      </c>
      <c r="P47" s="13" t="s">
        <v>26</v>
      </c>
      <c r="Q47" s="15">
        <v>190</v>
      </c>
      <c r="R47" s="3" t="str">
        <f>IF(OR(G47="12R",G47="12L"),_xlfn.XLOOKUP(C47,DB!$A$2:$A$248,DB!$B$2:$B$248,""),IF(OR(G47="30L",G47="30R"),_xlfn.XLOOKUP(C47,DB!$A$2:$A$248,DB!$C$2:$C$248,""),""))</f>
        <v>UDGUV</v>
      </c>
      <c r="S47" s="3">
        <f t="shared" si="0"/>
        <v>15</v>
      </c>
      <c r="T47" s="3" t="str">
        <f>_xlfn.XLOOKUP(C47,DB!$A$2:$A$248,DB!$D$2:$D$248,"")</f>
        <v>Sector 2</v>
      </c>
    </row>
    <row r="48" spans="1:20" x14ac:dyDescent="0.2">
      <c r="A48" s="13" t="s">
        <v>163</v>
      </c>
      <c r="B48" s="13" t="s">
        <v>18</v>
      </c>
      <c r="C48" s="13" t="s">
        <v>101</v>
      </c>
      <c r="D48" s="13" t="s">
        <v>129</v>
      </c>
      <c r="E48" s="13" t="s">
        <v>1226</v>
      </c>
      <c r="F48" s="14">
        <v>46302.663298611107</v>
      </c>
      <c r="G48" s="13" t="s">
        <v>22</v>
      </c>
      <c r="H48" s="13" t="s">
        <v>2705</v>
      </c>
      <c r="I48" s="15">
        <v>380</v>
      </c>
      <c r="J48" s="13" t="s">
        <v>23</v>
      </c>
      <c r="K48" s="13" t="s">
        <v>24</v>
      </c>
      <c r="L48" s="15">
        <v>963</v>
      </c>
      <c r="M48" s="13" t="s">
        <v>2416</v>
      </c>
      <c r="N48" s="14">
        <v>46302.714143518519</v>
      </c>
      <c r="O48" s="15">
        <v>380</v>
      </c>
      <c r="P48" s="13" t="s">
        <v>26</v>
      </c>
      <c r="Q48" s="15">
        <v>190</v>
      </c>
      <c r="R48" s="3" t="str">
        <f>IF(OR(G48="12R",G48="12L"),_xlfn.XLOOKUP(C48,DB!$A$2:$A$248,DB!$B$2:$B$248,""),IF(OR(G48="30L",G48="30R"),_xlfn.XLOOKUP(C48,DB!$A$2:$A$248,DB!$C$2:$C$248,""),""))</f>
        <v>UDGUV</v>
      </c>
      <c r="S48" s="3">
        <f t="shared" si="0"/>
        <v>15</v>
      </c>
      <c r="T48" s="3" t="str">
        <f>_xlfn.XLOOKUP(C48,DB!$A$2:$A$248,DB!$D$2:$D$248,"")</f>
        <v>Sector 2</v>
      </c>
    </row>
    <row r="49" spans="1:20" x14ac:dyDescent="0.2">
      <c r="A49" s="13" t="s">
        <v>157</v>
      </c>
      <c r="B49" s="13" t="s">
        <v>18</v>
      </c>
      <c r="C49" s="13" t="s">
        <v>19</v>
      </c>
      <c r="D49" s="13" t="s">
        <v>54</v>
      </c>
      <c r="E49" s="13" t="s">
        <v>962</v>
      </c>
      <c r="F49" s="14">
        <v>46302.664710648147</v>
      </c>
      <c r="G49" s="13" t="s">
        <v>22</v>
      </c>
      <c r="H49" s="13" t="s">
        <v>2706</v>
      </c>
      <c r="I49" s="15">
        <v>360</v>
      </c>
      <c r="J49" s="13" t="s">
        <v>23</v>
      </c>
      <c r="K49" s="13" t="s">
        <v>24</v>
      </c>
      <c r="L49" s="15">
        <v>1002</v>
      </c>
      <c r="M49" s="13" t="s">
        <v>820</v>
      </c>
      <c r="N49" s="14">
        <v>46302.717939814815</v>
      </c>
      <c r="O49" s="15">
        <v>360</v>
      </c>
      <c r="P49" s="13" t="s">
        <v>26</v>
      </c>
      <c r="Q49" s="15">
        <v>190</v>
      </c>
      <c r="R49" s="3" t="str">
        <f>IF(OR(G49="12R",G49="12L"),_xlfn.XLOOKUP(C49,DB!$A$2:$A$248,DB!$B$2:$B$248,""),IF(OR(G49="30L",G49="30R"),_xlfn.XLOOKUP(C49,DB!$A$2:$A$248,DB!$C$2:$C$248,""),""))</f>
        <v>UDGUV</v>
      </c>
      <c r="S49" s="3">
        <f t="shared" si="0"/>
        <v>15</v>
      </c>
      <c r="T49" s="3" t="str">
        <f>_xlfn.XLOOKUP(C49,DB!$A$2:$A$248,DB!$D$2:$D$248,"")</f>
        <v>Sector 2</v>
      </c>
    </row>
    <row r="50" spans="1:20" x14ac:dyDescent="0.2">
      <c r="A50" s="13" t="s">
        <v>395</v>
      </c>
      <c r="B50" s="13" t="s">
        <v>18</v>
      </c>
      <c r="C50" s="13" t="s">
        <v>28</v>
      </c>
      <c r="D50" s="13" t="s">
        <v>29</v>
      </c>
      <c r="E50" s="13" t="s">
        <v>2707</v>
      </c>
      <c r="F50" s="14">
        <v>46302.66606481481</v>
      </c>
      <c r="G50" s="13" t="s">
        <v>22</v>
      </c>
      <c r="H50" s="13" t="s">
        <v>2708</v>
      </c>
      <c r="I50" s="15">
        <v>340</v>
      </c>
      <c r="J50" s="13" t="s">
        <v>23</v>
      </c>
      <c r="K50" s="13" t="s">
        <v>24</v>
      </c>
      <c r="L50" s="15">
        <v>424</v>
      </c>
      <c r="M50" s="13" t="s">
        <v>204</v>
      </c>
      <c r="N50" s="14">
        <v>46302.689930555556</v>
      </c>
      <c r="O50" s="15">
        <v>360</v>
      </c>
      <c r="P50" s="13" t="s">
        <v>26</v>
      </c>
      <c r="Q50" s="15">
        <v>40</v>
      </c>
      <c r="R50" s="3" t="str">
        <f>IF(OR(G50="12R",G50="12L"),_xlfn.XLOOKUP(C50,DB!$A$2:$A$248,DB!$B$2:$B$248,""),IF(OR(G50="30L",G50="30R"),_xlfn.XLOOKUP(C50,DB!$A$2:$A$248,DB!$C$2:$C$248,""),""))</f>
        <v>OMSUK</v>
      </c>
      <c r="S50" s="3">
        <f t="shared" si="0"/>
        <v>15</v>
      </c>
      <c r="T50" s="3" t="str">
        <f>_xlfn.XLOOKUP(C50,DB!$A$2:$A$248,DB!$D$2:$D$248,"")</f>
        <v>Sector 3</v>
      </c>
    </row>
    <row r="51" spans="1:20" x14ac:dyDescent="0.2">
      <c r="A51" s="13" t="s">
        <v>147</v>
      </c>
      <c r="B51" s="13" t="s">
        <v>18</v>
      </c>
      <c r="C51" s="13" t="s">
        <v>148</v>
      </c>
      <c r="D51" s="13" t="s">
        <v>64</v>
      </c>
      <c r="E51" s="13" t="s">
        <v>897</v>
      </c>
      <c r="F51" s="14">
        <v>46302.669814814813</v>
      </c>
      <c r="G51" s="13" t="s">
        <v>22</v>
      </c>
      <c r="H51" s="13" t="s">
        <v>2709</v>
      </c>
      <c r="I51" s="15">
        <v>330</v>
      </c>
      <c r="J51" s="13" t="s">
        <v>23</v>
      </c>
      <c r="K51" s="13" t="s">
        <v>24</v>
      </c>
      <c r="L51" s="15">
        <v>138</v>
      </c>
      <c r="M51" s="13" t="s">
        <v>40</v>
      </c>
      <c r="N51" s="14">
        <v>46302.679340277777</v>
      </c>
      <c r="O51" s="15">
        <v>252</v>
      </c>
      <c r="P51" s="13" t="s">
        <v>26</v>
      </c>
      <c r="Q51" s="15">
        <v>190</v>
      </c>
      <c r="R51" s="3" t="str">
        <f>IF(OR(G51="12R",G51="12L"),_xlfn.XLOOKUP(C51,DB!$A$2:$A$248,DB!$B$2:$B$248,""),IF(OR(G51="30L",G51="30R"),_xlfn.XLOOKUP(C51,DB!$A$2:$A$248,DB!$C$2:$C$248,""),""))</f>
        <v>NUDAL</v>
      </c>
      <c r="S51" s="3">
        <f t="shared" si="0"/>
        <v>16</v>
      </c>
      <c r="T51" s="3" t="str">
        <f>_xlfn.XLOOKUP(C51,DB!$A$2:$A$248,DB!$D$2:$D$248,"")</f>
        <v>Sector 3</v>
      </c>
    </row>
    <row r="52" spans="1:20" x14ac:dyDescent="0.2">
      <c r="A52" s="13" t="s">
        <v>223</v>
      </c>
      <c r="B52" s="13" t="s">
        <v>18</v>
      </c>
      <c r="C52" s="13" t="s">
        <v>224</v>
      </c>
      <c r="D52" s="13" t="s">
        <v>29</v>
      </c>
      <c r="E52" s="13" t="s">
        <v>1439</v>
      </c>
      <c r="F52" s="14">
        <v>46302.673101851848</v>
      </c>
      <c r="G52" s="13" t="s">
        <v>22</v>
      </c>
      <c r="H52" s="13" t="s">
        <v>2710</v>
      </c>
      <c r="I52" s="15">
        <v>340</v>
      </c>
      <c r="J52" s="13" t="s">
        <v>23</v>
      </c>
      <c r="K52" s="13" t="s">
        <v>24</v>
      </c>
      <c r="L52" s="15">
        <v>502</v>
      </c>
      <c r="M52" s="13" t="s">
        <v>2711</v>
      </c>
      <c r="N52" s="14">
        <v>46302.699953703705</v>
      </c>
      <c r="O52" s="15">
        <v>340</v>
      </c>
      <c r="P52" s="13" t="s">
        <v>26</v>
      </c>
      <c r="Q52" s="15">
        <v>40</v>
      </c>
      <c r="R52" s="3" t="str">
        <f>IF(OR(G52="12R",G52="12L"),_xlfn.XLOOKUP(C52,DB!$A$2:$A$248,DB!$B$2:$B$248,""),IF(OR(G52="30L",G52="30R"),_xlfn.XLOOKUP(C52,DB!$A$2:$A$248,DB!$C$2:$C$248,""),""))</f>
        <v>ENEBA</v>
      </c>
      <c r="S52" s="3">
        <f t="shared" si="0"/>
        <v>16</v>
      </c>
      <c r="T52" s="3" t="str">
        <f>_xlfn.XLOOKUP(C52,DB!$A$2:$A$248,DB!$D$2:$D$248,"")</f>
        <v>Sector 3</v>
      </c>
    </row>
    <row r="53" spans="1:20" x14ac:dyDescent="0.2">
      <c r="A53" s="13" t="s">
        <v>160</v>
      </c>
      <c r="B53" s="13" t="s">
        <v>18</v>
      </c>
      <c r="C53" s="13" t="s">
        <v>43</v>
      </c>
      <c r="D53" s="13" t="s">
        <v>61</v>
      </c>
      <c r="E53" s="13" t="s">
        <v>724</v>
      </c>
      <c r="F53" s="14">
        <v>46302.674155092594</v>
      </c>
      <c r="G53" s="13" t="s">
        <v>22</v>
      </c>
      <c r="H53" s="13" t="s">
        <v>2712</v>
      </c>
      <c r="I53" s="15">
        <v>340</v>
      </c>
      <c r="J53" s="13" t="s">
        <v>23</v>
      </c>
      <c r="K53" s="13" t="s">
        <v>24</v>
      </c>
      <c r="L53" s="15">
        <v>1001</v>
      </c>
      <c r="M53" s="13" t="s">
        <v>2215</v>
      </c>
      <c r="N53" s="14">
        <v>46302.726215277777</v>
      </c>
      <c r="O53" s="15">
        <v>340</v>
      </c>
      <c r="P53" s="13" t="s">
        <v>26</v>
      </c>
      <c r="Q53" s="15">
        <v>190</v>
      </c>
      <c r="R53" s="3" t="str">
        <f>IF(OR(G53="12R",G53="12L"),_xlfn.XLOOKUP(C53,DB!$A$2:$A$248,DB!$B$2:$B$248,""),IF(OR(G53="30L",G53="30R"),_xlfn.XLOOKUP(C53,DB!$A$2:$A$248,DB!$C$2:$C$248,""),""))</f>
        <v>UDGUV</v>
      </c>
      <c r="S53" s="3">
        <f t="shared" si="0"/>
        <v>16</v>
      </c>
      <c r="T53" s="3" t="str">
        <f>_xlfn.XLOOKUP(C53,DB!$A$2:$A$248,DB!$D$2:$D$248,"")</f>
        <v>Sector 2</v>
      </c>
    </row>
    <row r="54" spans="1:20" x14ac:dyDescent="0.2">
      <c r="A54" s="13" t="s">
        <v>155</v>
      </c>
      <c r="B54" s="13" t="s">
        <v>18</v>
      </c>
      <c r="C54" s="13" t="s">
        <v>33</v>
      </c>
      <c r="D54" s="13" t="s">
        <v>61</v>
      </c>
      <c r="E54" s="13" t="s">
        <v>590</v>
      </c>
      <c r="F54" s="14">
        <v>46302.677824074075</v>
      </c>
      <c r="G54" s="13" t="s">
        <v>22</v>
      </c>
      <c r="H54" s="13" t="s">
        <v>2713</v>
      </c>
      <c r="I54" s="15">
        <v>340</v>
      </c>
      <c r="J54" s="13" t="s">
        <v>23</v>
      </c>
      <c r="K54" s="13" t="s">
        <v>24</v>
      </c>
      <c r="L54" s="15">
        <v>895</v>
      </c>
      <c r="M54" s="13" t="s">
        <v>2714</v>
      </c>
      <c r="N54" s="14">
        <v>46302.725381944445</v>
      </c>
      <c r="O54" s="15">
        <v>340</v>
      </c>
      <c r="P54" s="13" t="s">
        <v>26</v>
      </c>
      <c r="Q54" s="15">
        <v>190</v>
      </c>
      <c r="R54" s="3" t="str">
        <f>IF(OR(G54="12R",G54="12L"),_xlfn.XLOOKUP(C54,DB!$A$2:$A$248,DB!$B$2:$B$248,""),IF(OR(G54="30L",G54="30R"),_xlfn.XLOOKUP(C54,DB!$A$2:$A$248,DB!$C$2:$C$248,""),""))</f>
        <v>UDGUV</v>
      </c>
      <c r="S54" s="3">
        <f t="shared" si="0"/>
        <v>16</v>
      </c>
      <c r="T54" s="3" t="str">
        <f>_xlfn.XLOOKUP(C54,DB!$A$2:$A$248,DB!$D$2:$D$248,"")</f>
        <v>Sector 2</v>
      </c>
    </row>
    <row r="55" spans="1:20" x14ac:dyDescent="0.2">
      <c r="A55" s="13" t="s">
        <v>177</v>
      </c>
      <c r="B55" s="13" t="s">
        <v>18</v>
      </c>
      <c r="C55" s="13" t="s">
        <v>178</v>
      </c>
      <c r="D55" s="13" t="s">
        <v>44</v>
      </c>
      <c r="E55" s="13" t="s">
        <v>2715</v>
      </c>
      <c r="F55" s="14">
        <v>46302.680474537032</v>
      </c>
      <c r="G55" s="13" t="s">
        <v>22</v>
      </c>
      <c r="H55" s="13" t="s">
        <v>2716</v>
      </c>
      <c r="I55" s="15">
        <v>350</v>
      </c>
      <c r="J55" s="13" t="s">
        <v>23</v>
      </c>
      <c r="K55" s="13" t="s">
        <v>24</v>
      </c>
      <c r="L55" s="15">
        <v>218</v>
      </c>
      <c r="M55" s="13" t="s">
        <v>383</v>
      </c>
      <c r="N55" s="14">
        <v>46302.693657407406</v>
      </c>
      <c r="O55" s="15">
        <v>277</v>
      </c>
      <c r="P55" s="13" t="s">
        <v>26</v>
      </c>
      <c r="Q55" s="15">
        <v>40</v>
      </c>
      <c r="R55" s="3" t="str">
        <f>IF(OR(G55="12R",G55="12L"),_xlfn.XLOOKUP(C55,DB!$A$2:$A$248,DB!$B$2:$B$248,""),IF(OR(G55="30L",G55="30R"),_xlfn.XLOOKUP(C55,DB!$A$2:$A$248,DB!$C$2:$C$248,""),""))</f>
        <v>OMSUK</v>
      </c>
      <c r="S55" s="3">
        <f t="shared" si="0"/>
        <v>16</v>
      </c>
      <c r="T55" s="3" t="str">
        <f>_xlfn.XLOOKUP(C55,DB!$A$2:$A$248,DB!$D$2:$D$248,"")</f>
        <v>Sector 3</v>
      </c>
    </row>
    <row r="56" spans="1:20" x14ac:dyDescent="0.2">
      <c r="A56" s="13" t="s">
        <v>171</v>
      </c>
      <c r="B56" s="13" t="s">
        <v>18</v>
      </c>
      <c r="C56" s="13" t="s">
        <v>172</v>
      </c>
      <c r="D56" s="13" t="s">
        <v>54</v>
      </c>
      <c r="E56" s="13" t="s">
        <v>574</v>
      </c>
      <c r="F56" s="14">
        <v>46302.681643518517</v>
      </c>
      <c r="G56" s="13" t="s">
        <v>22</v>
      </c>
      <c r="H56" s="13" t="s">
        <v>2717</v>
      </c>
      <c r="I56" s="15">
        <v>380</v>
      </c>
      <c r="J56" s="13" t="s">
        <v>23</v>
      </c>
      <c r="K56" s="13" t="s">
        <v>24</v>
      </c>
      <c r="L56" s="15">
        <v>324</v>
      </c>
      <c r="M56" s="13" t="s">
        <v>174</v>
      </c>
      <c r="N56" s="14">
        <v>46302.699826388889</v>
      </c>
      <c r="O56" s="15">
        <v>380</v>
      </c>
      <c r="P56" s="13" t="s">
        <v>26</v>
      </c>
      <c r="Q56" s="15">
        <v>190</v>
      </c>
      <c r="R56" s="3" t="str">
        <f>IF(OR(G56="12R",G56="12L"),_xlfn.XLOOKUP(C56,DB!$A$2:$A$248,DB!$B$2:$B$248,""),IF(OR(G56="30L",G56="30R"),_xlfn.XLOOKUP(C56,DB!$A$2:$A$248,DB!$C$2:$C$248,""),""))</f>
        <v>CZM</v>
      </c>
      <c r="S56" s="3">
        <f t="shared" si="0"/>
        <v>16</v>
      </c>
      <c r="T56" s="3" t="str">
        <f>_xlfn.XLOOKUP(C56,DB!$A$2:$A$248,DB!$D$2:$D$248,"")</f>
        <v>Sector 7</v>
      </c>
    </row>
    <row r="57" spans="1:20" x14ac:dyDescent="0.2">
      <c r="A57" s="13" t="s">
        <v>187</v>
      </c>
      <c r="B57" s="13" t="s">
        <v>18</v>
      </c>
      <c r="C57" s="13" t="s">
        <v>18</v>
      </c>
      <c r="D57" s="13" t="s">
        <v>188</v>
      </c>
      <c r="E57" s="13"/>
      <c r="F57" s="14">
        <v>46302.68472222222</v>
      </c>
      <c r="G57" s="13" t="s">
        <v>22</v>
      </c>
      <c r="H57" s="13" t="s">
        <v>2718</v>
      </c>
      <c r="I57" s="15">
        <v>15</v>
      </c>
      <c r="J57" s="13" t="s">
        <v>139</v>
      </c>
      <c r="K57" s="13" t="s">
        <v>51</v>
      </c>
      <c r="L57" s="15">
        <v>142</v>
      </c>
      <c r="M57" s="13" t="s">
        <v>18</v>
      </c>
      <c r="N57" s="14">
        <v>46302.74590277778</v>
      </c>
      <c r="O57" s="15">
        <v>0</v>
      </c>
      <c r="P57" s="13" t="s">
        <v>137</v>
      </c>
      <c r="Q57" s="15">
        <v>15</v>
      </c>
      <c r="R57" s="3" t="str">
        <f>IF(OR(G57="12R",G57="12L"),_xlfn.XLOOKUP(C57,DB!$A$2:$A$248,DB!$B$2:$B$248,""),IF(OR(G57="30L",G57="30R"),_xlfn.XLOOKUP(C57,DB!$A$2:$A$248,DB!$C$2:$C$248,""),""))</f>
        <v/>
      </c>
      <c r="S57" s="3">
        <f t="shared" si="0"/>
        <v>16</v>
      </c>
      <c r="T57" s="3" t="str">
        <f>_xlfn.XLOOKUP(C57,DB!$A$2:$A$248,DB!$D$2:$D$248,"")</f>
        <v/>
      </c>
    </row>
    <row r="58" spans="1:20" x14ac:dyDescent="0.2">
      <c r="A58" s="13" t="s">
        <v>168</v>
      </c>
      <c r="B58" s="13" t="s">
        <v>18</v>
      </c>
      <c r="C58" s="13" t="s">
        <v>115</v>
      </c>
      <c r="D58" s="13" t="s">
        <v>29</v>
      </c>
      <c r="E58" s="13" t="s">
        <v>2719</v>
      </c>
      <c r="F58" s="14">
        <v>46302.687962962962</v>
      </c>
      <c r="G58" s="13" t="s">
        <v>22</v>
      </c>
      <c r="H58" s="13" t="s">
        <v>2720</v>
      </c>
      <c r="I58" s="15">
        <v>370</v>
      </c>
      <c r="J58" s="13" t="s">
        <v>23</v>
      </c>
      <c r="K58" s="13" t="s">
        <v>24</v>
      </c>
      <c r="L58" s="15">
        <v>150</v>
      </c>
      <c r="M58" s="13" t="s">
        <v>117</v>
      </c>
      <c r="N58" s="14">
        <v>46302.698599537034</v>
      </c>
      <c r="O58" s="15">
        <v>275</v>
      </c>
      <c r="P58" s="13" t="s">
        <v>26</v>
      </c>
      <c r="Q58" s="15">
        <v>190</v>
      </c>
      <c r="R58" s="3" t="str">
        <f>IF(OR(G58="12R",G58="12L"),_xlfn.XLOOKUP(C58,DB!$A$2:$A$248,DB!$B$2:$B$248,""),IF(OR(G58="30L",G58="30R"),_xlfn.XLOOKUP(C58,DB!$A$2:$A$248,DB!$C$2:$C$248,""),""))</f>
        <v>TAKUX</v>
      </c>
      <c r="S58" s="3">
        <f t="shared" si="0"/>
        <v>16</v>
      </c>
      <c r="T58" s="3" t="str">
        <f>_xlfn.XLOOKUP(C58,DB!$A$2:$A$248,DB!$D$2:$D$248,"")</f>
        <v>Sector 7</v>
      </c>
    </row>
    <row r="59" spans="1:20" x14ac:dyDescent="0.2">
      <c r="A59" s="13" t="s">
        <v>175</v>
      </c>
      <c r="B59" s="13" t="s">
        <v>18</v>
      </c>
      <c r="C59" s="13" t="s">
        <v>28</v>
      </c>
      <c r="D59" s="13" t="s">
        <v>61</v>
      </c>
      <c r="E59" s="13" t="s">
        <v>2721</v>
      </c>
      <c r="F59" s="14">
        <v>46302.689965277779</v>
      </c>
      <c r="G59" s="13" t="s">
        <v>22</v>
      </c>
      <c r="H59" s="13" t="s">
        <v>2722</v>
      </c>
      <c r="I59" s="15">
        <v>350</v>
      </c>
      <c r="J59" s="13" t="s">
        <v>23</v>
      </c>
      <c r="K59" s="13" t="s">
        <v>24</v>
      </c>
      <c r="L59" s="15">
        <v>353</v>
      </c>
      <c r="M59" s="13" t="s">
        <v>31</v>
      </c>
      <c r="N59" s="14">
        <v>46302.711689814816</v>
      </c>
      <c r="O59" s="15">
        <v>350</v>
      </c>
      <c r="P59" s="13" t="s">
        <v>26</v>
      </c>
      <c r="Q59" s="15">
        <v>40</v>
      </c>
      <c r="R59" s="3" t="str">
        <f>IF(OR(G59="12R",G59="12L"),_xlfn.XLOOKUP(C59,DB!$A$2:$A$248,DB!$B$2:$B$248,""),IF(OR(G59="30L",G59="30R"),_xlfn.XLOOKUP(C59,DB!$A$2:$A$248,DB!$C$2:$C$248,""),""))</f>
        <v>OMSUK</v>
      </c>
      <c r="S59" s="3">
        <f t="shared" si="0"/>
        <v>16</v>
      </c>
      <c r="T59" s="3" t="str">
        <f>_xlfn.XLOOKUP(C59,DB!$A$2:$A$248,DB!$D$2:$D$248,"")</f>
        <v>Sector 3</v>
      </c>
    </row>
    <row r="60" spans="1:20" x14ac:dyDescent="0.2">
      <c r="A60" s="13" t="s">
        <v>190</v>
      </c>
      <c r="B60" s="13" t="s">
        <v>18</v>
      </c>
      <c r="C60" s="13" t="s">
        <v>19</v>
      </c>
      <c r="D60" s="13" t="s">
        <v>61</v>
      </c>
      <c r="E60" s="13" t="s">
        <v>2651</v>
      </c>
      <c r="F60" s="14">
        <v>46302.691678240742</v>
      </c>
      <c r="G60" s="13" t="s">
        <v>22</v>
      </c>
      <c r="H60" s="13" t="s">
        <v>2723</v>
      </c>
      <c r="I60" s="15">
        <v>340</v>
      </c>
      <c r="J60" s="13" t="s">
        <v>23</v>
      </c>
      <c r="K60" s="13" t="s">
        <v>24</v>
      </c>
      <c r="L60" s="15">
        <v>903</v>
      </c>
      <c r="M60" s="13" t="s">
        <v>2724</v>
      </c>
      <c r="N60" s="14">
        <v>46302.738923611112</v>
      </c>
      <c r="O60" s="15">
        <v>340</v>
      </c>
      <c r="P60" s="13" t="s">
        <v>26</v>
      </c>
      <c r="Q60" s="15">
        <v>190</v>
      </c>
      <c r="R60" s="3" t="str">
        <f>IF(OR(G60="12R",G60="12L"),_xlfn.XLOOKUP(C60,DB!$A$2:$A$248,DB!$B$2:$B$248,""),IF(OR(G60="30L",G60="30R"),_xlfn.XLOOKUP(C60,DB!$A$2:$A$248,DB!$C$2:$C$248,""),""))</f>
        <v>UDGUV</v>
      </c>
      <c r="S60" s="3">
        <f t="shared" si="0"/>
        <v>16</v>
      </c>
      <c r="T60" s="3" t="str">
        <f>_xlfn.XLOOKUP(C60,DB!$A$2:$A$248,DB!$D$2:$D$248,"")</f>
        <v>Sector 2</v>
      </c>
    </row>
    <row r="61" spans="1:20" x14ac:dyDescent="0.2">
      <c r="A61" s="13" t="s">
        <v>396</v>
      </c>
      <c r="B61" s="13" t="s">
        <v>18</v>
      </c>
      <c r="C61" s="13" t="s">
        <v>101</v>
      </c>
      <c r="D61" s="13" t="s">
        <v>34</v>
      </c>
      <c r="E61" s="13" t="s">
        <v>1187</v>
      </c>
      <c r="F61" s="14">
        <v>46302.696597222224</v>
      </c>
      <c r="G61" s="13" t="s">
        <v>22</v>
      </c>
      <c r="H61" s="13" t="s">
        <v>2725</v>
      </c>
      <c r="I61" s="15">
        <v>380</v>
      </c>
      <c r="J61" s="13" t="s">
        <v>23</v>
      </c>
      <c r="K61" s="13" t="s">
        <v>152</v>
      </c>
      <c r="L61" s="15">
        <v>891</v>
      </c>
      <c r="M61" s="13" t="s">
        <v>2726</v>
      </c>
      <c r="N61" s="14">
        <v>46302.744201388894</v>
      </c>
      <c r="O61" s="15">
        <v>380</v>
      </c>
      <c r="P61" s="13" t="s">
        <v>26</v>
      </c>
      <c r="Q61" s="15">
        <v>190</v>
      </c>
      <c r="R61" s="3" t="str">
        <f>IF(OR(G61="12R",G61="12L"),_xlfn.XLOOKUP(C61,DB!$A$2:$A$248,DB!$B$2:$B$248,""),IF(OR(G61="30L",G61="30R"),_xlfn.XLOOKUP(C61,DB!$A$2:$A$248,DB!$C$2:$C$248,""),""))</f>
        <v>UDGUV</v>
      </c>
      <c r="S61" s="3">
        <f t="shared" si="0"/>
        <v>16</v>
      </c>
      <c r="T61" s="3" t="str">
        <f>_xlfn.XLOOKUP(C61,DB!$A$2:$A$248,DB!$D$2:$D$248,"")</f>
        <v>Sector 2</v>
      </c>
    </row>
    <row r="62" spans="1:20" x14ac:dyDescent="0.2">
      <c r="A62" s="13" t="s">
        <v>194</v>
      </c>
      <c r="B62" s="13" t="s">
        <v>18</v>
      </c>
      <c r="C62" s="13" t="s">
        <v>144</v>
      </c>
      <c r="D62" s="13" t="s">
        <v>61</v>
      </c>
      <c r="E62" s="13" t="s">
        <v>195</v>
      </c>
      <c r="F62" s="14">
        <v>46302.698437500003</v>
      </c>
      <c r="G62" s="13" t="s">
        <v>22</v>
      </c>
      <c r="H62" s="13" t="s">
        <v>2727</v>
      </c>
      <c r="I62" s="15">
        <v>350</v>
      </c>
      <c r="J62" s="13" t="s">
        <v>23</v>
      </c>
      <c r="K62" s="13" t="s">
        <v>24</v>
      </c>
      <c r="L62" s="15">
        <v>352</v>
      </c>
      <c r="M62" s="13" t="s">
        <v>31</v>
      </c>
      <c r="N62" s="14">
        <v>46302.719224537039</v>
      </c>
      <c r="O62" s="15">
        <v>350</v>
      </c>
      <c r="P62" s="13" t="s">
        <v>26</v>
      </c>
      <c r="Q62" s="15">
        <v>40</v>
      </c>
      <c r="R62" s="3" t="str">
        <f>IF(OR(G62="12R",G62="12L"),_xlfn.XLOOKUP(C62,DB!$A$2:$A$248,DB!$B$2:$B$248,""),IF(OR(G62="30L",G62="30R"),_xlfn.XLOOKUP(C62,DB!$A$2:$A$248,DB!$C$2:$C$248,""),""))</f>
        <v>OMSUK</v>
      </c>
      <c r="S62" s="3">
        <f t="shared" si="0"/>
        <v>16</v>
      </c>
      <c r="T62" s="3" t="str">
        <f>_xlfn.XLOOKUP(C62,DB!$A$2:$A$248,DB!$D$2:$D$248,"")</f>
        <v>Sector 3</v>
      </c>
    </row>
    <row r="63" spans="1:20" x14ac:dyDescent="0.2">
      <c r="A63" s="13" t="s">
        <v>185</v>
      </c>
      <c r="B63" s="13" t="s">
        <v>18</v>
      </c>
      <c r="C63" s="13" t="s">
        <v>2728</v>
      </c>
      <c r="D63" s="13" t="s">
        <v>186</v>
      </c>
      <c r="E63" s="13"/>
      <c r="F63" s="14">
        <v>46302.700891203705</v>
      </c>
      <c r="G63" s="13" t="s">
        <v>22</v>
      </c>
      <c r="H63" s="13" t="s">
        <v>167</v>
      </c>
      <c r="I63" s="15">
        <v>15</v>
      </c>
      <c r="J63" s="13" t="s">
        <v>139</v>
      </c>
      <c r="K63" s="13" t="s">
        <v>51</v>
      </c>
      <c r="L63" s="15">
        <v>74</v>
      </c>
      <c r="M63" s="13" t="s">
        <v>2728</v>
      </c>
      <c r="N63" s="14">
        <v>46302.717361111107</v>
      </c>
      <c r="O63" s="15">
        <v>0</v>
      </c>
      <c r="P63" s="13" t="s">
        <v>137</v>
      </c>
      <c r="Q63" s="15">
        <v>15</v>
      </c>
      <c r="R63" s="3" t="str">
        <f>IF(OR(G63="12R",G63="12L"),_xlfn.XLOOKUP(C63,DB!$A$2:$A$248,DB!$B$2:$B$248,""),IF(OR(G63="30L",G63="30R"),_xlfn.XLOOKUP(C63,DB!$A$2:$A$248,DB!$C$2:$C$248,""),""))</f>
        <v/>
      </c>
      <c r="S63" s="3">
        <f t="shared" si="0"/>
        <v>16</v>
      </c>
      <c r="T63" s="3" t="str">
        <f>_xlfn.XLOOKUP(C63,DB!$A$2:$A$248,DB!$D$2:$D$248,"")</f>
        <v/>
      </c>
    </row>
    <row r="64" spans="1:20" x14ac:dyDescent="0.2">
      <c r="A64" s="13" t="s">
        <v>196</v>
      </c>
      <c r="B64" s="13" t="s">
        <v>18</v>
      </c>
      <c r="C64" s="13" t="s">
        <v>43</v>
      </c>
      <c r="D64" s="13" t="s">
        <v>44</v>
      </c>
      <c r="E64" s="13" t="s">
        <v>2729</v>
      </c>
      <c r="F64" s="14">
        <v>46302.702997685185</v>
      </c>
      <c r="G64" s="13" t="s">
        <v>22</v>
      </c>
      <c r="H64" s="13" t="s">
        <v>2730</v>
      </c>
      <c r="I64" s="15">
        <v>360</v>
      </c>
      <c r="J64" s="13" t="s">
        <v>23</v>
      </c>
      <c r="K64" s="13" t="s">
        <v>24</v>
      </c>
      <c r="L64" s="15">
        <v>991</v>
      </c>
      <c r="M64" s="13" t="s">
        <v>2217</v>
      </c>
      <c r="N64" s="14">
        <v>46302.755300925928</v>
      </c>
      <c r="O64" s="15">
        <v>360</v>
      </c>
      <c r="P64" s="13" t="s">
        <v>26</v>
      </c>
      <c r="Q64" s="15">
        <v>190</v>
      </c>
      <c r="R64" s="3" t="str">
        <f>IF(OR(G64="12R",G64="12L"),_xlfn.XLOOKUP(C64,DB!$A$2:$A$248,DB!$B$2:$B$248,""),IF(OR(G64="30L",G64="30R"),_xlfn.XLOOKUP(C64,DB!$A$2:$A$248,DB!$C$2:$C$248,""),""))</f>
        <v>UDGUV</v>
      </c>
      <c r="S64" s="3">
        <f t="shared" si="0"/>
        <v>16</v>
      </c>
      <c r="T64" s="3" t="str">
        <f>_xlfn.XLOOKUP(C64,DB!$A$2:$A$248,DB!$D$2:$D$248,"")</f>
        <v>Sector 2</v>
      </c>
    </row>
    <row r="65" spans="1:20" x14ac:dyDescent="0.2">
      <c r="A65" s="13" t="s">
        <v>192</v>
      </c>
      <c r="B65" s="13" t="s">
        <v>18</v>
      </c>
      <c r="C65" s="13" t="s">
        <v>193</v>
      </c>
      <c r="D65" s="13" t="s">
        <v>54</v>
      </c>
      <c r="E65" s="13" t="s">
        <v>112</v>
      </c>
      <c r="F65" s="14">
        <v>46302.707835648151</v>
      </c>
      <c r="G65" s="13" t="s">
        <v>22</v>
      </c>
      <c r="H65" s="13" t="s">
        <v>2731</v>
      </c>
      <c r="I65" s="15">
        <v>380</v>
      </c>
      <c r="J65" s="13" t="s">
        <v>23</v>
      </c>
      <c r="K65" s="13" t="s">
        <v>24</v>
      </c>
      <c r="L65" s="15">
        <v>828</v>
      </c>
      <c r="M65" s="13" t="s">
        <v>193</v>
      </c>
      <c r="N65" s="14">
        <v>46302.755115740743</v>
      </c>
      <c r="O65" s="15">
        <v>15</v>
      </c>
      <c r="P65" s="13" t="s">
        <v>26</v>
      </c>
      <c r="Q65" s="15">
        <v>190</v>
      </c>
      <c r="R65" s="3" t="str">
        <f>IF(OR(G65="12R",G65="12L"),_xlfn.XLOOKUP(C65,DB!$A$2:$A$248,DB!$B$2:$B$248,""),IF(OR(G65="30L",G65="30R"),_xlfn.XLOOKUP(C65,DB!$A$2:$A$248,DB!$C$2:$C$248,""),""))</f>
        <v>UDGUV</v>
      </c>
      <c r="S65" s="3">
        <f t="shared" si="0"/>
        <v>16</v>
      </c>
      <c r="T65" s="3" t="str">
        <f>_xlfn.XLOOKUP(C65,DB!$A$2:$A$248,DB!$D$2:$D$248,"")</f>
        <v>Sector 2</v>
      </c>
    </row>
    <row r="66" spans="1:20" x14ac:dyDescent="0.2">
      <c r="A66" s="13" t="s">
        <v>191</v>
      </c>
      <c r="B66" s="13" t="s">
        <v>18</v>
      </c>
      <c r="C66" s="13" t="s">
        <v>115</v>
      </c>
      <c r="D66" s="13" t="s">
        <v>29</v>
      </c>
      <c r="E66" s="13" t="s">
        <v>1145</v>
      </c>
      <c r="F66" s="14">
        <v>46302.709224537037</v>
      </c>
      <c r="G66" s="13" t="s">
        <v>22</v>
      </c>
      <c r="H66" s="13" t="s">
        <v>567</v>
      </c>
      <c r="I66" s="15">
        <v>370</v>
      </c>
      <c r="J66" s="13" t="s">
        <v>23</v>
      </c>
      <c r="K66" s="13" t="s">
        <v>24</v>
      </c>
      <c r="L66" s="15">
        <v>153</v>
      </c>
      <c r="M66" s="13" t="s">
        <v>117</v>
      </c>
      <c r="N66" s="14">
        <v>46302.720266203702</v>
      </c>
      <c r="O66" s="15">
        <v>276</v>
      </c>
      <c r="P66" s="13" t="s">
        <v>26</v>
      </c>
      <c r="Q66" s="15">
        <v>190</v>
      </c>
      <c r="R66" s="3" t="str">
        <f>IF(OR(G66="12R",G66="12L"),_xlfn.XLOOKUP(C66,DB!$A$2:$A$248,DB!$B$2:$B$248,""),IF(OR(G66="30L",G66="30R"),_xlfn.XLOOKUP(C66,DB!$A$2:$A$248,DB!$C$2:$C$248,""),""))</f>
        <v>TAKUX</v>
      </c>
      <c r="S66" s="3">
        <f t="shared" si="0"/>
        <v>17</v>
      </c>
      <c r="T66" s="3" t="str">
        <f>_xlfn.XLOOKUP(C66,DB!$A$2:$A$248,DB!$D$2:$D$248,"")</f>
        <v>Sector 7</v>
      </c>
    </row>
    <row r="67" spans="1:20" x14ac:dyDescent="0.2">
      <c r="A67" s="13" t="s">
        <v>201</v>
      </c>
      <c r="B67" s="13" t="s">
        <v>18</v>
      </c>
      <c r="C67" s="13" t="s">
        <v>128</v>
      </c>
      <c r="D67" s="13" t="s">
        <v>61</v>
      </c>
      <c r="E67" s="13" t="s">
        <v>1593</v>
      </c>
      <c r="F67" s="14">
        <v>46302.7109375</v>
      </c>
      <c r="G67" s="13" t="s">
        <v>22</v>
      </c>
      <c r="H67" s="13" t="s">
        <v>2732</v>
      </c>
      <c r="I67" s="15">
        <v>340</v>
      </c>
      <c r="J67" s="13" t="s">
        <v>23</v>
      </c>
      <c r="K67" s="13" t="s">
        <v>24</v>
      </c>
      <c r="L67" s="15">
        <v>479</v>
      </c>
      <c r="M67" s="13" t="s">
        <v>2733</v>
      </c>
      <c r="N67" s="14">
        <v>46302.736817129626</v>
      </c>
      <c r="O67" s="15">
        <v>320</v>
      </c>
      <c r="P67" s="13" t="s">
        <v>26</v>
      </c>
      <c r="Q67" s="15">
        <v>40</v>
      </c>
      <c r="R67" s="3" t="str">
        <f>IF(OR(G67="12R",G67="12L"),_xlfn.XLOOKUP(C67,DB!$A$2:$A$248,DB!$B$2:$B$248,""),IF(OR(G67="30L",G67="30R"),_xlfn.XLOOKUP(C67,DB!$A$2:$A$248,DB!$C$2:$C$248,""),""))</f>
        <v>ENEBA</v>
      </c>
      <c r="S67" s="3">
        <f t="shared" ref="S67:S130" si="1">HOUR(F67)</f>
        <v>17</v>
      </c>
      <c r="T67" s="3" t="str">
        <f>_xlfn.XLOOKUP(C67,DB!$A$2:$A$248,DB!$D$2:$D$248,"")</f>
        <v>Sector 3</v>
      </c>
    </row>
    <row r="68" spans="1:20" x14ac:dyDescent="0.2">
      <c r="A68" s="13" t="s">
        <v>410</v>
      </c>
      <c r="B68" s="13" t="s">
        <v>18</v>
      </c>
      <c r="C68" s="13" t="s">
        <v>63</v>
      </c>
      <c r="D68" s="13" t="s">
        <v>54</v>
      </c>
      <c r="E68" s="13" t="s">
        <v>388</v>
      </c>
      <c r="F68" s="14">
        <v>46302.713749999995</v>
      </c>
      <c r="G68" s="13" t="s">
        <v>22</v>
      </c>
      <c r="H68" s="13" t="s">
        <v>2734</v>
      </c>
      <c r="I68" s="15">
        <v>380</v>
      </c>
      <c r="J68" s="13" t="s">
        <v>23</v>
      </c>
      <c r="K68" s="13" t="s">
        <v>24</v>
      </c>
      <c r="L68" s="15">
        <v>865</v>
      </c>
      <c r="M68" s="13" t="s">
        <v>181</v>
      </c>
      <c r="N68" s="14">
        <v>46302.761111111111</v>
      </c>
      <c r="O68" s="15">
        <v>380</v>
      </c>
      <c r="P68" s="13" t="s">
        <v>26</v>
      </c>
      <c r="Q68" s="15">
        <v>190</v>
      </c>
      <c r="R68" s="3" t="str">
        <f>IF(OR(G68="12R",G68="12L"),_xlfn.XLOOKUP(C68,DB!$A$2:$A$248,DB!$B$2:$B$248,""),IF(OR(G68="30L",G68="30R"),_xlfn.XLOOKUP(C68,DB!$A$2:$A$248,DB!$C$2:$C$248,""),""))</f>
        <v>UDGUV</v>
      </c>
      <c r="S68" s="3">
        <f t="shared" si="1"/>
        <v>17</v>
      </c>
      <c r="T68" s="3" t="str">
        <f>_xlfn.XLOOKUP(C68,DB!$A$2:$A$248,DB!$D$2:$D$248,"")</f>
        <v>Sector 2</v>
      </c>
    </row>
    <row r="69" spans="1:20" x14ac:dyDescent="0.2">
      <c r="A69" s="13" t="s">
        <v>202</v>
      </c>
      <c r="B69" s="13" t="s">
        <v>18</v>
      </c>
      <c r="C69" s="13" t="s">
        <v>203</v>
      </c>
      <c r="D69" s="13" t="s">
        <v>123</v>
      </c>
      <c r="E69" s="13" t="s">
        <v>2735</v>
      </c>
      <c r="F69" s="14">
        <v>46302.720138888893</v>
      </c>
      <c r="G69" s="13" t="s">
        <v>22</v>
      </c>
      <c r="H69" s="13" t="s">
        <v>2736</v>
      </c>
      <c r="I69" s="15">
        <v>330</v>
      </c>
      <c r="J69" s="13" t="s">
        <v>23</v>
      </c>
      <c r="K69" s="13" t="s">
        <v>24</v>
      </c>
      <c r="L69" s="15">
        <v>360</v>
      </c>
      <c r="M69" s="13" t="s">
        <v>31</v>
      </c>
      <c r="N69" s="14">
        <v>46302.739363425921</v>
      </c>
      <c r="O69" s="15">
        <v>350</v>
      </c>
      <c r="P69" s="13" t="s">
        <v>26</v>
      </c>
      <c r="Q69" s="15">
        <v>40</v>
      </c>
      <c r="R69" s="3" t="str">
        <f>IF(OR(G69="12R",G69="12L"),_xlfn.XLOOKUP(C69,DB!$A$2:$A$248,DB!$B$2:$B$248,""),IF(OR(G69="30L",G69="30R"),_xlfn.XLOOKUP(C69,DB!$A$2:$A$248,DB!$C$2:$C$248,""),""))</f>
        <v>ENEBA</v>
      </c>
      <c r="S69" s="3">
        <f t="shared" si="1"/>
        <v>17</v>
      </c>
      <c r="T69" s="3" t="str">
        <f>_xlfn.XLOOKUP(C69,DB!$A$2:$A$248,DB!$D$2:$D$248,"")</f>
        <v>Sector 3</v>
      </c>
    </row>
    <row r="70" spans="1:20" x14ac:dyDescent="0.2">
      <c r="A70" s="13" t="s">
        <v>198</v>
      </c>
      <c r="B70" s="13" t="s">
        <v>18</v>
      </c>
      <c r="C70" s="13" t="s">
        <v>199</v>
      </c>
      <c r="D70" s="13" t="s">
        <v>61</v>
      </c>
      <c r="E70" s="13" t="s">
        <v>2737</v>
      </c>
      <c r="F70" s="14">
        <v>46302.722754629634</v>
      </c>
      <c r="G70" s="13" t="s">
        <v>22</v>
      </c>
      <c r="H70" s="13" t="s">
        <v>2738</v>
      </c>
      <c r="I70" s="15">
        <v>330</v>
      </c>
      <c r="J70" s="13" t="s">
        <v>23</v>
      </c>
      <c r="K70" s="13" t="s">
        <v>24</v>
      </c>
      <c r="L70" s="15">
        <v>360</v>
      </c>
      <c r="M70" s="13" t="s">
        <v>31</v>
      </c>
      <c r="N70" s="14">
        <v>46302.743078703701</v>
      </c>
      <c r="O70" s="15">
        <v>310</v>
      </c>
      <c r="P70" s="13" t="s">
        <v>26</v>
      </c>
      <c r="Q70" s="15">
        <v>40</v>
      </c>
      <c r="R70" s="3" t="str">
        <f>IF(OR(G70="12R",G70="12L"),_xlfn.XLOOKUP(C70,DB!$A$2:$A$248,DB!$B$2:$B$248,""),IF(OR(G70="30L",G70="30R"),_xlfn.XLOOKUP(C70,DB!$A$2:$A$248,DB!$C$2:$C$248,""),""))</f>
        <v>OMSUK</v>
      </c>
      <c r="S70" s="3">
        <f t="shared" si="1"/>
        <v>17</v>
      </c>
      <c r="T70" s="3" t="str">
        <f>_xlfn.XLOOKUP(C70,DB!$A$2:$A$248,DB!$D$2:$D$248,"")</f>
        <v>Sector 3</v>
      </c>
    </row>
    <row r="71" spans="1:20" x14ac:dyDescent="0.2">
      <c r="A71" s="13" t="s">
        <v>164</v>
      </c>
      <c r="B71" s="13" t="s">
        <v>18</v>
      </c>
      <c r="C71" s="13" t="s">
        <v>165</v>
      </c>
      <c r="D71" s="13" t="s">
        <v>34</v>
      </c>
      <c r="E71" s="13" t="s">
        <v>159</v>
      </c>
      <c r="F71" s="14">
        <v>46302.725717592592</v>
      </c>
      <c r="G71" s="13" t="s">
        <v>22</v>
      </c>
      <c r="H71" s="13" t="s">
        <v>2739</v>
      </c>
      <c r="I71" s="15">
        <v>360</v>
      </c>
      <c r="J71" s="13" t="s">
        <v>23</v>
      </c>
      <c r="K71" s="13" t="s">
        <v>24</v>
      </c>
      <c r="L71" s="15">
        <v>887</v>
      </c>
      <c r="M71" s="13" t="s">
        <v>602</v>
      </c>
      <c r="N71" s="14">
        <v>46302.772928240738</v>
      </c>
      <c r="O71" s="15">
        <v>360</v>
      </c>
      <c r="P71" s="13" t="s">
        <v>26</v>
      </c>
      <c r="Q71" s="15">
        <v>190</v>
      </c>
      <c r="R71" s="3" t="str">
        <f>IF(OR(G71="12R",G71="12L"),_xlfn.XLOOKUP(C71,DB!$A$2:$A$248,DB!$B$2:$B$248,""),IF(OR(G71="30L",G71="30R"),_xlfn.XLOOKUP(C71,DB!$A$2:$A$248,DB!$C$2:$C$248,""),""))</f>
        <v>UDGUV</v>
      </c>
      <c r="S71" s="3">
        <f t="shared" si="1"/>
        <v>17</v>
      </c>
      <c r="T71" s="3" t="str">
        <f>_xlfn.XLOOKUP(C71,DB!$A$2:$A$248,DB!$D$2:$D$248,"")</f>
        <v>Sector 2</v>
      </c>
    </row>
    <row r="72" spans="1:20" x14ac:dyDescent="0.2">
      <c r="A72" s="13" t="s">
        <v>207</v>
      </c>
      <c r="B72" s="13" t="s">
        <v>18</v>
      </c>
      <c r="C72" s="13" t="s">
        <v>208</v>
      </c>
      <c r="D72" s="13" t="s">
        <v>61</v>
      </c>
      <c r="E72" s="13" t="s">
        <v>2740</v>
      </c>
      <c r="F72" s="14">
        <v>46302.733854166669</v>
      </c>
      <c r="G72" s="13" t="s">
        <v>22</v>
      </c>
      <c r="H72" s="13" t="s">
        <v>2741</v>
      </c>
      <c r="I72" s="15">
        <v>330</v>
      </c>
      <c r="J72" s="13" t="s">
        <v>23</v>
      </c>
      <c r="K72" s="13" t="s">
        <v>24</v>
      </c>
      <c r="L72" s="15">
        <v>360</v>
      </c>
      <c r="M72" s="13" t="s">
        <v>31</v>
      </c>
      <c r="N72" s="14">
        <v>46302.754305555558</v>
      </c>
      <c r="O72" s="15">
        <v>330</v>
      </c>
      <c r="P72" s="13" t="s">
        <v>26</v>
      </c>
      <c r="Q72" s="15">
        <v>40</v>
      </c>
      <c r="R72" s="3" t="str">
        <f>IF(OR(G72="12R",G72="12L"),_xlfn.XLOOKUP(C72,DB!$A$2:$A$248,DB!$B$2:$B$248,""),IF(OR(G72="30L",G72="30R"),_xlfn.XLOOKUP(C72,DB!$A$2:$A$248,DB!$C$2:$C$248,""),""))</f>
        <v>ENEBA</v>
      </c>
      <c r="S72" s="3">
        <f t="shared" si="1"/>
        <v>17</v>
      </c>
      <c r="T72" s="3" t="str">
        <f>_xlfn.XLOOKUP(C72,DB!$A$2:$A$248,DB!$D$2:$D$248,"")</f>
        <v>Sector 3</v>
      </c>
    </row>
    <row r="73" spans="1:20" x14ac:dyDescent="0.2">
      <c r="A73" s="13" t="s">
        <v>229</v>
      </c>
      <c r="B73" s="13" t="s">
        <v>18</v>
      </c>
      <c r="C73" s="13" t="s">
        <v>230</v>
      </c>
      <c r="D73" s="13" t="s">
        <v>61</v>
      </c>
      <c r="E73" s="13" t="s">
        <v>2742</v>
      </c>
      <c r="F73" s="14">
        <v>46302.735520833332</v>
      </c>
      <c r="G73" s="13" t="s">
        <v>22</v>
      </c>
      <c r="H73" s="13" t="s">
        <v>2743</v>
      </c>
      <c r="I73" s="15">
        <v>340</v>
      </c>
      <c r="J73" s="13" t="s">
        <v>23</v>
      </c>
      <c r="K73" s="13" t="s">
        <v>24</v>
      </c>
      <c r="L73" s="15">
        <v>383</v>
      </c>
      <c r="M73" s="13" t="s">
        <v>269</v>
      </c>
      <c r="N73" s="14">
        <v>46302.757569444446</v>
      </c>
      <c r="O73" s="15">
        <v>340</v>
      </c>
      <c r="P73" s="13" t="s">
        <v>26</v>
      </c>
      <c r="Q73" s="15">
        <v>40</v>
      </c>
      <c r="R73" s="3" t="str">
        <f>IF(OR(G73="12R",G73="12L"),_xlfn.XLOOKUP(C73,DB!$A$2:$A$248,DB!$B$2:$B$248,""),IF(OR(G73="30L",G73="30R"),_xlfn.XLOOKUP(C73,DB!$A$2:$A$248,DB!$C$2:$C$248,""),""))</f>
        <v>OMSUK</v>
      </c>
      <c r="S73" s="3">
        <f t="shared" si="1"/>
        <v>17</v>
      </c>
      <c r="T73" s="3" t="str">
        <f>_xlfn.XLOOKUP(C73,DB!$A$2:$A$248,DB!$D$2:$D$248,"")</f>
        <v>Sector 3</v>
      </c>
    </row>
    <row r="74" spans="1:20" x14ac:dyDescent="0.2">
      <c r="A74" s="13" t="s">
        <v>262</v>
      </c>
      <c r="B74" s="13" t="s">
        <v>18</v>
      </c>
      <c r="C74" s="13" t="s">
        <v>134</v>
      </c>
      <c r="D74" s="13" t="s">
        <v>61</v>
      </c>
      <c r="E74" s="13" t="s">
        <v>1114</v>
      </c>
      <c r="F74" s="14">
        <v>46302.737002314811</v>
      </c>
      <c r="G74" s="13" t="s">
        <v>22</v>
      </c>
      <c r="H74" s="13" t="s">
        <v>2744</v>
      </c>
      <c r="I74" s="15">
        <v>360</v>
      </c>
      <c r="J74" s="13" t="s">
        <v>23</v>
      </c>
      <c r="K74" s="13" t="s">
        <v>24</v>
      </c>
      <c r="L74" s="15">
        <v>447</v>
      </c>
      <c r="M74" s="13" t="s">
        <v>204</v>
      </c>
      <c r="N74" s="14">
        <v>46302.762557870374</v>
      </c>
      <c r="O74" s="15">
        <v>360</v>
      </c>
      <c r="P74" s="13" t="s">
        <v>26</v>
      </c>
      <c r="Q74" s="15">
        <v>40</v>
      </c>
      <c r="R74" s="3" t="str">
        <f>IF(OR(G74="12R",G74="12L"),_xlfn.XLOOKUP(C74,DB!$A$2:$A$248,DB!$B$2:$B$248,""),IF(OR(G74="30L",G74="30R"),_xlfn.XLOOKUP(C74,DB!$A$2:$A$248,DB!$C$2:$C$248,""),""))</f>
        <v>ENEBA</v>
      </c>
      <c r="S74" s="3">
        <f t="shared" si="1"/>
        <v>17</v>
      </c>
      <c r="T74" s="3" t="str">
        <f>_xlfn.XLOOKUP(C74,DB!$A$2:$A$248,DB!$D$2:$D$248,"")</f>
        <v>Sector 3</v>
      </c>
    </row>
    <row r="75" spans="1:20" x14ac:dyDescent="0.2">
      <c r="A75" s="13" t="s">
        <v>2745</v>
      </c>
      <c r="B75" s="13" t="s">
        <v>18</v>
      </c>
      <c r="C75" s="13" t="s">
        <v>212</v>
      </c>
      <c r="D75" s="13" t="s">
        <v>2746</v>
      </c>
      <c r="E75" s="13"/>
      <c r="F75" s="14">
        <v>46302.74491898148</v>
      </c>
      <c r="G75" s="13" t="s">
        <v>22</v>
      </c>
      <c r="H75" s="13" t="s">
        <v>2747</v>
      </c>
      <c r="I75" s="15">
        <v>240</v>
      </c>
      <c r="J75" s="13" t="s">
        <v>23</v>
      </c>
      <c r="K75" s="13" t="s">
        <v>51</v>
      </c>
      <c r="L75" s="15">
        <v>874</v>
      </c>
      <c r="M75" s="13" t="s">
        <v>181</v>
      </c>
      <c r="N75" s="14">
        <v>46302.825497685189</v>
      </c>
      <c r="O75" s="15">
        <v>240</v>
      </c>
      <c r="P75" s="13" t="s">
        <v>137</v>
      </c>
      <c r="Q75" s="15">
        <v>30</v>
      </c>
      <c r="R75" s="3" t="str">
        <f>IF(OR(G75="12R",G75="12L"),_xlfn.XLOOKUP(C75,DB!$A$2:$A$248,DB!$B$2:$B$248,""),IF(OR(G75="30L",G75="30R"),_xlfn.XLOOKUP(C75,DB!$A$2:$A$248,DB!$C$2:$C$248,""),""))</f>
        <v>UDGUV</v>
      </c>
      <c r="S75" s="3">
        <f t="shared" si="1"/>
        <v>17</v>
      </c>
      <c r="T75" s="3" t="str">
        <f>_xlfn.XLOOKUP(C75,DB!$A$2:$A$248,DB!$D$2:$D$248,"")</f>
        <v>Sector 2</v>
      </c>
    </row>
    <row r="76" spans="1:20" x14ac:dyDescent="0.2">
      <c r="A76" s="13" t="s">
        <v>404</v>
      </c>
      <c r="B76" s="13" t="s">
        <v>18</v>
      </c>
      <c r="C76" s="13" t="s">
        <v>33</v>
      </c>
      <c r="D76" s="13" t="s">
        <v>20</v>
      </c>
      <c r="E76" s="13" t="s">
        <v>341</v>
      </c>
      <c r="F76" s="14">
        <v>46302.749710648146</v>
      </c>
      <c r="G76" s="13" t="s">
        <v>22</v>
      </c>
      <c r="H76" s="13" t="s">
        <v>2748</v>
      </c>
      <c r="I76" s="15">
        <v>360</v>
      </c>
      <c r="J76" s="13" t="s">
        <v>23</v>
      </c>
      <c r="K76" s="13" t="s">
        <v>152</v>
      </c>
      <c r="L76" s="15">
        <v>898</v>
      </c>
      <c r="M76" s="13" t="s">
        <v>2714</v>
      </c>
      <c r="N76" s="14">
        <v>46302.798020833332</v>
      </c>
      <c r="O76" s="15">
        <v>360</v>
      </c>
      <c r="P76" s="13" t="s">
        <v>26</v>
      </c>
      <c r="Q76" s="15">
        <v>190</v>
      </c>
      <c r="R76" s="3" t="str">
        <f>IF(OR(G76="12R",G76="12L"),_xlfn.XLOOKUP(C76,DB!$A$2:$A$248,DB!$B$2:$B$248,""),IF(OR(G76="30L",G76="30R"),_xlfn.XLOOKUP(C76,DB!$A$2:$A$248,DB!$C$2:$C$248,""),""))</f>
        <v>UDGUV</v>
      </c>
      <c r="S76" s="3">
        <f t="shared" si="1"/>
        <v>17</v>
      </c>
      <c r="T76" s="3" t="str">
        <f>_xlfn.XLOOKUP(C76,DB!$A$2:$A$248,DB!$D$2:$D$248,"")</f>
        <v>Sector 2</v>
      </c>
    </row>
    <row r="77" spans="1:20" x14ac:dyDescent="0.2">
      <c r="A77" s="13" t="s">
        <v>242</v>
      </c>
      <c r="B77" s="13" t="s">
        <v>18</v>
      </c>
      <c r="C77" s="13" t="s">
        <v>203</v>
      </c>
      <c r="D77" s="13" t="s">
        <v>61</v>
      </c>
      <c r="E77" s="13" t="s">
        <v>1450</v>
      </c>
      <c r="F77" s="14">
        <v>46302.75409722222</v>
      </c>
      <c r="G77" s="13" t="s">
        <v>22</v>
      </c>
      <c r="H77" s="13" t="s">
        <v>2749</v>
      </c>
      <c r="I77" s="15">
        <v>360</v>
      </c>
      <c r="J77" s="13" t="s">
        <v>23</v>
      </c>
      <c r="K77" s="13" t="s">
        <v>24</v>
      </c>
      <c r="L77" s="15">
        <v>474</v>
      </c>
      <c r="M77" s="13" t="s">
        <v>2750</v>
      </c>
      <c r="N77" s="14">
        <v>46302.779097222221</v>
      </c>
      <c r="O77" s="15">
        <v>360</v>
      </c>
      <c r="P77" s="13" t="s">
        <v>26</v>
      </c>
      <c r="Q77" s="15">
        <v>40</v>
      </c>
      <c r="R77" s="3" t="str">
        <f>IF(OR(G77="12R",G77="12L"),_xlfn.XLOOKUP(C77,DB!$A$2:$A$248,DB!$B$2:$B$248,""),IF(OR(G77="30L",G77="30R"),_xlfn.XLOOKUP(C77,DB!$A$2:$A$248,DB!$C$2:$C$248,""),""))</f>
        <v>ENEBA</v>
      </c>
      <c r="S77" s="3">
        <f t="shared" si="1"/>
        <v>18</v>
      </c>
      <c r="T77" s="3" t="str">
        <f>_xlfn.XLOOKUP(C77,DB!$A$2:$A$248,DB!$D$2:$D$248,"")</f>
        <v>Sector 3</v>
      </c>
    </row>
    <row r="78" spans="1:20" x14ac:dyDescent="0.2">
      <c r="A78" s="13" t="s">
        <v>665</v>
      </c>
      <c r="B78" s="13" t="s">
        <v>18</v>
      </c>
      <c r="C78" s="13" t="s">
        <v>666</v>
      </c>
      <c r="D78" s="13" t="s">
        <v>29</v>
      </c>
      <c r="E78" s="13" t="s">
        <v>2751</v>
      </c>
      <c r="F78" s="14">
        <v>46302.755486111113</v>
      </c>
      <c r="G78" s="13" t="s">
        <v>22</v>
      </c>
      <c r="H78" s="13" t="s">
        <v>2752</v>
      </c>
      <c r="I78" s="15">
        <v>340</v>
      </c>
      <c r="J78" s="13" t="s">
        <v>23</v>
      </c>
      <c r="K78" s="13" t="s">
        <v>24</v>
      </c>
      <c r="L78" s="15">
        <v>474</v>
      </c>
      <c r="M78" s="13" t="s">
        <v>2753</v>
      </c>
      <c r="N78" s="14">
        <v>46302.78230324074</v>
      </c>
      <c r="O78" s="15">
        <v>380</v>
      </c>
      <c r="P78" s="13" t="s">
        <v>26</v>
      </c>
      <c r="Q78" s="15">
        <v>40</v>
      </c>
      <c r="R78" s="3" t="str">
        <f>IF(OR(G78="12R",G78="12L"),_xlfn.XLOOKUP(C78,DB!$A$2:$A$248,DB!$B$2:$B$248,""),IF(OR(G78="30L",G78="30R"),_xlfn.XLOOKUP(C78,DB!$A$2:$A$248,DB!$C$2:$C$248,""),""))</f>
        <v>OMSUK</v>
      </c>
      <c r="S78" s="3">
        <f t="shared" si="1"/>
        <v>18</v>
      </c>
      <c r="T78" s="3" t="str">
        <f>_xlfn.XLOOKUP(C78,DB!$A$2:$A$248,DB!$D$2:$D$248,"")</f>
        <v>Sector 3</v>
      </c>
    </row>
    <row r="79" spans="1:20" x14ac:dyDescent="0.2">
      <c r="A79" s="13" t="s">
        <v>231</v>
      </c>
      <c r="B79" s="13" t="s">
        <v>18</v>
      </c>
      <c r="C79" s="13" t="s">
        <v>33</v>
      </c>
      <c r="D79" s="13" t="s">
        <v>20</v>
      </c>
      <c r="E79" s="13" t="s">
        <v>58</v>
      </c>
      <c r="F79" s="14">
        <v>46302.756516203706</v>
      </c>
      <c r="G79" s="13" t="s">
        <v>22</v>
      </c>
      <c r="H79" s="13" t="s">
        <v>2754</v>
      </c>
      <c r="I79" s="15">
        <v>360</v>
      </c>
      <c r="J79" s="13" t="s">
        <v>23</v>
      </c>
      <c r="K79" s="13" t="s">
        <v>24</v>
      </c>
      <c r="L79" s="15">
        <v>889</v>
      </c>
      <c r="M79" s="13" t="s">
        <v>25</v>
      </c>
      <c r="N79" s="14">
        <v>46302.804641203707</v>
      </c>
      <c r="O79" s="15">
        <v>360</v>
      </c>
      <c r="P79" s="13" t="s">
        <v>26</v>
      </c>
      <c r="Q79" s="15">
        <v>190</v>
      </c>
      <c r="R79" s="3" t="str">
        <f>IF(OR(G79="12R",G79="12L"),_xlfn.XLOOKUP(C79,DB!$A$2:$A$248,DB!$B$2:$B$248,""),IF(OR(G79="30L",G79="30R"),_xlfn.XLOOKUP(C79,DB!$A$2:$A$248,DB!$C$2:$C$248,""),""))</f>
        <v>UDGUV</v>
      </c>
      <c r="S79" s="3">
        <f t="shared" si="1"/>
        <v>18</v>
      </c>
      <c r="T79" s="3" t="str">
        <f>_xlfn.XLOOKUP(C79,DB!$A$2:$A$248,DB!$D$2:$D$248,"")</f>
        <v>Sector 2</v>
      </c>
    </row>
    <row r="80" spans="1:20" x14ac:dyDescent="0.2">
      <c r="A80" s="13" t="s">
        <v>233</v>
      </c>
      <c r="B80" s="13" t="s">
        <v>18</v>
      </c>
      <c r="C80" s="13" t="s">
        <v>234</v>
      </c>
      <c r="D80" s="13" t="s">
        <v>44</v>
      </c>
      <c r="E80" s="13" t="s">
        <v>2755</v>
      </c>
      <c r="F80" s="14">
        <v>46302.757581018523</v>
      </c>
      <c r="G80" s="13" t="s">
        <v>22</v>
      </c>
      <c r="H80" s="13" t="s">
        <v>2756</v>
      </c>
      <c r="I80" s="15">
        <v>320</v>
      </c>
      <c r="J80" s="13" t="s">
        <v>23</v>
      </c>
      <c r="K80" s="13" t="s">
        <v>24</v>
      </c>
      <c r="L80" s="15">
        <v>434</v>
      </c>
      <c r="M80" s="13" t="s">
        <v>2757</v>
      </c>
      <c r="N80" s="14">
        <v>46302.782384259262</v>
      </c>
      <c r="O80" s="15">
        <v>320</v>
      </c>
      <c r="P80" s="13" t="s">
        <v>26</v>
      </c>
      <c r="Q80" s="15">
        <v>40</v>
      </c>
      <c r="R80" s="3" t="str">
        <f>IF(OR(G80="12R",G80="12L"),_xlfn.XLOOKUP(C80,DB!$A$2:$A$248,DB!$B$2:$B$248,""),IF(OR(G80="30L",G80="30R"),_xlfn.XLOOKUP(C80,DB!$A$2:$A$248,DB!$C$2:$C$248,""),""))</f>
        <v>UDGUV</v>
      </c>
      <c r="S80" s="3">
        <f t="shared" si="1"/>
        <v>18</v>
      </c>
      <c r="T80" s="3" t="str">
        <f>_xlfn.XLOOKUP(C80,DB!$A$2:$A$248,DB!$D$2:$D$248,"")</f>
        <v>Sector 2</v>
      </c>
    </row>
    <row r="81" spans="1:20" x14ac:dyDescent="0.2">
      <c r="A81" s="13" t="s">
        <v>232</v>
      </c>
      <c r="B81" s="13" t="s">
        <v>18</v>
      </c>
      <c r="C81" s="13" t="s">
        <v>170</v>
      </c>
      <c r="D81" s="13" t="s">
        <v>20</v>
      </c>
      <c r="E81" s="13" t="s">
        <v>2758</v>
      </c>
      <c r="F81" s="14">
        <v>46302.758993055555</v>
      </c>
      <c r="G81" s="13" t="s">
        <v>22</v>
      </c>
      <c r="H81" s="13" t="s">
        <v>2759</v>
      </c>
      <c r="I81" s="15">
        <v>330</v>
      </c>
      <c r="J81" s="13" t="s">
        <v>23</v>
      </c>
      <c r="K81" s="13" t="s">
        <v>24</v>
      </c>
      <c r="L81" s="15">
        <v>359</v>
      </c>
      <c r="M81" s="13" t="s">
        <v>31</v>
      </c>
      <c r="N81" s="14">
        <v>46302.779270833329</v>
      </c>
      <c r="O81" s="15">
        <v>330</v>
      </c>
      <c r="P81" s="13" t="s">
        <v>26</v>
      </c>
      <c r="Q81" s="15">
        <v>40</v>
      </c>
      <c r="R81" s="3" t="str">
        <f>IF(OR(G81="12R",G81="12L"),_xlfn.XLOOKUP(C81,DB!$A$2:$A$248,DB!$B$2:$B$248,""),IF(OR(G81="30L",G81="30R"),_xlfn.XLOOKUP(C81,DB!$A$2:$A$248,DB!$C$2:$C$248,""),""))</f>
        <v>OMSUK</v>
      </c>
      <c r="S81" s="3">
        <f t="shared" si="1"/>
        <v>18</v>
      </c>
      <c r="T81" s="3" t="str">
        <f>_xlfn.XLOOKUP(C81,DB!$A$2:$A$248,DB!$D$2:$D$248,"")</f>
        <v>Sector 3</v>
      </c>
    </row>
    <row r="82" spans="1:20" x14ac:dyDescent="0.2">
      <c r="A82" s="13" t="s">
        <v>253</v>
      </c>
      <c r="B82" s="13" t="s">
        <v>18</v>
      </c>
      <c r="C82" s="13" t="s">
        <v>122</v>
      </c>
      <c r="D82" s="13" t="s">
        <v>123</v>
      </c>
      <c r="E82" s="13" t="s">
        <v>2590</v>
      </c>
      <c r="F82" s="14">
        <v>46302.760335648149</v>
      </c>
      <c r="G82" s="13" t="s">
        <v>22</v>
      </c>
      <c r="H82" s="13" t="s">
        <v>2760</v>
      </c>
      <c r="I82" s="15">
        <v>340</v>
      </c>
      <c r="J82" s="13" t="s">
        <v>23</v>
      </c>
      <c r="K82" s="13" t="s">
        <v>24</v>
      </c>
      <c r="L82" s="15">
        <v>383</v>
      </c>
      <c r="M82" s="13" t="s">
        <v>269</v>
      </c>
      <c r="N82" s="14">
        <v>46302.780717592592</v>
      </c>
      <c r="O82" s="15">
        <v>380</v>
      </c>
      <c r="P82" s="13" t="s">
        <v>26</v>
      </c>
      <c r="Q82" s="15">
        <v>40</v>
      </c>
      <c r="R82" s="3" t="str">
        <f>IF(OR(G82="12R",G82="12L"),_xlfn.XLOOKUP(C82,DB!$A$2:$A$248,DB!$B$2:$B$248,""),IF(OR(G82="30L",G82="30R"),_xlfn.XLOOKUP(C82,DB!$A$2:$A$248,DB!$C$2:$C$248,""),""))</f>
        <v>ENEBA</v>
      </c>
      <c r="S82" s="3">
        <f t="shared" si="1"/>
        <v>18</v>
      </c>
      <c r="T82" s="3" t="str">
        <f>_xlfn.XLOOKUP(C82,DB!$A$2:$A$248,DB!$D$2:$D$248,"")</f>
        <v>Sector 3</v>
      </c>
    </row>
    <row r="83" spans="1:20" x14ac:dyDescent="0.2">
      <c r="A83" s="13" t="s">
        <v>240</v>
      </c>
      <c r="B83" s="13" t="s">
        <v>18</v>
      </c>
      <c r="C83" s="13" t="s">
        <v>28</v>
      </c>
      <c r="D83" s="13" t="s">
        <v>241</v>
      </c>
      <c r="E83" s="13" t="s">
        <v>2761</v>
      </c>
      <c r="F83" s="14">
        <v>46302.76427083333</v>
      </c>
      <c r="G83" s="13" t="s">
        <v>22</v>
      </c>
      <c r="H83" s="13" t="s">
        <v>2762</v>
      </c>
      <c r="I83" s="15">
        <v>350</v>
      </c>
      <c r="J83" s="13" t="s">
        <v>23</v>
      </c>
      <c r="K83" s="13" t="s">
        <v>24</v>
      </c>
      <c r="L83" s="15">
        <v>353</v>
      </c>
      <c r="M83" s="13" t="s">
        <v>31</v>
      </c>
      <c r="N83" s="14">
        <v>46302.785740740743</v>
      </c>
      <c r="O83" s="15">
        <v>350</v>
      </c>
      <c r="P83" s="13" t="s">
        <v>26</v>
      </c>
      <c r="Q83" s="15">
        <v>40</v>
      </c>
      <c r="R83" s="3" t="str">
        <f>IF(OR(G83="12R",G83="12L"),_xlfn.XLOOKUP(C83,DB!$A$2:$A$248,DB!$B$2:$B$248,""),IF(OR(G83="30L",G83="30R"),_xlfn.XLOOKUP(C83,DB!$A$2:$A$248,DB!$C$2:$C$248,""),""))</f>
        <v>OMSUK</v>
      </c>
      <c r="S83" s="3">
        <f t="shared" si="1"/>
        <v>18</v>
      </c>
      <c r="T83" s="3" t="str">
        <f>_xlfn.XLOOKUP(C83,DB!$A$2:$A$248,DB!$D$2:$D$248,"")</f>
        <v>Sector 3</v>
      </c>
    </row>
    <row r="84" spans="1:20" x14ac:dyDescent="0.2">
      <c r="A84" s="13" t="s">
        <v>2763</v>
      </c>
      <c r="B84" s="13" t="s">
        <v>18</v>
      </c>
      <c r="C84" s="13" t="s">
        <v>2764</v>
      </c>
      <c r="D84" s="13" t="s">
        <v>2765</v>
      </c>
      <c r="E84" s="13"/>
      <c r="F84" s="14">
        <v>46302.766608796301</v>
      </c>
      <c r="G84" s="13" t="s">
        <v>22</v>
      </c>
      <c r="H84" s="13" t="s">
        <v>2766</v>
      </c>
      <c r="I84" s="15">
        <v>15</v>
      </c>
      <c r="J84" s="13" t="s">
        <v>139</v>
      </c>
      <c r="K84" s="13" t="s">
        <v>26</v>
      </c>
      <c r="L84" s="15">
        <v>277</v>
      </c>
      <c r="M84" s="13" t="s">
        <v>2764</v>
      </c>
      <c r="N84" s="14">
        <v>46302.82403935185</v>
      </c>
      <c r="O84" s="15">
        <v>5</v>
      </c>
      <c r="P84" s="13" t="s">
        <v>26</v>
      </c>
      <c r="Q84" s="15">
        <v>15</v>
      </c>
      <c r="R84" s="3" t="str">
        <f>IF(OR(G84="12R",G84="12L"),_xlfn.XLOOKUP(C84,DB!$A$2:$A$248,DB!$B$2:$B$248,""),IF(OR(G84="30L",G84="30R"),_xlfn.XLOOKUP(C84,DB!$A$2:$A$248,DB!$C$2:$C$248,""),""))</f>
        <v/>
      </c>
      <c r="S84" s="3">
        <f t="shared" si="1"/>
        <v>18</v>
      </c>
      <c r="T84" s="3" t="str">
        <f>_xlfn.XLOOKUP(C84,DB!$A$2:$A$248,DB!$D$2:$D$248,"")</f>
        <v/>
      </c>
    </row>
    <row r="85" spans="1:20" x14ac:dyDescent="0.2">
      <c r="A85" s="13" t="s">
        <v>264</v>
      </c>
      <c r="B85" s="13" t="s">
        <v>18</v>
      </c>
      <c r="C85" s="13" t="s">
        <v>224</v>
      </c>
      <c r="D85" s="13" t="s">
        <v>29</v>
      </c>
      <c r="E85" s="13" t="s">
        <v>1893</v>
      </c>
      <c r="F85" s="14">
        <v>46302.768645833334</v>
      </c>
      <c r="G85" s="13" t="s">
        <v>22</v>
      </c>
      <c r="H85" s="13" t="s">
        <v>2767</v>
      </c>
      <c r="I85" s="15">
        <v>340</v>
      </c>
      <c r="J85" s="13" t="s">
        <v>23</v>
      </c>
      <c r="K85" s="13" t="s">
        <v>24</v>
      </c>
      <c r="L85" s="15">
        <v>384</v>
      </c>
      <c r="M85" s="13" t="s">
        <v>269</v>
      </c>
      <c r="N85" s="14">
        <v>46302.790092592593</v>
      </c>
      <c r="O85" s="15">
        <v>360</v>
      </c>
      <c r="P85" s="13" t="s">
        <v>26</v>
      </c>
      <c r="Q85" s="15">
        <v>40</v>
      </c>
      <c r="R85" s="3" t="str">
        <f>IF(OR(G85="12R",G85="12L"),_xlfn.XLOOKUP(C85,DB!$A$2:$A$248,DB!$B$2:$B$248,""),IF(OR(G85="30L",G85="30R"),_xlfn.XLOOKUP(C85,DB!$A$2:$A$248,DB!$C$2:$C$248,""),""))</f>
        <v>ENEBA</v>
      </c>
      <c r="S85" s="3">
        <f t="shared" si="1"/>
        <v>18</v>
      </c>
      <c r="T85" s="3" t="str">
        <f>_xlfn.XLOOKUP(C85,DB!$A$2:$A$248,DB!$D$2:$D$248,"")</f>
        <v>Sector 3</v>
      </c>
    </row>
    <row r="86" spans="1:20" x14ac:dyDescent="0.2">
      <c r="A86" s="13" t="s">
        <v>236</v>
      </c>
      <c r="B86" s="13" t="s">
        <v>18</v>
      </c>
      <c r="C86" s="13" t="s">
        <v>43</v>
      </c>
      <c r="D86" s="13" t="s">
        <v>44</v>
      </c>
      <c r="E86" s="13" t="s">
        <v>882</v>
      </c>
      <c r="F86" s="14">
        <v>46302.770844907413</v>
      </c>
      <c r="G86" s="13" t="s">
        <v>22</v>
      </c>
      <c r="H86" s="13" t="s">
        <v>2768</v>
      </c>
      <c r="I86" s="15">
        <v>360</v>
      </c>
      <c r="J86" s="13" t="s">
        <v>23</v>
      </c>
      <c r="K86" s="13" t="s">
        <v>24</v>
      </c>
      <c r="L86" s="15">
        <v>973</v>
      </c>
      <c r="M86" s="13" t="s">
        <v>820</v>
      </c>
      <c r="N86" s="14">
        <v>46302.822187500002</v>
      </c>
      <c r="O86" s="15">
        <v>380</v>
      </c>
      <c r="P86" s="13" t="s">
        <v>26</v>
      </c>
      <c r="Q86" s="15">
        <v>190</v>
      </c>
      <c r="R86" s="3" t="str">
        <f>IF(OR(G86="12R",G86="12L"),_xlfn.XLOOKUP(C86,DB!$A$2:$A$248,DB!$B$2:$B$248,""),IF(OR(G86="30L",G86="30R"),_xlfn.XLOOKUP(C86,DB!$A$2:$A$248,DB!$C$2:$C$248,""),""))</f>
        <v>UDGUV</v>
      </c>
      <c r="S86" s="3">
        <f t="shared" si="1"/>
        <v>18</v>
      </c>
      <c r="T86" s="3" t="str">
        <f>_xlfn.XLOOKUP(C86,DB!$A$2:$A$248,DB!$D$2:$D$248,"")</f>
        <v>Sector 2</v>
      </c>
    </row>
    <row r="87" spans="1:20" x14ac:dyDescent="0.2">
      <c r="A87" s="13" t="s">
        <v>218</v>
      </c>
      <c r="B87" s="13" t="s">
        <v>18</v>
      </c>
      <c r="C87" s="13" t="s">
        <v>219</v>
      </c>
      <c r="D87" s="13" t="s">
        <v>54</v>
      </c>
      <c r="E87" s="13" t="s">
        <v>1118</v>
      </c>
      <c r="F87" s="14">
        <v>46302.772164351853</v>
      </c>
      <c r="G87" s="13" t="s">
        <v>22</v>
      </c>
      <c r="H87" s="13" t="s">
        <v>2769</v>
      </c>
      <c r="I87" s="15">
        <v>390</v>
      </c>
      <c r="J87" s="13" t="s">
        <v>23</v>
      </c>
      <c r="K87" s="13" t="s">
        <v>24</v>
      </c>
      <c r="L87" s="15">
        <v>153</v>
      </c>
      <c r="M87" s="13" t="s">
        <v>117</v>
      </c>
      <c r="N87" s="14">
        <v>46302.78224537037</v>
      </c>
      <c r="O87" s="15">
        <v>291</v>
      </c>
      <c r="P87" s="13" t="s">
        <v>26</v>
      </c>
      <c r="Q87" s="15">
        <v>190</v>
      </c>
      <c r="R87" s="3" t="str">
        <f>IF(OR(G87="12R",G87="12L"),_xlfn.XLOOKUP(C87,DB!$A$2:$A$248,DB!$B$2:$B$248,""),IF(OR(G87="30L",G87="30R"),_xlfn.XLOOKUP(C87,DB!$A$2:$A$248,DB!$C$2:$C$248,""),""))</f>
        <v>TAKUX</v>
      </c>
      <c r="S87" s="3">
        <f t="shared" si="1"/>
        <v>18</v>
      </c>
      <c r="T87" s="3" t="str">
        <f>_xlfn.XLOOKUP(C87,DB!$A$2:$A$248,DB!$D$2:$D$248,"")</f>
        <v>Sector 7</v>
      </c>
    </row>
    <row r="88" spans="1:20" x14ac:dyDescent="0.2">
      <c r="A88" s="13" t="s">
        <v>217</v>
      </c>
      <c r="B88" s="13" t="s">
        <v>18</v>
      </c>
      <c r="C88" s="13" t="s">
        <v>33</v>
      </c>
      <c r="D88" s="13" t="s">
        <v>20</v>
      </c>
      <c r="E88" s="13" t="s">
        <v>562</v>
      </c>
      <c r="F88" s="14">
        <v>46302.776759259257</v>
      </c>
      <c r="G88" s="13" t="s">
        <v>22</v>
      </c>
      <c r="H88" s="13" t="s">
        <v>2770</v>
      </c>
      <c r="I88" s="15">
        <v>340</v>
      </c>
      <c r="J88" s="13" t="s">
        <v>23</v>
      </c>
      <c r="K88" s="13" t="s">
        <v>24</v>
      </c>
      <c r="L88" s="15">
        <v>919</v>
      </c>
      <c r="M88" s="13" t="s">
        <v>780</v>
      </c>
      <c r="N88" s="14">
        <v>46302.82677083333</v>
      </c>
      <c r="O88" s="15">
        <v>360</v>
      </c>
      <c r="P88" s="13" t="s">
        <v>26</v>
      </c>
      <c r="Q88" s="15">
        <v>190</v>
      </c>
      <c r="R88" s="3" t="str">
        <f>IF(OR(G88="12R",G88="12L"),_xlfn.XLOOKUP(C88,DB!$A$2:$A$248,DB!$B$2:$B$248,""),IF(OR(G88="30L",G88="30R"),_xlfn.XLOOKUP(C88,DB!$A$2:$A$248,DB!$C$2:$C$248,""),""))</f>
        <v>UDGUV</v>
      </c>
      <c r="S88" s="3">
        <f t="shared" si="1"/>
        <v>18</v>
      </c>
      <c r="T88" s="3" t="str">
        <f>_xlfn.XLOOKUP(C88,DB!$A$2:$A$248,DB!$D$2:$D$248,"")</f>
        <v>Sector 2</v>
      </c>
    </row>
    <row r="89" spans="1:20" x14ac:dyDescent="0.2">
      <c r="A89" s="13" t="s">
        <v>226</v>
      </c>
      <c r="B89" s="13" t="s">
        <v>18</v>
      </c>
      <c r="C89" s="13" t="s">
        <v>227</v>
      </c>
      <c r="D89" s="13" t="s">
        <v>54</v>
      </c>
      <c r="E89" s="13" t="s">
        <v>2771</v>
      </c>
      <c r="F89" s="14">
        <v>46302.778217592597</v>
      </c>
      <c r="G89" s="13" t="s">
        <v>22</v>
      </c>
      <c r="H89" s="13" t="s">
        <v>2772</v>
      </c>
      <c r="I89" s="15">
        <v>370</v>
      </c>
      <c r="J89" s="13" t="s">
        <v>23</v>
      </c>
      <c r="K89" s="13" t="s">
        <v>24</v>
      </c>
      <c r="L89" s="15">
        <v>159</v>
      </c>
      <c r="M89" s="13" t="s">
        <v>2773</v>
      </c>
      <c r="N89" s="14">
        <v>46302.789097222223</v>
      </c>
      <c r="O89" s="15">
        <v>290</v>
      </c>
      <c r="P89" s="13" t="s">
        <v>26</v>
      </c>
      <c r="Q89" s="15">
        <v>190</v>
      </c>
      <c r="R89" s="3" t="str">
        <f>IF(OR(G89="12R",G89="12L"),_xlfn.XLOOKUP(C89,DB!$A$2:$A$248,DB!$B$2:$B$248,""),IF(OR(G89="30L",G89="30R"),_xlfn.XLOOKUP(C89,DB!$A$2:$A$248,DB!$C$2:$C$248,""),""))</f>
        <v>TAKUX</v>
      </c>
      <c r="S89" s="3">
        <f t="shared" si="1"/>
        <v>18</v>
      </c>
      <c r="T89" s="3" t="str">
        <f>_xlfn.XLOOKUP(C89,DB!$A$2:$A$248,DB!$D$2:$D$248,"")</f>
        <v>Sector 7</v>
      </c>
    </row>
    <row r="90" spans="1:20" x14ac:dyDescent="0.2">
      <c r="A90" s="13" t="s">
        <v>228</v>
      </c>
      <c r="B90" s="13" t="s">
        <v>18</v>
      </c>
      <c r="C90" s="13" t="s">
        <v>19</v>
      </c>
      <c r="D90" s="13" t="s">
        <v>34</v>
      </c>
      <c r="E90" s="13" t="s">
        <v>541</v>
      </c>
      <c r="F90" s="14">
        <v>46302.780497685184</v>
      </c>
      <c r="G90" s="13" t="s">
        <v>22</v>
      </c>
      <c r="H90" s="13" t="s">
        <v>2774</v>
      </c>
      <c r="I90" s="15">
        <v>380</v>
      </c>
      <c r="J90" s="13" t="s">
        <v>23</v>
      </c>
      <c r="K90" s="13" t="s">
        <v>24</v>
      </c>
      <c r="L90" s="15">
        <v>944</v>
      </c>
      <c r="M90" s="13" t="s">
        <v>2775</v>
      </c>
      <c r="N90" s="14">
        <v>46302.830914351856</v>
      </c>
      <c r="O90" s="15">
        <v>380</v>
      </c>
      <c r="P90" s="13" t="s">
        <v>26</v>
      </c>
      <c r="Q90" s="15">
        <v>190</v>
      </c>
      <c r="R90" s="3" t="str">
        <f>IF(OR(G90="12R",G90="12L"),_xlfn.XLOOKUP(C90,DB!$A$2:$A$248,DB!$B$2:$B$248,""),IF(OR(G90="30L",G90="30R"),_xlfn.XLOOKUP(C90,DB!$A$2:$A$248,DB!$C$2:$C$248,""),""))</f>
        <v>UDGUV</v>
      </c>
      <c r="S90" s="3">
        <f t="shared" si="1"/>
        <v>18</v>
      </c>
      <c r="T90" s="3" t="str">
        <f>_xlfn.XLOOKUP(C90,DB!$A$2:$A$248,DB!$D$2:$D$248,"")</f>
        <v>Sector 2</v>
      </c>
    </row>
    <row r="91" spans="1:20" x14ac:dyDescent="0.2">
      <c r="A91" s="13" t="s">
        <v>244</v>
      </c>
      <c r="B91" s="13" t="s">
        <v>18</v>
      </c>
      <c r="C91" s="13" t="s">
        <v>28</v>
      </c>
      <c r="D91" s="13" t="s">
        <v>29</v>
      </c>
      <c r="E91" s="13" t="s">
        <v>2776</v>
      </c>
      <c r="F91" s="14">
        <v>46302.78230324074</v>
      </c>
      <c r="G91" s="13" t="s">
        <v>22</v>
      </c>
      <c r="H91" s="13" t="s">
        <v>2777</v>
      </c>
      <c r="I91" s="15">
        <v>380</v>
      </c>
      <c r="J91" s="13" t="s">
        <v>23</v>
      </c>
      <c r="K91" s="13" t="s">
        <v>24</v>
      </c>
      <c r="L91" s="15">
        <v>435</v>
      </c>
      <c r="M91" s="13" t="s">
        <v>204</v>
      </c>
      <c r="N91" s="14">
        <v>46302.808807870373</v>
      </c>
      <c r="O91" s="15">
        <v>380</v>
      </c>
      <c r="P91" s="13" t="s">
        <v>26</v>
      </c>
      <c r="Q91" s="15">
        <v>40</v>
      </c>
      <c r="R91" s="3" t="str">
        <f>IF(OR(G91="12R",G91="12L"),_xlfn.XLOOKUP(C91,DB!$A$2:$A$248,DB!$B$2:$B$248,""),IF(OR(G91="30L",G91="30R"),_xlfn.XLOOKUP(C91,DB!$A$2:$A$248,DB!$C$2:$C$248,""),""))</f>
        <v>OMSUK</v>
      </c>
      <c r="S91" s="3">
        <f t="shared" si="1"/>
        <v>18</v>
      </c>
      <c r="T91" s="3" t="str">
        <f>_xlfn.XLOOKUP(C91,DB!$A$2:$A$248,DB!$D$2:$D$248,"")</f>
        <v>Sector 3</v>
      </c>
    </row>
    <row r="92" spans="1:20" x14ac:dyDescent="0.2">
      <c r="A92" s="13" t="s">
        <v>220</v>
      </c>
      <c r="B92" s="13" t="s">
        <v>18</v>
      </c>
      <c r="C92" s="13" t="s">
        <v>221</v>
      </c>
      <c r="D92" s="13" t="s">
        <v>20</v>
      </c>
      <c r="E92" s="13" t="s">
        <v>183</v>
      </c>
      <c r="F92" s="14">
        <v>46302.783483796295</v>
      </c>
      <c r="G92" s="13" t="s">
        <v>22</v>
      </c>
      <c r="H92" s="13" t="s">
        <v>2778</v>
      </c>
      <c r="I92" s="15">
        <v>360</v>
      </c>
      <c r="J92" s="13" t="s">
        <v>23</v>
      </c>
      <c r="K92" s="13" t="s">
        <v>24</v>
      </c>
      <c r="L92" s="15">
        <v>901</v>
      </c>
      <c r="M92" s="13" t="s">
        <v>99</v>
      </c>
      <c r="N92" s="14">
        <v>46302.831076388888</v>
      </c>
      <c r="O92" s="15">
        <v>360</v>
      </c>
      <c r="P92" s="13" t="s">
        <v>26</v>
      </c>
      <c r="Q92" s="15">
        <v>190</v>
      </c>
      <c r="R92" s="3" t="str">
        <f>IF(OR(G92="12R",G92="12L"),_xlfn.XLOOKUP(C92,DB!$A$2:$A$248,DB!$B$2:$B$248,""),IF(OR(G92="30L",G92="30R"),_xlfn.XLOOKUP(C92,DB!$A$2:$A$248,DB!$C$2:$C$248,""),""))</f>
        <v>UDGUV</v>
      </c>
      <c r="S92" s="3">
        <f t="shared" si="1"/>
        <v>18</v>
      </c>
      <c r="T92" s="3" t="str">
        <f>_xlfn.XLOOKUP(C92,DB!$A$2:$A$248,DB!$D$2:$D$248,"")</f>
        <v>Sector 2</v>
      </c>
    </row>
    <row r="93" spans="1:20" x14ac:dyDescent="0.2">
      <c r="A93" s="13" t="s">
        <v>251</v>
      </c>
      <c r="B93" s="13" t="s">
        <v>18</v>
      </c>
      <c r="C93" s="13" t="s">
        <v>63</v>
      </c>
      <c r="D93" s="13" t="s">
        <v>34</v>
      </c>
      <c r="E93" s="13" t="s">
        <v>766</v>
      </c>
      <c r="F93" s="14">
        <v>46302.785034722227</v>
      </c>
      <c r="G93" s="13" t="s">
        <v>22</v>
      </c>
      <c r="H93" s="13" t="s">
        <v>2779</v>
      </c>
      <c r="I93" s="15">
        <v>380</v>
      </c>
      <c r="J93" s="13" t="s">
        <v>23</v>
      </c>
      <c r="K93" s="13" t="s">
        <v>24</v>
      </c>
      <c r="L93" s="15">
        <v>901</v>
      </c>
      <c r="M93" s="13" t="s">
        <v>2780</v>
      </c>
      <c r="N93" s="14">
        <v>46302.833020833335</v>
      </c>
      <c r="O93" s="15">
        <v>380</v>
      </c>
      <c r="P93" s="13" t="s">
        <v>26</v>
      </c>
      <c r="Q93" s="15">
        <v>190</v>
      </c>
      <c r="R93" s="3" t="str">
        <f>IF(OR(G93="12R",G93="12L"),_xlfn.XLOOKUP(C93,DB!$A$2:$A$248,DB!$B$2:$B$248,""),IF(OR(G93="30L",G93="30R"),_xlfn.XLOOKUP(C93,DB!$A$2:$A$248,DB!$C$2:$C$248,""),""))</f>
        <v>UDGUV</v>
      </c>
      <c r="S93" s="3">
        <f t="shared" si="1"/>
        <v>18</v>
      </c>
      <c r="T93" s="3" t="str">
        <f>_xlfn.XLOOKUP(C93,DB!$A$2:$A$248,DB!$D$2:$D$248,"")</f>
        <v>Sector 2</v>
      </c>
    </row>
    <row r="94" spans="1:20" x14ac:dyDescent="0.2">
      <c r="A94" s="13" t="s">
        <v>257</v>
      </c>
      <c r="B94" s="13" t="s">
        <v>18</v>
      </c>
      <c r="C94" s="13" t="s">
        <v>122</v>
      </c>
      <c r="D94" s="13" t="s">
        <v>123</v>
      </c>
      <c r="E94" s="13" t="s">
        <v>1173</v>
      </c>
      <c r="F94" s="14">
        <v>46302.788576388892</v>
      </c>
      <c r="G94" s="13" t="s">
        <v>22</v>
      </c>
      <c r="H94" s="13" t="s">
        <v>2781</v>
      </c>
      <c r="I94" s="15">
        <v>340</v>
      </c>
      <c r="J94" s="13" t="s">
        <v>23</v>
      </c>
      <c r="K94" s="13" t="s">
        <v>24</v>
      </c>
      <c r="L94" s="15">
        <v>371</v>
      </c>
      <c r="M94" s="13" t="s">
        <v>269</v>
      </c>
      <c r="N94" s="14">
        <v>46302.809861111113</v>
      </c>
      <c r="O94" s="15">
        <v>360</v>
      </c>
      <c r="P94" s="13" t="s">
        <v>26</v>
      </c>
      <c r="Q94" s="15">
        <v>40</v>
      </c>
      <c r="R94" s="3" t="str">
        <f>IF(OR(G94="12R",G94="12L"),_xlfn.XLOOKUP(C94,DB!$A$2:$A$248,DB!$B$2:$B$248,""),IF(OR(G94="30L",G94="30R"),_xlfn.XLOOKUP(C94,DB!$A$2:$A$248,DB!$C$2:$C$248,""),""))</f>
        <v>ENEBA</v>
      </c>
      <c r="S94" s="3">
        <f t="shared" si="1"/>
        <v>18</v>
      </c>
      <c r="T94" s="3" t="str">
        <f>_xlfn.XLOOKUP(C94,DB!$A$2:$A$248,DB!$D$2:$D$248,"")</f>
        <v>Sector 3</v>
      </c>
    </row>
    <row r="95" spans="1:20" x14ac:dyDescent="0.2">
      <c r="A95" s="13" t="s">
        <v>258</v>
      </c>
      <c r="B95" s="13" t="s">
        <v>18</v>
      </c>
      <c r="C95" s="13" t="s">
        <v>128</v>
      </c>
      <c r="D95" s="13" t="s">
        <v>61</v>
      </c>
      <c r="E95" s="13" t="s">
        <v>2782</v>
      </c>
      <c r="F95" s="14">
        <v>46302.789953703701</v>
      </c>
      <c r="G95" s="13" t="s">
        <v>22</v>
      </c>
      <c r="H95" s="13" t="s">
        <v>2783</v>
      </c>
      <c r="I95" s="15">
        <v>340</v>
      </c>
      <c r="J95" s="13" t="s">
        <v>23</v>
      </c>
      <c r="K95" s="13" t="s">
        <v>24</v>
      </c>
      <c r="L95" s="15">
        <v>444</v>
      </c>
      <c r="M95" s="13" t="s">
        <v>204</v>
      </c>
      <c r="N95" s="14">
        <v>46302.814351851848</v>
      </c>
      <c r="O95" s="15">
        <v>340</v>
      </c>
      <c r="P95" s="13" t="s">
        <v>26</v>
      </c>
      <c r="Q95" s="15">
        <v>40</v>
      </c>
      <c r="R95" s="3" t="str">
        <f>IF(OR(G95="12R",G95="12L"),_xlfn.XLOOKUP(C95,DB!$A$2:$A$248,DB!$B$2:$B$248,""),IF(OR(G95="30L",G95="30R"),_xlfn.XLOOKUP(C95,DB!$A$2:$A$248,DB!$C$2:$C$248,""),""))</f>
        <v>ENEBA</v>
      </c>
      <c r="S95" s="3">
        <f t="shared" si="1"/>
        <v>18</v>
      </c>
      <c r="T95" s="3" t="str">
        <f>_xlfn.XLOOKUP(C95,DB!$A$2:$A$248,DB!$D$2:$D$248,"")</f>
        <v>Sector 3</v>
      </c>
    </row>
    <row r="96" spans="1:20" x14ac:dyDescent="0.2">
      <c r="A96" s="13" t="s">
        <v>243</v>
      </c>
      <c r="B96" s="13" t="s">
        <v>18</v>
      </c>
      <c r="C96" s="13" t="s">
        <v>144</v>
      </c>
      <c r="D96" s="13" t="s">
        <v>29</v>
      </c>
      <c r="E96" s="13" t="s">
        <v>2784</v>
      </c>
      <c r="F96" s="14">
        <v>46302.791585648149</v>
      </c>
      <c r="G96" s="13" t="s">
        <v>22</v>
      </c>
      <c r="H96" s="13" t="s">
        <v>2785</v>
      </c>
      <c r="I96" s="15">
        <v>340</v>
      </c>
      <c r="J96" s="13" t="s">
        <v>23</v>
      </c>
      <c r="K96" s="13" t="s">
        <v>24</v>
      </c>
      <c r="L96" s="15">
        <v>451</v>
      </c>
      <c r="M96" s="13" t="s">
        <v>204</v>
      </c>
      <c r="N96" s="14">
        <v>46302.815995370373</v>
      </c>
      <c r="O96" s="15">
        <v>320</v>
      </c>
      <c r="P96" s="13" t="s">
        <v>26</v>
      </c>
      <c r="Q96" s="15">
        <v>40</v>
      </c>
      <c r="R96" s="3" t="str">
        <f>IF(OR(G96="12R",G96="12L"),_xlfn.XLOOKUP(C96,DB!$A$2:$A$248,DB!$B$2:$B$248,""),IF(OR(G96="30L",G96="30R"),_xlfn.XLOOKUP(C96,DB!$A$2:$A$248,DB!$C$2:$C$248,""),""))</f>
        <v>OMSUK</v>
      </c>
      <c r="S96" s="3">
        <f t="shared" si="1"/>
        <v>18</v>
      </c>
      <c r="T96" s="3" t="str">
        <f>_xlfn.XLOOKUP(C96,DB!$A$2:$A$248,DB!$D$2:$D$248,"")</f>
        <v>Sector 3</v>
      </c>
    </row>
    <row r="97" spans="1:20" x14ac:dyDescent="0.2">
      <c r="A97" s="13" t="s">
        <v>245</v>
      </c>
      <c r="B97" s="13" t="s">
        <v>18</v>
      </c>
      <c r="C97" s="13" t="s">
        <v>246</v>
      </c>
      <c r="D97" s="13" t="s">
        <v>247</v>
      </c>
      <c r="E97" s="13" t="s">
        <v>658</v>
      </c>
      <c r="F97" s="14">
        <v>46302.793136574073</v>
      </c>
      <c r="G97" s="13" t="s">
        <v>22</v>
      </c>
      <c r="H97" s="13" t="s">
        <v>2786</v>
      </c>
      <c r="I97" s="15">
        <v>100</v>
      </c>
      <c r="J97" s="13" t="s">
        <v>23</v>
      </c>
      <c r="K97" s="13" t="s">
        <v>24</v>
      </c>
      <c r="L97" s="15">
        <v>348</v>
      </c>
      <c r="M97" s="13" t="s">
        <v>246</v>
      </c>
      <c r="N97" s="14">
        <v>46302.853692129633</v>
      </c>
      <c r="O97" s="15">
        <v>0</v>
      </c>
      <c r="P97" s="13" t="s">
        <v>137</v>
      </c>
      <c r="Q97" s="15">
        <v>40</v>
      </c>
      <c r="R97" s="3" t="str">
        <f>IF(OR(G97="12R",G97="12L"),_xlfn.XLOOKUP(C97,DB!$A$2:$A$248,DB!$B$2:$B$248,""),IF(OR(G97="30L",G97="30R"),_xlfn.XLOOKUP(C97,DB!$A$2:$A$248,DB!$C$2:$C$248,""),""))</f>
        <v>CZM</v>
      </c>
      <c r="S97" s="3">
        <f t="shared" si="1"/>
        <v>19</v>
      </c>
      <c r="T97" s="3" t="str">
        <f>_xlfn.XLOOKUP(C97,DB!$A$2:$A$248,DB!$D$2:$D$248,"")</f>
        <v>Sector 7</v>
      </c>
    </row>
    <row r="98" spans="1:20" x14ac:dyDescent="0.2">
      <c r="A98" s="13" t="s">
        <v>307</v>
      </c>
      <c r="B98" s="13" t="s">
        <v>18</v>
      </c>
      <c r="C98" s="13" t="s">
        <v>172</v>
      </c>
      <c r="D98" s="13" t="s">
        <v>54</v>
      </c>
      <c r="E98" s="13" t="s">
        <v>2787</v>
      </c>
      <c r="F98" s="14">
        <v>46302.795567129629</v>
      </c>
      <c r="G98" s="13" t="s">
        <v>22</v>
      </c>
      <c r="H98" s="13" t="s">
        <v>2788</v>
      </c>
      <c r="I98" s="15">
        <v>340</v>
      </c>
      <c r="J98" s="13" t="s">
        <v>23</v>
      </c>
      <c r="K98" s="13" t="s">
        <v>24</v>
      </c>
      <c r="L98" s="15">
        <v>332</v>
      </c>
      <c r="M98" s="13" t="s">
        <v>2789</v>
      </c>
      <c r="N98" s="14">
        <v>46302.814872685187</v>
      </c>
      <c r="O98" s="15">
        <v>340</v>
      </c>
      <c r="P98" s="13" t="s">
        <v>26</v>
      </c>
      <c r="Q98" s="15">
        <v>190</v>
      </c>
      <c r="R98" s="3" t="str">
        <f>IF(OR(G98="12R",G98="12L"),_xlfn.XLOOKUP(C98,DB!$A$2:$A$248,DB!$B$2:$B$248,""),IF(OR(G98="30L",G98="30R"),_xlfn.XLOOKUP(C98,DB!$A$2:$A$248,DB!$C$2:$C$248,""),""))</f>
        <v>CZM</v>
      </c>
      <c r="S98" s="3">
        <f t="shared" si="1"/>
        <v>19</v>
      </c>
      <c r="T98" s="3" t="str">
        <f>_xlfn.XLOOKUP(C98,DB!$A$2:$A$248,DB!$D$2:$D$248,"")</f>
        <v>Sector 7</v>
      </c>
    </row>
    <row r="99" spans="1:20" x14ac:dyDescent="0.2">
      <c r="A99" s="13" t="s">
        <v>2790</v>
      </c>
      <c r="B99" s="13" t="s">
        <v>18</v>
      </c>
      <c r="C99" s="13" t="s">
        <v>224</v>
      </c>
      <c r="D99" s="13" t="s">
        <v>2791</v>
      </c>
      <c r="E99" s="13" t="s">
        <v>2792</v>
      </c>
      <c r="F99" s="14">
        <v>46302.798831018517</v>
      </c>
      <c r="G99" s="13" t="s">
        <v>22</v>
      </c>
      <c r="H99" s="13" t="s">
        <v>2793</v>
      </c>
      <c r="I99" s="15">
        <v>430</v>
      </c>
      <c r="J99" s="13" t="s">
        <v>23</v>
      </c>
      <c r="K99" s="13" t="s">
        <v>51</v>
      </c>
      <c r="L99" s="15">
        <v>438</v>
      </c>
      <c r="M99" s="13" t="s">
        <v>204</v>
      </c>
      <c r="N99" s="14">
        <v>46302.82366898148</v>
      </c>
      <c r="O99" s="15">
        <v>430</v>
      </c>
      <c r="P99" s="13" t="s">
        <v>26</v>
      </c>
      <c r="Q99" s="15">
        <v>40</v>
      </c>
      <c r="R99" s="3" t="str">
        <f>IF(OR(G99="12R",G99="12L"),_xlfn.XLOOKUP(C99,DB!$A$2:$A$248,DB!$B$2:$B$248,""),IF(OR(G99="30L",G99="30R"),_xlfn.XLOOKUP(C99,DB!$A$2:$A$248,DB!$C$2:$C$248,""),""))</f>
        <v>ENEBA</v>
      </c>
      <c r="S99" s="3">
        <f t="shared" si="1"/>
        <v>19</v>
      </c>
      <c r="T99" s="3" t="str">
        <f>_xlfn.XLOOKUP(C99,DB!$A$2:$A$248,DB!$D$2:$D$248,"")</f>
        <v>Sector 3</v>
      </c>
    </row>
    <row r="100" spans="1:20" x14ac:dyDescent="0.2">
      <c r="A100" s="13" t="s">
        <v>187</v>
      </c>
      <c r="B100" s="13" t="s">
        <v>18</v>
      </c>
      <c r="C100" s="13" t="s">
        <v>18</v>
      </c>
      <c r="D100" s="13" t="s">
        <v>188</v>
      </c>
      <c r="E100" s="13"/>
      <c r="F100" s="14">
        <v>46302.802673611106</v>
      </c>
      <c r="G100" s="13" t="s">
        <v>22</v>
      </c>
      <c r="H100" s="13" t="s">
        <v>2794</v>
      </c>
      <c r="I100" s="15">
        <v>15</v>
      </c>
      <c r="J100" s="13" t="s">
        <v>139</v>
      </c>
      <c r="K100" s="13" t="s">
        <v>51</v>
      </c>
      <c r="L100" s="15">
        <v>127</v>
      </c>
      <c r="M100" s="13" t="s">
        <v>18</v>
      </c>
      <c r="N100" s="14">
        <v>46302.857824074075</v>
      </c>
      <c r="O100" s="15">
        <v>0</v>
      </c>
      <c r="P100" s="13" t="s">
        <v>137</v>
      </c>
      <c r="Q100" s="15">
        <v>15</v>
      </c>
      <c r="R100" s="3" t="str">
        <f>IF(OR(G100="12R",G100="12L"),_xlfn.XLOOKUP(C100,DB!$A$2:$A$248,DB!$B$2:$B$248,""),IF(OR(G100="30L",G100="30R"),_xlfn.XLOOKUP(C100,DB!$A$2:$A$248,DB!$C$2:$C$248,""),""))</f>
        <v/>
      </c>
      <c r="S100" s="3">
        <f t="shared" si="1"/>
        <v>19</v>
      </c>
      <c r="T100" s="3" t="str">
        <f>_xlfn.XLOOKUP(C100,DB!$A$2:$A$248,DB!$D$2:$D$248,"")</f>
        <v/>
      </c>
    </row>
    <row r="101" spans="1:20" x14ac:dyDescent="0.2">
      <c r="A101" s="13" t="s">
        <v>669</v>
      </c>
      <c r="B101" s="13" t="s">
        <v>18</v>
      </c>
      <c r="C101" s="13" t="s">
        <v>317</v>
      </c>
      <c r="D101" s="13" t="s">
        <v>20</v>
      </c>
      <c r="E101" s="13" t="s">
        <v>2795</v>
      </c>
      <c r="F101" s="14">
        <v>46302.80405092593</v>
      </c>
      <c r="G101" s="13" t="s">
        <v>22</v>
      </c>
      <c r="H101" s="13" t="s">
        <v>2796</v>
      </c>
      <c r="I101" s="15">
        <v>340</v>
      </c>
      <c r="J101" s="13" t="s">
        <v>23</v>
      </c>
      <c r="K101" s="13" t="s">
        <v>24</v>
      </c>
      <c r="L101" s="15">
        <v>444</v>
      </c>
      <c r="M101" s="13" t="s">
        <v>204</v>
      </c>
      <c r="N101" s="14">
        <v>46302.829074074078</v>
      </c>
      <c r="O101" s="15">
        <v>300</v>
      </c>
      <c r="P101" s="13" t="s">
        <v>26</v>
      </c>
      <c r="Q101" s="15">
        <v>40</v>
      </c>
      <c r="R101" s="3" t="str">
        <f>IF(OR(G101="12R",G101="12L"),_xlfn.XLOOKUP(C101,DB!$A$2:$A$248,DB!$B$2:$B$248,""),IF(OR(G101="30L",G101="30R"),_xlfn.XLOOKUP(C101,DB!$A$2:$A$248,DB!$C$2:$C$248,""),""))</f>
        <v>UDGUV</v>
      </c>
      <c r="S101" s="3">
        <f t="shared" si="1"/>
        <v>19</v>
      </c>
      <c r="T101" s="3" t="str">
        <f>_xlfn.XLOOKUP(C101,DB!$A$2:$A$248,DB!$D$2:$D$248,"")</f>
        <v>Sector 2</v>
      </c>
    </row>
    <row r="102" spans="1:20" x14ac:dyDescent="0.2">
      <c r="A102" s="13" t="s">
        <v>263</v>
      </c>
      <c r="B102" s="13" t="s">
        <v>18</v>
      </c>
      <c r="C102" s="13" t="s">
        <v>115</v>
      </c>
      <c r="D102" s="13" t="s">
        <v>129</v>
      </c>
      <c r="E102" s="13" t="s">
        <v>2797</v>
      </c>
      <c r="F102" s="14">
        <v>46302.81040509259</v>
      </c>
      <c r="G102" s="13" t="s">
        <v>22</v>
      </c>
      <c r="H102" s="13" t="s">
        <v>567</v>
      </c>
      <c r="I102" s="15">
        <v>350</v>
      </c>
      <c r="J102" s="13" t="s">
        <v>23</v>
      </c>
      <c r="K102" s="13" t="s">
        <v>24</v>
      </c>
      <c r="L102" s="15">
        <v>153</v>
      </c>
      <c r="M102" s="13" t="s">
        <v>117</v>
      </c>
      <c r="N102" s="14">
        <v>46302.820891203708</v>
      </c>
      <c r="O102" s="15">
        <v>263</v>
      </c>
      <c r="P102" s="13" t="s">
        <v>26</v>
      </c>
      <c r="Q102" s="15">
        <v>190</v>
      </c>
      <c r="R102" s="3" t="str">
        <f>IF(OR(G102="12R",G102="12L"),_xlfn.XLOOKUP(C102,DB!$A$2:$A$248,DB!$B$2:$B$248,""),IF(OR(G102="30L",G102="30R"),_xlfn.XLOOKUP(C102,DB!$A$2:$A$248,DB!$C$2:$C$248,""),""))</f>
        <v>TAKUX</v>
      </c>
      <c r="S102" s="3">
        <f t="shared" si="1"/>
        <v>19</v>
      </c>
      <c r="T102" s="3" t="str">
        <f>_xlfn.XLOOKUP(C102,DB!$A$2:$A$248,DB!$D$2:$D$248,"")</f>
        <v>Sector 7</v>
      </c>
    </row>
    <row r="103" spans="1:20" x14ac:dyDescent="0.2">
      <c r="A103" s="13" t="s">
        <v>265</v>
      </c>
      <c r="B103" s="13" t="s">
        <v>18</v>
      </c>
      <c r="C103" s="13" t="s">
        <v>148</v>
      </c>
      <c r="D103" s="13" t="s">
        <v>129</v>
      </c>
      <c r="E103" s="13" t="s">
        <v>2798</v>
      </c>
      <c r="F103" s="14">
        <v>46302.811874999999</v>
      </c>
      <c r="G103" s="13" t="s">
        <v>22</v>
      </c>
      <c r="H103" s="13" t="s">
        <v>1879</v>
      </c>
      <c r="I103" s="15">
        <v>330</v>
      </c>
      <c r="J103" s="13" t="s">
        <v>23</v>
      </c>
      <c r="K103" s="13" t="s">
        <v>24</v>
      </c>
      <c r="L103" s="15">
        <v>135</v>
      </c>
      <c r="M103" s="13" t="s">
        <v>40</v>
      </c>
      <c r="N103" s="14">
        <v>46302.820740740739</v>
      </c>
      <c r="O103" s="15">
        <v>224</v>
      </c>
      <c r="P103" s="13" t="s">
        <v>26</v>
      </c>
      <c r="Q103" s="15">
        <v>190</v>
      </c>
      <c r="R103" s="3" t="str">
        <f>IF(OR(G103="12R",G103="12L"),_xlfn.XLOOKUP(C103,DB!$A$2:$A$248,DB!$B$2:$B$248,""),IF(OR(G103="30L",G103="30R"),_xlfn.XLOOKUP(C103,DB!$A$2:$A$248,DB!$C$2:$C$248,""),""))</f>
        <v>NUDAL</v>
      </c>
      <c r="S103" s="3">
        <f t="shared" si="1"/>
        <v>19</v>
      </c>
      <c r="T103" s="3" t="str">
        <f>_xlfn.XLOOKUP(C103,DB!$A$2:$A$248,DB!$D$2:$D$248,"")</f>
        <v>Sector 3</v>
      </c>
    </row>
    <row r="104" spans="1:20" x14ac:dyDescent="0.2">
      <c r="A104" s="13" t="s">
        <v>275</v>
      </c>
      <c r="B104" s="13" t="s">
        <v>18</v>
      </c>
      <c r="C104" s="13" t="s">
        <v>276</v>
      </c>
      <c r="D104" s="13" t="s">
        <v>123</v>
      </c>
      <c r="E104" s="13" t="s">
        <v>2799</v>
      </c>
      <c r="F104" s="14">
        <v>46302.813692129625</v>
      </c>
      <c r="G104" s="13" t="s">
        <v>22</v>
      </c>
      <c r="H104" s="13" t="s">
        <v>2800</v>
      </c>
      <c r="I104" s="15">
        <v>280</v>
      </c>
      <c r="J104" s="13" t="s">
        <v>23</v>
      </c>
      <c r="K104" s="13" t="s">
        <v>24</v>
      </c>
      <c r="L104" s="15">
        <v>460</v>
      </c>
      <c r="M104" s="13" t="s">
        <v>2801</v>
      </c>
      <c r="N104" s="14">
        <v>46302.837384259255</v>
      </c>
      <c r="O104" s="15">
        <v>280</v>
      </c>
      <c r="P104" s="13" t="s">
        <v>26</v>
      </c>
      <c r="Q104" s="15">
        <v>40</v>
      </c>
      <c r="R104" s="3" t="str">
        <f>IF(OR(G104="12R",G104="12L"),_xlfn.XLOOKUP(C104,DB!$A$2:$A$248,DB!$B$2:$B$248,""),IF(OR(G104="30L",G104="30R"),_xlfn.XLOOKUP(C104,DB!$A$2:$A$248,DB!$C$2:$C$248,""),""))</f>
        <v>UDGUV</v>
      </c>
      <c r="S104" s="3">
        <f t="shared" si="1"/>
        <v>19</v>
      </c>
      <c r="T104" s="3" t="str">
        <f>_xlfn.XLOOKUP(C104,DB!$A$2:$A$248,DB!$D$2:$D$248,"")</f>
        <v>Sector 2</v>
      </c>
    </row>
    <row r="105" spans="1:20" x14ac:dyDescent="0.2">
      <c r="A105" s="13" t="s">
        <v>422</v>
      </c>
      <c r="B105" s="13" t="s">
        <v>18</v>
      </c>
      <c r="C105" s="13" t="s">
        <v>423</v>
      </c>
      <c r="D105" s="13" t="s">
        <v>61</v>
      </c>
      <c r="E105" s="13" t="s">
        <v>2802</v>
      </c>
      <c r="F105" s="14">
        <v>46302.814976851849</v>
      </c>
      <c r="G105" s="13" t="s">
        <v>22</v>
      </c>
      <c r="H105" s="13" t="s">
        <v>2803</v>
      </c>
      <c r="I105" s="15">
        <v>340</v>
      </c>
      <c r="J105" s="13" t="s">
        <v>23</v>
      </c>
      <c r="K105" s="13" t="s">
        <v>24</v>
      </c>
      <c r="L105" s="15">
        <v>377</v>
      </c>
      <c r="M105" s="13" t="s">
        <v>2804</v>
      </c>
      <c r="N105" s="14">
        <v>46302.835682870369</v>
      </c>
      <c r="O105" s="15">
        <v>340</v>
      </c>
      <c r="P105" s="13" t="s">
        <v>26</v>
      </c>
      <c r="Q105" s="15">
        <v>40</v>
      </c>
      <c r="R105" s="3" t="str">
        <f>IF(OR(G105="12R",G105="12L"),_xlfn.XLOOKUP(C105,DB!$A$2:$A$248,DB!$B$2:$B$248,""),IF(OR(G105="30L",G105="30R"),_xlfn.XLOOKUP(C105,DB!$A$2:$A$248,DB!$C$2:$C$248,""),""))</f>
        <v>ENEBA</v>
      </c>
      <c r="S105" s="3">
        <f t="shared" si="1"/>
        <v>19</v>
      </c>
      <c r="T105" s="3" t="str">
        <f>_xlfn.XLOOKUP(C105,DB!$A$2:$A$248,DB!$D$2:$D$248,"")</f>
        <v>Sector 3</v>
      </c>
    </row>
    <row r="106" spans="1:20" x14ac:dyDescent="0.2">
      <c r="A106" s="13" t="s">
        <v>237</v>
      </c>
      <c r="B106" s="13" t="s">
        <v>18</v>
      </c>
      <c r="C106" s="13" t="s">
        <v>238</v>
      </c>
      <c r="D106" s="13" t="s">
        <v>29</v>
      </c>
      <c r="E106" s="13" t="s">
        <v>1403</v>
      </c>
      <c r="F106" s="14">
        <v>46302.81649305555</v>
      </c>
      <c r="G106" s="13" t="s">
        <v>22</v>
      </c>
      <c r="H106" s="13" t="s">
        <v>2805</v>
      </c>
      <c r="I106" s="15">
        <v>350</v>
      </c>
      <c r="J106" s="13" t="s">
        <v>23</v>
      </c>
      <c r="K106" s="13" t="s">
        <v>24</v>
      </c>
      <c r="L106" s="15">
        <v>353</v>
      </c>
      <c r="M106" s="13" t="s">
        <v>31</v>
      </c>
      <c r="N106" s="14">
        <v>46302.836053240739</v>
      </c>
      <c r="O106" s="15">
        <v>330</v>
      </c>
      <c r="P106" s="13" t="s">
        <v>26</v>
      </c>
      <c r="Q106" s="15">
        <v>40</v>
      </c>
      <c r="R106" s="3" t="str">
        <f>IF(OR(G106="12R",G106="12L"),_xlfn.XLOOKUP(C106,DB!$A$2:$A$248,DB!$B$2:$B$248,""),IF(OR(G106="30L",G106="30R"),_xlfn.XLOOKUP(C106,DB!$A$2:$A$248,DB!$C$2:$C$248,""),""))</f>
        <v>OMSUK</v>
      </c>
      <c r="S106" s="3">
        <f t="shared" si="1"/>
        <v>19</v>
      </c>
      <c r="T106" s="3" t="str">
        <f>_xlfn.XLOOKUP(C106,DB!$A$2:$A$248,DB!$D$2:$D$248,"")</f>
        <v>Sector 3</v>
      </c>
    </row>
    <row r="107" spans="1:20" x14ac:dyDescent="0.2">
      <c r="A107" s="13" t="s">
        <v>2806</v>
      </c>
      <c r="B107" s="13" t="s">
        <v>18</v>
      </c>
      <c r="C107" s="13" t="s">
        <v>379</v>
      </c>
      <c r="D107" s="13" t="s">
        <v>34</v>
      </c>
      <c r="E107" s="13" t="s">
        <v>399</v>
      </c>
      <c r="F107" s="14">
        <v>46302.817291666666</v>
      </c>
      <c r="G107" s="13" t="s">
        <v>22</v>
      </c>
      <c r="H107" s="13" t="s">
        <v>2807</v>
      </c>
      <c r="I107" s="15">
        <v>390</v>
      </c>
      <c r="J107" s="13" t="s">
        <v>23</v>
      </c>
      <c r="K107" s="13" t="s">
        <v>24</v>
      </c>
      <c r="L107" s="15">
        <v>136</v>
      </c>
      <c r="M107" s="13" t="s">
        <v>40</v>
      </c>
      <c r="N107" s="14">
        <v>46302.82607638889</v>
      </c>
      <c r="O107" s="15">
        <v>290</v>
      </c>
      <c r="P107" s="13" t="s">
        <v>26</v>
      </c>
      <c r="Q107" s="15">
        <v>190</v>
      </c>
      <c r="R107" s="3" t="str">
        <f>IF(OR(G107="12R",G107="12L"),_xlfn.XLOOKUP(C107,DB!$A$2:$A$248,DB!$B$2:$B$248,""),IF(OR(G107="30L",G107="30R"),_xlfn.XLOOKUP(C107,DB!$A$2:$A$248,DB!$C$2:$C$248,""),""))</f>
        <v>NUDAL</v>
      </c>
      <c r="S107" s="3">
        <f t="shared" si="1"/>
        <v>19</v>
      </c>
      <c r="T107" s="3" t="str">
        <f>_xlfn.XLOOKUP(C107,DB!$A$2:$A$248,DB!$D$2:$D$248,"")</f>
        <v>Sector 3</v>
      </c>
    </row>
    <row r="108" spans="1:20" x14ac:dyDescent="0.2">
      <c r="A108" s="13" t="s">
        <v>270</v>
      </c>
      <c r="B108" s="13" t="s">
        <v>18</v>
      </c>
      <c r="C108" s="13" t="s">
        <v>134</v>
      </c>
      <c r="D108" s="13" t="s">
        <v>61</v>
      </c>
      <c r="E108" s="13" t="s">
        <v>734</v>
      </c>
      <c r="F108" s="14">
        <v>46302.818611111114</v>
      </c>
      <c r="G108" s="13" t="s">
        <v>22</v>
      </c>
      <c r="H108" s="13" t="s">
        <v>2808</v>
      </c>
      <c r="I108" s="15">
        <v>350</v>
      </c>
      <c r="J108" s="13" t="s">
        <v>23</v>
      </c>
      <c r="K108" s="13" t="s">
        <v>24</v>
      </c>
      <c r="L108" s="15">
        <v>358</v>
      </c>
      <c r="M108" s="13" t="s">
        <v>31</v>
      </c>
      <c r="N108" s="14">
        <v>46302.839502314819</v>
      </c>
      <c r="O108" s="15">
        <v>310</v>
      </c>
      <c r="P108" s="13" t="s">
        <v>26</v>
      </c>
      <c r="Q108" s="15">
        <v>40</v>
      </c>
      <c r="R108" s="3" t="str">
        <f>IF(OR(G108="12R",G108="12L"),_xlfn.XLOOKUP(C108,DB!$A$2:$A$248,DB!$B$2:$B$248,""),IF(OR(G108="30L",G108="30R"),_xlfn.XLOOKUP(C108,DB!$A$2:$A$248,DB!$C$2:$C$248,""),""))</f>
        <v>ENEBA</v>
      </c>
      <c r="S108" s="3">
        <f t="shared" si="1"/>
        <v>19</v>
      </c>
      <c r="T108" s="3" t="str">
        <f>_xlfn.XLOOKUP(C108,DB!$A$2:$A$248,DB!$D$2:$D$248,"")</f>
        <v>Sector 3</v>
      </c>
    </row>
    <row r="109" spans="1:20" x14ac:dyDescent="0.2">
      <c r="A109" s="13" t="s">
        <v>278</v>
      </c>
      <c r="B109" s="13" t="s">
        <v>18</v>
      </c>
      <c r="C109" s="13" t="s">
        <v>33</v>
      </c>
      <c r="D109" s="13" t="s">
        <v>54</v>
      </c>
      <c r="E109" s="13" t="s">
        <v>2809</v>
      </c>
      <c r="F109" s="14">
        <v>46302.819722222222</v>
      </c>
      <c r="G109" s="13" t="s">
        <v>22</v>
      </c>
      <c r="H109" s="13" t="s">
        <v>2810</v>
      </c>
      <c r="I109" s="15">
        <v>380</v>
      </c>
      <c r="J109" s="13" t="s">
        <v>23</v>
      </c>
      <c r="K109" s="13" t="s">
        <v>24</v>
      </c>
      <c r="L109" s="15">
        <v>876</v>
      </c>
      <c r="M109" s="13" t="s">
        <v>1096</v>
      </c>
      <c r="N109" s="14">
        <v>46302.866701388892</v>
      </c>
      <c r="O109" s="15">
        <v>380</v>
      </c>
      <c r="P109" s="13" t="s">
        <v>26</v>
      </c>
      <c r="Q109" s="15">
        <v>190</v>
      </c>
      <c r="R109" s="3" t="str">
        <f>IF(OR(G109="12R",G109="12L"),_xlfn.XLOOKUP(C109,DB!$A$2:$A$248,DB!$B$2:$B$248,""),IF(OR(G109="30L",G109="30R"),_xlfn.XLOOKUP(C109,DB!$A$2:$A$248,DB!$C$2:$C$248,""),""))</f>
        <v>UDGUV</v>
      </c>
      <c r="S109" s="3">
        <f t="shared" si="1"/>
        <v>19</v>
      </c>
      <c r="T109" s="3" t="str">
        <f>_xlfn.XLOOKUP(C109,DB!$A$2:$A$248,DB!$D$2:$D$248,"")</f>
        <v>Sector 2</v>
      </c>
    </row>
    <row r="110" spans="1:20" x14ac:dyDescent="0.2">
      <c r="A110" s="13" t="s">
        <v>287</v>
      </c>
      <c r="B110" s="13" t="s">
        <v>18</v>
      </c>
      <c r="C110" s="13" t="s">
        <v>43</v>
      </c>
      <c r="D110" s="13" t="s">
        <v>44</v>
      </c>
      <c r="E110" s="13" t="s">
        <v>197</v>
      </c>
      <c r="F110" s="14">
        <v>46302.821377314816</v>
      </c>
      <c r="G110" s="13" t="s">
        <v>22</v>
      </c>
      <c r="H110" s="13" t="s">
        <v>2811</v>
      </c>
      <c r="I110" s="15">
        <v>360</v>
      </c>
      <c r="J110" s="13" t="s">
        <v>23</v>
      </c>
      <c r="K110" s="13" t="s">
        <v>24</v>
      </c>
      <c r="L110" s="15">
        <v>912</v>
      </c>
      <c r="M110" s="13" t="s">
        <v>2812</v>
      </c>
      <c r="N110" s="14">
        <v>46302.869363425925</v>
      </c>
      <c r="O110" s="15">
        <v>340</v>
      </c>
      <c r="P110" s="13" t="s">
        <v>26</v>
      </c>
      <c r="Q110" s="15">
        <v>190</v>
      </c>
      <c r="R110" s="3" t="str">
        <f>IF(OR(G110="12R",G110="12L"),_xlfn.XLOOKUP(C110,DB!$A$2:$A$248,DB!$B$2:$B$248,""),IF(OR(G110="30L",G110="30R"),_xlfn.XLOOKUP(C110,DB!$A$2:$A$248,DB!$C$2:$C$248,""),""))</f>
        <v>UDGUV</v>
      </c>
      <c r="S110" s="3">
        <f t="shared" si="1"/>
        <v>19</v>
      </c>
      <c r="T110" s="3" t="str">
        <f>_xlfn.XLOOKUP(C110,DB!$A$2:$A$248,DB!$D$2:$D$248,"")</f>
        <v>Sector 2</v>
      </c>
    </row>
    <row r="111" spans="1:20" x14ac:dyDescent="0.2">
      <c r="A111" s="13" t="s">
        <v>272</v>
      </c>
      <c r="B111" s="13" t="s">
        <v>18</v>
      </c>
      <c r="C111" s="13" t="s">
        <v>273</v>
      </c>
      <c r="D111" s="13" t="s">
        <v>20</v>
      </c>
      <c r="E111" s="13" t="s">
        <v>1258</v>
      </c>
      <c r="F111" s="14">
        <v>46302.823148148149</v>
      </c>
      <c r="G111" s="13" t="s">
        <v>22</v>
      </c>
      <c r="H111" s="13" t="s">
        <v>2813</v>
      </c>
      <c r="I111" s="15">
        <v>340</v>
      </c>
      <c r="J111" s="13" t="s">
        <v>23</v>
      </c>
      <c r="K111" s="13" t="s">
        <v>24</v>
      </c>
      <c r="L111" s="15">
        <v>960</v>
      </c>
      <c r="M111" s="13" t="s">
        <v>2814</v>
      </c>
      <c r="N111" s="14">
        <v>46302.873831018514</v>
      </c>
      <c r="O111" s="15">
        <v>340</v>
      </c>
      <c r="P111" s="13" t="s">
        <v>26</v>
      </c>
      <c r="Q111" s="15">
        <v>190</v>
      </c>
      <c r="R111" s="3" t="str">
        <f>IF(OR(G111="12R",G111="12L"),_xlfn.XLOOKUP(C111,DB!$A$2:$A$248,DB!$B$2:$B$248,""),IF(OR(G111="30L",G111="30R"),_xlfn.XLOOKUP(C111,DB!$A$2:$A$248,DB!$C$2:$C$248,""),""))</f>
        <v>UDGUV</v>
      </c>
      <c r="S111" s="3">
        <f t="shared" si="1"/>
        <v>19</v>
      </c>
      <c r="T111" s="3" t="str">
        <f>_xlfn.XLOOKUP(C111,DB!$A$2:$A$248,DB!$D$2:$D$248,"")</f>
        <v>Sector 2</v>
      </c>
    </row>
    <row r="112" spans="1:20" x14ac:dyDescent="0.2">
      <c r="A112" s="13" t="s">
        <v>424</v>
      </c>
      <c r="B112" s="13" t="s">
        <v>18</v>
      </c>
      <c r="C112" s="13" t="s">
        <v>260</v>
      </c>
      <c r="D112" s="13" t="s">
        <v>261</v>
      </c>
      <c r="E112" s="13" t="s">
        <v>596</v>
      </c>
      <c r="F112" s="14">
        <v>46302.824942129635</v>
      </c>
      <c r="G112" s="13" t="s">
        <v>22</v>
      </c>
      <c r="H112" s="13" t="s">
        <v>2815</v>
      </c>
      <c r="I112" s="15">
        <v>370</v>
      </c>
      <c r="J112" s="13" t="s">
        <v>23</v>
      </c>
      <c r="K112" s="13" t="s">
        <v>24</v>
      </c>
      <c r="L112" s="15">
        <v>359</v>
      </c>
      <c r="M112" s="13" t="s">
        <v>31</v>
      </c>
      <c r="N112" s="14">
        <v>46302.844467592593</v>
      </c>
      <c r="O112" s="15">
        <v>350</v>
      </c>
      <c r="P112" s="13" t="s">
        <v>41</v>
      </c>
      <c r="Q112" s="15">
        <v>40</v>
      </c>
      <c r="R112" s="3" t="str">
        <f>IF(OR(G112="12R",G112="12L"),_xlfn.XLOOKUP(C112,DB!$A$2:$A$248,DB!$B$2:$B$248,""),IF(OR(G112="30L",G112="30R"),_xlfn.XLOOKUP(C112,DB!$A$2:$A$248,DB!$C$2:$C$248,""),""))</f>
        <v>NUDAL</v>
      </c>
      <c r="S112" s="3">
        <f t="shared" si="1"/>
        <v>19</v>
      </c>
      <c r="T112" s="3" t="str">
        <f>_xlfn.XLOOKUP(C112,DB!$A$2:$A$248,DB!$D$2:$D$248,"")</f>
        <v>Sector 3</v>
      </c>
    </row>
    <row r="113" spans="1:20" x14ac:dyDescent="0.2">
      <c r="A113" s="13" t="s">
        <v>280</v>
      </c>
      <c r="B113" s="13" t="s">
        <v>18</v>
      </c>
      <c r="C113" s="13" t="s">
        <v>170</v>
      </c>
      <c r="D113" s="13" t="s">
        <v>34</v>
      </c>
      <c r="E113" s="13" t="s">
        <v>2816</v>
      </c>
      <c r="F113" s="14">
        <v>46302.82644675926</v>
      </c>
      <c r="G113" s="13" t="s">
        <v>22</v>
      </c>
      <c r="H113" s="13" t="s">
        <v>2817</v>
      </c>
      <c r="I113" s="15">
        <v>350</v>
      </c>
      <c r="J113" s="13" t="s">
        <v>23</v>
      </c>
      <c r="K113" s="13" t="s">
        <v>24</v>
      </c>
      <c r="L113" s="15">
        <v>134</v>
      </c>
      <c r="M113" s="13" t="s">
        <v>40</v>
      </c>
      <c r="N113" s="14">
        <v>46302.8356712963</v>
      </c>
      <c r="O113" s="15">
        <v>229</v>
      </c>
      <c r="P113" s="13" t="s">
        <v>26</v>
      </c>
      <c r="Q113" s="15">
        <v>190</v>
      </c>
      <c r="R113" s="3" t="str">
        <f>IF(OR(G113="12R",G113="12L"),_xlfn.XLOOKUP(C113,DB!$A$2:$A$248,DB!$B$2:$B$248,""),IF(OR(G113="30L",G113="30R"),_xlfn.XLOOKUP(C113,DB!$A$2:$A$248,DB!$C$2:$C$248,""),""))</f>
        <v>OMSUK</v>
      </c>
      <c r="S113" s="3">
        <f t="shared" si="1"/>
        <v>19</v>
      </c>
      <c r="T113" s="3" t="str">
        <f>_xlfn.XLOOKUP(C113,DB!$A$2:$A$248,DB!$D$2:$D$248,"")</f>
        <v>Sector 3</v>
      </c>
    </row>
    <row r="114" spans="1:20" x14ac:dyDescent="0.2">
      <c r="A114" s="13" t="s">
        <v>283</v>
      </c>
      <c r="B114" s="13" t="s">
        <v>18</v>
      </c>
      <c r="C114" s="13" t="s">
        <v>284</v>
      </c>
      <c r="D114" s="13" t="s">
        <v>34</v>
      </c>
      <c r="E114" s="13" t="s">
        <v>2818</v>
      </c>
      <c r="F114" s="14">
        <v>46302.827418981484</v>
      </c>
      <c r="G114" s="13" t="s">
        <v>22</v>
      </c>
      <c r="H114" s="13" t="s">
        <v>2819</v>
      </c>
      <c r="I114" s="15">
        <v>380</v>
      </c>
      <c r="J114" s="13" t="s">
        <v>23</v>
      </c>
      <c r="K114" s="13" t="s">
        <v>24</v>
      </c>
      <c r="L114" s="15">
        <v>929</v>
      </c>
      <c r="M114" s="13" t="s">
        <v>2820</v>
      </c>
      <c r="N114" s="14">
        <v>46302.87672453704</v>
      </c>
      <c r="O114" s="15">
        <v>380</v>
      </c>
      <c r="P114" s="13" t="s">
        <v>26</v>
      </c>
      <c r="Q114" s="15">
        <v>190</v>
      </c>
      <c r="R114" s="3" t="str">
        <f>IF(OR(G114="12R",G114="12L"),_xlfn.XLOOKUP(C114,DB!$A$2:$A$248,DB!$B$2:$B$248,""),IF(OR(G114="30L",G114="30R"),_xlfn.XLOOKUP(C114,DB!$A$2:$A$248,DB!$C$2:$C$248,""),""))</f>
        <v>UDGUV</v>
      </c>
      <c r="S114" s="3">
        <f t="shared" si="1"/>
        <v>19</v>
      </c>
      <c r="T114" s="3" t="str">
        <f>_xlfn.XLOOKUP(C114,DB!$A$2:$A$248,DB!$D$2:$D$248,"")</f>
        <v>Sector 2</v>
      </c>
    </row>
    <row r="115" spans="1:20" x14ac:dyDescent="0.2">
      <c r="A115" s="13" t="s">
        <v>492</v>
      </c>
      <c r="B115" s="13" t="s">
        <v>18</v>
      </c>
      <c r="C115" s="13" t="s">
        <v>493</v>
      </c>
      <c r="D115" s="13" t="s">
        <v>129</v>
      </c>
      <c r="E115" s="13" t="s">
        <v>657</v>
      </c>
      <c r="F115" s="14">
        <v>46302.828414351854</v>
      </c>
      <c r="G115" s="13" t="s">
        <v>22</v>
      </c>
      <c r="H115" s="13" t="s">
        <v>2821</v>
      </c>
      <c r="I115" s="15">
        <v>340</v>
      </c>
      <c r="J115" s="13" t="s">
        <v>23</v>
      </c>
      <c r="K115" s="13" t="s">
        <v>24</v>
      </c>
      <c r="L115" s="15">
        <v>439</v>
      </c>
      <c r="M115" s="13" t="s">
        <v>204</v>
      </c>
      <c r="N115" s="14">
        <v>46302.851782407408</v>
      </c>
      <c r="O115" s="15">
        <v>340</v>
      </c>
      <c r="P115" s="13" t="s">
        <v>26</v>
      </c>
      <c r="Q115" s="15">
        <v>40</v>
      </c>
      <c r="R115" s="3" t="str">
        <f>IF(OR(G115="12R",G115="12L"),_xlfn.XLOOKUP(C115,DB!$A$2:$A$248,DB!$B$2:$B$248,""),IF(OR(G115="30L",G115="30R"),_xlfn.XLOOKUP(C115,DB!$A$2:$A$248,DB!$C$2:$C$248,""),""))</f>
        <v>ENEBA</v>
      </c>
      <c r="S115" s="3">
        <f t="shared" si="1"/>
        <v>19</v>
      </c>
      <c r="T115" s="3" t="str">
        <f>_xlfn.XLOOKUP(C115,DB!$A$2:$A$248,DB!$D$2:$D$248,"")</f>
        <v>Sector 3</v>
      </c>
    </row>
    <row r="116" spans="1:20" x14ac:dyDescent="0.2">
      <c r="A116" s="13" t="s">
        <v>255</v>
      </c>
      <c r="B116" s="13" t="s">
        <v>18</v>
      </c>
      <c r="C116" s="13" t="s">
        <v>256</v>
      </c>
      <c r="D116" s="13" t="s">
        <v>20</v>
      </c>
      <c r="E116" s="13" t="s">
        <v>458</v>
      </c>
      <c r="F116" s="14">
        <v>46302.829340277778</v>
      </c>
      <c r="G116" s="13" t="s">
        <v>22</v>
      </c>
      <c r="H116" s="13" t="s">
        <v>2822</v>
      </c>
      <c r="I116" s="15">
        <v>340</v>
      </c>
      <c r="J116" s="13" t="s">
        <v>23</v>
      </c>
      <c r="K116" s="13" t="s">
        <v>24</v>
      </c>
      <c r="L116" s="15">
        <v>938</v>
      </c>
      <c r="M116" s="13" t="s">
        <v>2823</v>
      </c>
      <c r="N116" s="14">
        <v>46302.87972222222</v>
      </c>
      <c r="O116" s="15">
        <v>340</v>
      </c>
      <c r="P116" s="13" t="s">
        <v>26</v>
      </c>
      <c r="Q116" s="15">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s="13" t="s">
        <v>291</v>
      </c>
      <c r="B117" s="13" t="s">
        <v>18</v>
      </c>
      <c r="C117" s="13" t="s">
        <v>122</v>
      </c>
      <c r="D117" s="13" t="s">
        <v>44</v>
      </c>
      <c r="E117" s="13" t="s">
        <v>611</v>
      </c>
      <c r="F117" s="14">
        <v>46302.830393518518</v>
      </c>
      <c r="G117" s="13" t="s">
        <v>22</v>
      </c>
      <c r="H117" s="13" t="s">
        <v>2824</v>
      </c>
      <c r="I117" s="15">
        <v>380</v>
      </c>
      <c r="J117" s="13" t="s">
        <v>23</v>
      </c>
      <c r="K117" s="13" t="s">
        <v>24</v>
      </c>
      <c r="L117" s="15">
        <v>446</v>
      </c>
      <c r="M117" s="13" t="s">
        <v>204</v>
      </c>
      <c r="N117" s="14">
        <v>46302.854074074072</v>
      </c>
      <c r="O117" s="15">
        <v>380</v>
      </c>
      <c r="P117" s="13" t="s">
        <v>26</v>
      </c>
      <c r="Q117" s="15">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3" t="s">
        <v>494</v>
      </c>
      <c r="B118" s="13" t="s">
        <v>18</v>
      </c>
      <c r="C118" s="13" t="s">
        <v>282</v>
      </c>
      <c r="D118" s="13" t="s">
        <v>129</v>
      </c>
      <c r="E118" s="13" t="s">
        <v>2825</v>
      </c>
      <c r="F118" s="14">
        <v>46302.831770833334</v>
      </c>
      <c r="G118" s="13" t="s">
        <v>22</v>
      </c>
      <c r="H118" s="13" t="s">
        <v>2826</v>
      </c>
      <c r="I118" s="15">
        <v>350</v>
      </c>
      <c r="J118" s="13" t="s">
        <v>23</v>
      </c>
      <c r="K118" s="13" t="s">
        <v>24</v>
      </c>
      <c r="L118" s="15">
        <v>134</v>
      </c>
      <c r="M118" s="13" t="s">
        <v>40</v>
      </c>
      <c r="N118" s="14">
        <v>46302.840497685189</v>
      </c>
      <c r="O118" s="15">
        <v>270</v>
      </c>
      <c r="P118" s="13" t="s">
        <v>26</v>
      </c>
      <c r="Q118" s="15">
        <v>190</v>
      </c>
      <c r="R118" s="3" t="str">
        <f>IF(OR(G118="12R",G118="12L"),_xlfn.XLOOKUP(C118,DB!$A$2:$A$248,DB!$B$2:$B$248,""),IF(OR(G118="30L",G118="30R"),_xlfn.XLOOKUP(C118,DB!$A$2:$A$248,DB!$C$2:$C$248,""),""))</f>
        <v>OMSUK</v>
      </c>
      <c r="S118" s="3">
        <f t="shared" si="1"/>
        <v>19</v>
      </c>
      <c r="T118" s="3" t="str">
        <f>_xlfn.XLOOKUP(C118,DB!$A$2:$A$248,DB!$D$2:$D$248,"")</f>
        <v>Sector 3</v>
      </c>
    </row>
    <row r="119" spans="1:20" x14ac:dyDescent="0.2">
      <c r="A119" s="13" t="s">
        <v>285</v>
      </c>
      <c r="B119" s="13" t="s">
        <v>18</v>
      </c>
      <c r="C119" s="13" t="s">
        <v>199</v>
      </c>
      <c r="D119" s="13" t="s">
        <v>61</v>
      </c>
      <c r="E119" s="13" t="s">
        <v>969</v>
      </c>
      <c r="F119" s="14">
        <v>46302.832951388889</v>
      </c>
      <c r="G119" s="13" t="s">
        <v>22</v>
      </c>
      <c r="H119" s="13" t="s">
        <v>2827</v>
      </c>
      <c r="I119" s="15">
        <v>330</v>
      </c>
      <c r="J119" s="13" t="s">
        <v>23</v>
      </c>
      <c r="K119" s="13" t="s">
        <v>24</v>
      </c>
      <c r="L119" s="15">
        <v>359</v>
      </c>
      <c r="M119" s="13" t="s">
        <v>31</v>
      </c>
      <c r="N119" s="14">
        <v>46302.852986111116</v>
      </c>
      <c r="O119" s="15">
        <v>330</v>
      </c>
      <c r="P119" s="13" t="s">
        <v>26</v>
      </c>
      <c r="Q119" s="15">
        <v>40</v>
      </c>
      <c r="R119" s="3" t="str">
        <f>IF(OR(G119="12R",G119="12L"),_xlfn.XLOOKUP(C119,DB!$A$2:$A$248,DB!$B$2:$B$248,""),IF(OR(G119="30L",G119="30R"),_xlfn.XLOOKUP(C119,DB!$A$2:$A$248,DB!$C$2:$C$248,""),""))</f>
        <v>OMSUK</v>
      </c>
      <c r="S119" s="3">
        <f t="shared" si="1"/>
        <v>19</v>
      </c>
      <c r="T119" s="3" t="str">
        <f>_xlfn.XLOOKUP(C119,DB!$A$2:$A$248,DB!$D$2:$D$248,"")</f>
        <v>Sector 3</v>
      </c>
    </row>
    <row r="120" spans="1:20" x14ac:dyDescent="0.2">
      <c r="A120" s="13" t="s">
        <v>299</v>
      </c>
      <c r="B120" s="13" t="s">
        <v>18</v>
      </c>
      <c r="C120" s="13" t="s">
        <v>284</v>
      </c>
      <c r="D120" s="13" t="s">
        <v>54</v>
      </c>
      <c r="E120" s="13" t="s">
        <v>785</v>
      </c>
      <c r="F120" s="14">
        <v>46302.83388888889</v>
      </c>
      <c r="G120" s="13" t="s">
        <v>22</v>
      </c>
      <c r="H120" s="13" t="s">
        <v>2828</v>
      </c>
      <c r="I120" s="15">
        <v>380</v>
      </c>
      <c r="J120" s="13" t="s">
        <v>23</v>
      </c>
      <c r="K120" s="13" t="s">
        <v>24</v>
      </c>
      <c r="L120" s="15">
        <v>892</v>
      </c>
      <c r="M120" s="13" t="s">
        <v>1234</v>
      </c>
      <c r="N120" s="14">
        <v>46302.882777777777</v>
      </c>
      <c r="O120" s="15">
        <v>380</v>
      </c>
      <c r="P120" s="13" t="s">
        <v>26</v>
      </c>
      <c r="Q120" s="15">
        <v>190</v>
      </c>
      <c r="R120" s="3" t="str">
        <f>IF(OR(G120="12R",G120="12L"),_xlfn.XLOOKUP(C120,DB!$A$2:$A$248,DB!$B$2:$B$248,""),IF(OR(G120="30L",G120="30R"),_xlfn.XLOOKUP(C120,DB!$A$2:$A$248,DB!$C$2:$C$248,""),""))</f>
        <v>UDGUV</v>
      </c>
      <c r="S120" s="3">
        <f t="shared" si="1"/>
        <v>20</v>
      </c>
      <c r="T120" s="3" t="str">
        <f>_xlfn.XLOOKUP(C120,DB!$A$2:$A$248,DB!$D$2:$D$248,"")</f>
        <v>Sector 2</v>
      </c>
    </row>
    <row r="121" spans="1:20" x14ac:dyDescent="0.2">
      <c r="A121" s="13" t="s">
        <v>305</v>
      </c>
      <c r="B121" s="13" t="s">
        <v>18</v>
      </c>
      <c r="C121" s="13" t="s">
        <v>148</v>
      </c>
      <c r="D121" s="13" t="s">
        <v>61</v>
      </c>
      <c r="E121" s="13" t="s">
        <v>874</v>
      </c>
      <c r="F121" s="14">
        <v>46302.83488425926</v>
      </c>
      <c r="G121" s="13" t="s">
        <v>22</v>
      </c>
      <c r="H121" s="13" t="s">
        <v>421</v>
      </c>
      <c r="I121" s="15">
        <v>330</v>
      </c>
      <c r="J121" s="13" t="s">
        <v>23</v>
      </c>
      <c r="K121" s="13" t="s">
        <v>24</v>
      </c>
      <c r="L121" s="15">
        <v>136</v>
      </c>
      <c r="M121" s="13" t="s">
        <v>40</v>
      </c>
      <c r="N121" s="14">
        <v>46302.843831018516</v>
      </c>
      <c r="O121" s="15">
        <v>246</v>
      </c>
      <c r="P121" s="13" t="s">
        <v>26</v>
      </c>
      <c r="Q121" s="15">
        <v>190</v>
      </c>
      <c r="R121" s="3" t="str">
        <f>IF(OR(G121="12R",G121="12L"),_xlfn.XLOOKUP(C121,DB!$A$2:$A$248,DB!$B$2:$B$248,""),IF(OR(G121="30L",G121="30R"),_xlfn.XLOOKUP(C121,DB!$A$2:$A$248,DB!$C$2:$C$248,""),""))</f>
        <v>NUDAL</v>
      </c>
      <c r="S121" s="3">
        <f t="shared" si="1"/>
        <v>20</v>
      </c>
      <c r="T121" s="3" t="str">
        <f>_xlfn.XLOOKUP(C121,DB!$A$2:$A$248,DB!$D$2:$D$248,"")</f>
        <v>Sector 3</v>
      </c>
    </row>
    <row r="122" spans="1:20" x14ac:dyDescent="0.2">
      <c r="A122" s="13" t="s">
        <v>292</v>
      </c>
      <c r="B122" s="13" t="s">
        <v>18</v>
      </c>
      <c r="C122" s="13" t="s">
        <v>43</v>
      </c>
      <c r="D122" s="13" t="s">
        <v>20</v>
      </c>
      <c r="E122" s="13" t="s">
        <v>1175</v>
      </c>
      <c r="F122" s="14">
        <v>46302.837187500001</v>
      </c>
      <c r="G122" s="13" t="s">
        <v>22</v>
      </c>
      <c r="H122" s="13" t="s">
        <v>2829</v>
      </c>
      <c r="I122" s="15">
        <v>360</v>
      </c>
      <c r="J122" s="13" t="s">
        <v>23</v>
      </c>
      <c r="K122" s="13" t="s">
        <v>24</v>
      </c>
      <c r="L122" s="15">
        <v>893</v>
      </c>
      <c r="M122" s="13" t="s">
        <v>2830</v>
      </c>
      <c r="N122" s="14">
        <v>46302.884930555556</v>
      </c>
      <c r="O122" s="15">
        <v>360</v>
      </c>
      <c r="P122" s="13" t="s">
        <v>26</v>
      </c>
      <c r="Q122" s="15">
        <v>190</v>
      </c>
      <c r="R122" s="3" t="str">
        <f>IF(OR(G122="12R",G122="12L"),_xlfn.XLOOKUP(C122,DB!$A$2:$A$248,DB!$B$2:$B$248,""),IF(OR(G122="30L",G122="30R"),_xlfn.XLOOKUP(C122,DB!$A$2:$A$248,DB!$C$2:$C$248,""),""))</f>
        <v>UDGUV</v>
      </c>
      <c r="S122" s="3">
        <f t="shared" si="1"/>
        <v>20</v>
      </c>
      <c r="T122" s="3" t="str">
        <f>_xlfn.XLOOKUP(C122,DB!$A$2:$A$248,DB!$D$2:$D$248,"")</f>
        <v>Sector 2</v>
      </c>
    </row>
    <row r="123" spans="1:20" x14ac:dyDescent="0.2">
      <c r="A123" s="13" t="s">
        <v>294</v>
      </c>
      <c r="B123" s="13" t="s">
        <v>18</v>
      </c>
      <c r="C123" s="13" t="s">
        <v>101</v>
      </c>
      <c r="D123" s="13" t="s">
        <v>54</v>
      </c>
      <c r="E123" s="13" t="s">
        <v>844</v>
      </c>
      <c r="F123" s="14">
        <v>46302.838495370372</v>
      </c>
      <c r="G123" s="13" t="s">
        <v>22</v>
      </c>
      <c r="H123" s="13" t="s">
        <v>2831</v>
      </c>
      <c r="I123" s="15">
        <v>380</v>
      </c>
      <c r="J123" s="13" t="s">
        <v>23</v>
      </c>
      <c r="K123" s="13" t="s">
        <v>24</v>
      </c>
      <c r="L123" s="15">
        <v>844</v>
      </c>
      <c r="M123" s="13" t="s">
        <v>2832</v>
      </c>
      <c r="N123" s="14">
        <v>46302.899108796293</v>
      </c>
      <c r="O123" s="15">
        <v>380</v>
      </c>
      <c r="P123" s="13" t="s">
        <v>26</v>
      </c>
      <c r="Q123" s="15">
        <v>190</v>
      </c>
      <c r="R123" s="3" t="str">
        <f>IF(OR(G123="12R",G123="12L"),_xlfn.XLOOKUP(C123,DB!$A$2:$A$248,DB!$B$2:$B$248,""),IF(OR(G123="30L",G123="30R"),_xlfn.XLOOKUP(C123,DB!$A$2:$A$248,DB!$C$2:$C$248,""),""))</f>
        <v>UDGUV</v>
      </c>
      <c r="S123" s="3">
        <f t="shared" si="1"/>
        <v>20</v>
      </c>
      <c r="T123" s="3" t="str">
        <f>_xlfn.XLOOKUP(C123,DB!$A$2:$A$248,DB!$D$2:$D$248,"")</f>
        <v>Sector 2</v>
      </c>
    </row>
    <row r="124" spans="1:20" x14ac:dyDescent="0.2">
      <c r="A124" s="13" t="s">
        <v>856</v>
      </c>
      <c r="B124" s="13" t="s">
        <v>18</v>
      </c>
      <c r="C124" s="13" t="s">
        <v>203</v>
      </c>
      <c r="D124" s="13" t="s">
        <v>29</v>
      </c>
      <c r="E124" s="13" t="s">
        <v>2833</v>
      </c>
      <c r="F124" s="14">
        <v>46302.839872685188</v>
      </c>
      <c r="G124" s="13" t="s">
        <v>22</v>
      </c>
      <c r="H124" s="13" t="s">
        <v>2834</v>
      </c>
      <c r="I124" s="15">
        <v>340</v>
      </c>
      <c r="J124" s="13" t="s">
        <v>23</v>
      </c>
      <c r="K124" s="13" t="s">
        <v>24</v>
      </c>
      <c r="L124" s="15">
        <v>442</v>
      </c>
      <c r="M124" s="13" t="s">
        <v>204</v>
      </c>
      <c r="N124" s="14">
        <v>46302.863888888889</v>
      </c>
      <c r="O124" s="15">
        <v>380</v>
      </c>
      <c r="P124" s="13" t="s">
        <v>26</v>
      </c>
      <c r="Q124" s="15">
        <v>40</v>
      </c>
      <c r="R124" s="3" t="str">
        <f>IF(OR(G124="12R",G124="12L"),_xlfn.XLOOKUP(C124,DB!$A$2:$A$248,DB!$B$2:$B$248,""),IF(OR(G124="30L",G124="30R"),_xlfn.XLOOKUP(C124,DB!$A$2:$A$248,DB!$C$2:$C$248,""),""))</f>
        <v>ENEBA</v>
      </c>
      <c r="S124" s="3">
        <f t="shared" si="1"/>
        <v>20</v>
      </c>
      <c r="T124" s="3" t="str">
        <f>_xlfn.XLOOKUP(C124,DB!$A$2:$A$248,DB!$D$2:$D$248,"")</f>
        <v>Sector 3</v>
      </c>
    </row>
    <row r="125" spans="1:20" x14ac:dyDescent="0.2">
      <c r="A125" s="13" t="s">
        <v>2251</v>
      </c>
      <c r="B125" s="13" t="s">
        <v>18</v>
      </c>
      <c r="C125" s="13" t="s">
        <v>128</v>
      </c>
      <c r="D125" s="13" t="s">
        <v>129</v>
      </c>
      <c r="E125" s="13" t="s">
        <v>2835</v>
      </c>
      <c r="F125" s="14">
        <v>46302.841979166667</v>
      </c>
      <c r="G125" s="13" t="s">
        <v>22</v>
      </c>
      <c r="H125" s="13" t="s">
        <v>2836</v>
      </c>
      <c r="I125" s="15">
        <v>360</v>
      </c>
      <c r="J125" s="13" t="s">
        <v>23</v>
      </c>
      <c r="K125" s="13" t="s">
        <v>24</v>
      </c>
      <c r="L125" s="15">
        <v>444</v>
      </c>
      <c r="M125" s="13" t="s">
        <v>204</v>
      </c>
      <c r="N125" s="14">
        <v>46302.867094907408</v>
      </c>
      <c r="O125" s="15">
        <v>360</v>
      </c>
      <c r="P125" s="13" t="s">
        <v>26</v>
      </c>
      <c r="Q125" s="15">
        <v>40</v>
      </c>
      <c r="R125" s="3" t="str">
        <f>IF(OR(G125="12R",G125="12L"),_xlfn.XLOOKUP(C125,DB!$A$2:$A$248,DB!$B$2:$B$248,""),IF(OR(G125="30L",G125="30R"),_xlfn.XLOOKUP(C125,DB!$A$2:$A$248,DB!$C$2:$C$248,""),""))</f>
        <v>ENEBA</v>
      </c>
      <c r="S125" s="3">
        <f t="shared" si="1"/>
        <v>20</v>
      </c>
      <c r="T125" s="3" t="str">
        <f>_xlfn.XLOOKUP(C125,DB!$A$2:$A$248,DB!$D$2:$D$248,"")</f>
        <v>Sector 3</v>
      </c>
    </row>
    <row r="126" spans="1:20" x14ac:dyDescent="0.2">
      <c r="A126" s="13" t="s">
        <v>2837</v>
      </c>
      <c r="B126" s="13" t="s">
        <v>18</v>
      </c>
      <c r="C126" s="13" t="s">
        <v>50</v>
      </c>
      <c r="D126" s="13" t="s">
        <v>132</v>
      </c>
      <c r="E126" s="13"/>
      <c r="F126" s="14">
        <v>46302.843321759261</v>
      </c>
      <c r="G126" s="13" t="s">
        <v>22</v>
      </c>
      <c r="H126" s="13" t="s">
        <v>2838</v>
      </c>
      <c r="I126" s="15">
        <v>340</v>
      </c>
      <c r="J126" s="13" t="s">
        <v>23</v>
      </c>
      <c r="K126" s="13" t="s">
        <v>51</v>
      </c>
      <c r="L126" s="15">
        <v>870</v>
      </c>
      <c r="M126" s="13" t="s">
        <v>705</v>
      </c>
      <c r="N126" s="14">
        <v>46302.896273148144</v>
      </c>
      <c r="O126" s="15">
        <v>340</v>
      </c>
      <c r="P126" s="13" t="s">
        <v>26</v>
      </c>
      <c r="Q126" s="15">
        <v>30</v>
      </c>
      <c r="R126" s="3" t="str">
        <f>IF(OR(G126="12R",G126="12L"),_xlfn.XLOOKUP(C126,DB!$A$2:$A$248,DB!$B$2:$B$248,""),IF(OR(G126="30L",G126="30R"),_xlfn.XLOOKUP(C126,DB!$A$2:$A$248,DB!$C$2:$C$248,""),""))</f>
        <v>UDGUV</v>
      </c>
      <c r="S126" s="3">
        <f t="shared" si="1"/>
        <v>20</v>
      </c>
      <c r="T126" s="3" t="str">
        <f>_xlfn.XLOOKUP(C126,DB!$A$2:$A$248,DB!$D$2:$D$248,"")</f>
        <v>Sector 2</v>
      </c>
    </row>
    <row r="127" spans="1:20" x14ac:dyDescent="0.2">
      <c r="A127" s="13" t="s">
        <v>214</v>
      </c>
      <c r="B127" s="13" t="s">
        <v>18</v>
      </c>
      <c r="C127" s="13" t="s">
        <v>215</v>
      </c>
      <c r="D127" s="13" t="s">
        <v>129</v>
      </c>
      <c r="E127" s="13" t="s">
        <v>1564</v>
      </c>
      <c r="F127" s="14">
        <v>46302.845092592594</v>
      </c>
      <c r="G127" s="13" t="s">
        <v>22</v>
      </c>
      <c r="H127" s="13" t="s">
        <v>2839</v>
      </c>
      <c r="I127" s="15">
        <v>340</v>
      </c>
      <c r="J127" s="13" t="s">
        <v>23</v>
      </c>
      <c r="K127" s="13" t="s">
        <v>24</v>
      </c>
      <c r="L127" s="15">
        <v>450</v>
      </c>
      <c r="M127" s="13" t="s">
        <v>204</v>
      </c>
      <c r="N127" s="14">
        <v>46302.868738425925</v>
      </c>
      <c r="O127" s="15">
        <v>320</v>
      </c>
      <c r="P127" s="13" t="s">
        <v>26</v>
      </c>
      <c r="Q127" s="15">
        <v>40</v>
      </c>
      <c r="R127" s="3" t="str">
        <f>IF(OR(G127="12R",G127="12L"),_xlfn.XLOOKUP(C127,DB!$A$2:$A$248,DB!$B$2:$B$248,""),IF(OR(G127="30L",G127="30R"),_xlfn.XLOOKUP(C127,DB!$A$2:$A$248,DB!$C$2:$C$248,""),""))</f>
        <v>OMSUK</v>
      </c>
      <c r="S127" s="3">
        <f t="shared" si="1"/>
        <v>20</v>
      </c>
      <c r="T127" s="3" t="str">
        <f>_xlfn.XLOOKUP(C127,DB!$A$2:$A$248,DB!$D$2:$D$248,"")</f>
        <v>Sector 3</v>
      </c>
    </row>
    <row r="128" spans="1:20" x14ac:dyDescent="0.2">
      <c r="A128" s="13" t="s">
        <v>301</v>
      </c>
      <c r="B128" s="13" t="s">
        <v>18</v>
      </c>
      <c r="C128" s="13" t="s">
        <v>50</v>
      </c>
      <c r="D128" s="13" t="s">
        <v>54</v>
      </c>
      <c r="E128" s="13" t="s">
        <v>357</v>
      </c>
      <c r="F128" s="14">
        <v>46302.846157407403</v>
      </c>
      <c r="G128" s="13" t="s">
        <v>22</v>
      </c>
      <c r="H128" s="13" t="s">
        <v>2840</v>
      </c>
      <c r="I128" s="15">
        <v>380</v>
      </c>
      <c r="J128" s="13" t="s">
        <v>23</v>
      </c>
      <c r="K128" s="13" t="s">
        <v>24</v>
      </c>
      <c r="L128" s="15">
        <v>880</v>
      </c>
      <c r="M128" s="13" t="s">
        <v>2841</v>
      </c>
      <c r="N128" s="14">
        <v>46302.893900462965</v>
      </c>
      <c r="O128" s="15">
        <v>380</v>
      </c>
      <c r="P128" s="13" t="s">
        <v>26</v>
      </c>
      <c r="Q128" s="15">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s="13" t="s">
        <v>332</v>
      </c>
      <c r="B129" s="13" t="s">
        <v>18</v>
      </c>
      <c r="C129" s="13" t="s">
        <v>205</v>
      </c>
      <c r="D129" s="13" t="s">
        <v>331</v>
      </c>
      <c r="E129" s="13" t="s">
        <v>2842</v>
      </c>
      <c r="F129" s="14">
        <v>46302.847210648149</v>
      </c>
      <c r="G129" s="13" t="s">
        <v>22</v>
      </c>
      <c r="H129" s="13" t="s">
        <v>206</v>
      </c>
      <c r="I129" s="15">
        <v>370</v>
      </c>
      <c r="J129" s="13" t="s">
        <v>23</v>
      </c>
      <c r="K129" s="13" t="s">
        <v>24</v>
      </c>
      <c r="L129" s="15">
        <v>136</v>
      </c>
      <c r="M129" s="13" t="s">
        <v>40</v>
      </c>
      <c r="N129" s="14">
        <v>46302.856793981482</v>
      </c>
      <c r="O129" s="15">
        <v>232</v>
      </c>
      <c r="P129" s="13" t="s">
        <v>26</v>
      </c>
      <c r="Q129" s="15">
        <v>190</v>
      </c>
      <c r="R129" s="3" t="str">
        <f>IF(OR(G129="12R",G129="12L"),_xlfn.XLOOKUP(C129,DB!$A$2:$A$248,DB!$B$2:$B$248,""),IF(OR(G129="30L",G129="30R"),_xlfn.XLOOKUP(C129,DB!$A$2:$A$248,DB!$C$2:$C$248,""),""))</f>
        <v>NUDAL</v>
      </c>
      <c r="S129" s="3">
        <f t="shared" si="1"/>
        <v>20</v>
      </c>
      <c r="T129" s="3" t="str">
        <f>_xlfn.XLOOKUP(C129,DB!$A$2:$A$248,DB!$D$2:$D$248,"")</f>
        <v>Sector 3</v>
      </c>
    </row>
    <row r="130" spans="1:20" x14ac:dyDescent="0.2">
      <c r="A130" s="13" t="s">
        <v>297</v>
      </c>
      <c r="B130" s="13" t="s">
        <v>18</v>
      </c>
      <c r="C130" s="13" t="s">
        <v>33</v>
      </c>
      <c r="D130" s="13" t="s">
        <v>61</v>
      </c>
      <c r="E130" s="13" t="s">
        <v>2843</v>
      </c>
      <c r="F130" s="14">
        <v>46302.85125</v>
      </c>
      <c r="G130" s="13" t="s">
        <v>22</v>
      </c>
      <c r="H130" s="13" t="s">
        <v>2844</v>
      </c>
      <c r="I130" s="15">
        <v>340</v>
      </c>
      <c r="J130" s="13" t="s">
        <v>23</v>
      </c>
      <c r="K130" s="13" t="s">
        <v>24</v>
      </c>
      <c r="L130" s="15">
        <v>889</v>
      </c>
      <c r="M130" s="13" t="s">
        <v>36</v>
      </c>
      <c r="N130" s="14">
        <v>46302.899479166663</v>
      </c>
      <c r="O130" s="15">
        <v>340</v>
      </c>
      <c r="P130" s="13" t="s">
        <v>26</v>
      </c>
      <c r="Q130" s="15">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s="13" t="s">
        <v>525</v>
      </c>
      <c r="B131" s="13" t="s">
        <v>18</v>
      </c>
      <c r="C131" s="13" t="s">
        <v>317</v>
      </c>
      <c r="D131" s="13" t="s">
        <v>29</v>
      </c>
      <c r="E131" s="13" t="s">
        <v>2381</v>
      </c>
      <c r="F131" s="14">
        <v>46302.856180555551</v>
      </c>
      <c r="G131" s="13" t="s">
        <v>22</v>
      </c>
      <c r="H131" s="13" t="s">
        <v>2845</v>
      </c>
      <c r="I131" s="15">
        <v>340</v>
      </c>
      <c r="J131" s="13" t="s">
        <v>23</v>
      </c>
      <c r="K131" s="13" t="s">
        <v>24</v>
      </c>
      <c r="L131" s="15">
        <v>447</v>
      </c>
      <c r="M131" s="13" t="s">
        <v>204</v>
      </c>
      <c r="N131" s="14">
        <v>46302.879826388889</v>
      </c>
      <c r="O131" s="15">
        <v>320</v>
      </c>
      <c r="P131" s="13" t="s">
        <v>26</v>
      </c>
      <c r="Q131" s="15">
        <v>40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13" t="s">
        <v>303</v>
      </c>
      <c r="B132" s="13" t="s">
        <v>18</v>
      </c>
      <c r="C132" s="13" t="s">
        <v>43</v>
      </c>
      <c r="D132" s="13" t="s">
        <v>61</v>
      </c>
      <c r="E132" s="13" t="s">
        <v>468</v>
      </c>
      <c r="F132" s="14">
        <v>46302.859768518523</v>
      </c>
      <c r="G132" s="13" t="s">
        <v>22</v>
      </c>
      <c r="H132" s="13" t="s">
        <v>2846</v>
      </c>
      <c r="I132" s="15">
        <v>360</v>
      </c>
      <c r="J132" s="13" t="s">
        <v>23</v>
      </c>
      <c r="K132" s="13" t="s">
        <v>24</v>
      </c>
      <c r="L132" s="15">
        <v>919</v>
      </c>
      <c r="M132" s="13" t="s">
        <v>2847</v>
      </c>
      <c r="N132" s="14">
        <v>46302.908194444448</v>
      </c>
      <c r="O132" s="15">
        <v>360</v>
      </c>
      <c r="P132" s="13" t="s">
        <v>26</v>
      </c>
      <c r="Q132" s="15">
        <v>190</v>
      </c>
      <c r="R132" s="3" t="str">
        <f>IF(OR(G132="12R",G132="12L"),_xlfn.XLOOKUP(C132,DB!$A$2:$A$248,DB!$B$2:$B$248,""),IF(OR(G132="30L",G132="30R"),_xlfn.XLOOKUP(C132,DB!$A$2:$A$248,DB!$C$2:$C$248,""),""))</f>
        <v>UDGUV</v>
      </c>
      <c r="S132" s="3">
        <f t="shared" si="2"/>
        <v>20</v>
      </c>
      <c r="T132" s="3" t="str">
        <f>_xlfn.XLOOKUP(C132,DB!$A$2:$A$248,DB!$D$2:$D$248,"")</f>
        <v>Sector 2</v>
      </c>
    </row>
    <row r="133" spans="1:20" x14ac:dyDescent="0.2">
      <c r="A133" s="13" t="s">
        <v>281</v>
      </c>
      <c r="B133" s="13" t="s">
        <v>18</v>
      </c>
      <c r="C133" s="13" t="s">
        <v>282</v>
      </c>
      <c r="D133" s="13" t="s">
        <v>34</v>
      </c>
      <c r="E133" s="13" t="s">
        <v>2848</v>
      </c>
      <c r="F133" s="14">
        <v>46302.860717592594</v>
      </c>
      <c r="G133" s="13" t="s">
        <v>22</v>
      </c>
      <c r="H133" s="13" t="s">
        <v>2849</v>
      </c>
      <c r="I133" s="15">
        <v>370</v>
      </c>
      <c r="J133" s="13" t="s">
        <v>23</v>
      </c>
      <c r="K133" s="13" t="s">
        <v>24</v>
      </c>
      <c r="L133" s="15">
        <v>136</v>
      </c>
      <c r="M133" s="13" t="s">
        <v>40</v>
      </c>
      <c r="N133" s="14">
        <v>46302.870115740741</v>
      </c>
      <c r="O133" s="15">
        <v>271</v>
      </c>
      <c r="P133" s="13" t="s">
        <v>26</v>
      </c>
      <c r="Q133" s="15">
        <v>190</v>
      </c>
      <c r="R133" s="3" t="str">
        <f>IF(OR(G133="12R",G133="12L"),_xlfn.XLOOKUP(C133,DB!$A$2:$A$248,DB!$B$2:$B$248,""),IF(OR(G133="30L",G133="30R"),_xlfn.XLOOKUP(C133,DB!$A$2:$A$248,DB!$C$2:$C$248,""),""))</f>
        <v>OMSUK</v>
      </c>
      <c r="S133" s="3">
        <f t="shared" si="2"/>
        <v>20</v>
      </c>
      <c r="T133" s="3" t="str">
        <f>_xlfn.XLOOKUP(C133,DB!$A$2:$A$248,DB!$D$2:$D$248,"")</f>
        <v>Sector 3</v>
      </c>
    </row>
    <row r="134" spans="1:20" x14ac:dyDescent="0.2">
      <c r="A134" s="13" t="s">
        <v>304</v>
      </c>
      <c r="B134" s="13" t="s">
        <v>18</v>
      </c>
      <c r="C134" s="13" t="s">
        <v>134</v>
      </c>
      <c r="D134" s="13" t="s">
        <v>123</v>
      </c>
      <c r="E134" s="13" t="s">
        <v>2850</v>
      </c>
      <c r="F134" s="14">
        <v>46302.861956018518</v>
      </c>
      <c r="G134" s="13" t="s">
        <v>22</v>
      </c>
      <c r="H134" s="13" t="s">
        <v>2851</v>
      </c>
      <c r="I134" s="15">
        <v>330</v>
      </c>
      <c r="J134" s="13" t="s">
        <v>23</v>
      </c>
      <c r="K134" s="13" t="s">
        <v>24</v>
      </c>
      <c r="L134" s="15">
        <v>359</v>
      </c>
      <c r="M134" s="13" t="s">
        <v>31</v>
      </c>
      <c r="N134" s="14">
        <v>46302.881666666668</v>
      </c>
      <c r="O134" s="15">
        <v>330</v>
      </c>
      <c r="P134" s="13" t="s">
        <v>26</v>
      </c>
      <c r="Q134" s="15">
        <v>40</v>
      </c>
      <c r="R134" s="3" t="str">
        <f>IF(OR(G134="12R",G134="12L"),_xlfn.XLOOKUP(C134,DB!$A$2:$A$248,DB!$B$2:$B$248,""),IF(OR(G134="30L",G134="30R"),_xlfn.XLOOKUP(C134,DB!$A$2:$A$248,DB!$C$2:$C$248,""),""))</f>
        <v>ENEBA</v>
      </c>
      <c r="S134" s="3">
        <f t="shared" si="2"/>
        <v>20</v>
      </c>
      <c r="T134" s="3" t="str">
        <f>_xlfn.XLOOKUP(C134,DB!$A$2:$A$248,DB!$D$2:$D$248,"")</f>
        <v>Sector 3</v>
      </c>
    </row>
    <row r="135" spans="1:20" x14ac:dyDescent="0.2">
      <c r="A135" s="13" t="s">
        <v>2852</v>
      </c>
      <c r="B135" s="13" t="s">
        <v>18</v>
      </c>
      <c r="C135" s="13" t="s">
        <v>97</v>
      </c>
      <c r="D135" s="13" t="s">
        <v>544</v>
      </c>
      <c r="E135" s="13"/>
      <c r="F135" s="14">
        <v>46302.866435185184</v>
      </c>
      <c r="G135" s="13" t="s">
        <v>22</v>
      </c>
      <c r="H135" s="13" t="s">
        <v>2853</v>
      </c>
      <c r="I135" s="15">
        <v>280</v>
      </c>
      <c r="J135" s="13" t="s">
        <v>23</v>
      </c>
      <c r="K135" s="13" t="s">
        <v>51</v>
      </c>
      <c r="L135" s="15">
        <v>876</v>
      </c>
      <c r="M135" s="13" t="s">
        <v>99</v>
      </c>
      <c r="N135" s="14">
        <v>46302.929745370369</v>
      </c>
      <c r="O135" s="15">
        <v>209</v>
      </c>
      <c r="P135" s="13" t="s">
        <v>137</v>
      </c>
      <c r="Q135" s="15">
        <v>30</v>
      </c>
      <c r="R135" s="3" t="str">
        <f>IF(OR(G135="12R",G135="12L"),_xlfn.XLOOKUP(C135,DB!$A$2:$A$248,DB!$B$2:$B$248,""),IF(OR(G135="30L",G135="30R"),_xlfn.XLOOKUP(C135,DB!$A$2:$A$248,DB!$C$2:$C$248,""),""))</f>
        <v>UDGUV</v>
      </c>
      <c r="S135" s="3">
        <f t="shared" si="2"/>
        <v>20</v>
      </c>
      <c r="T135" s="3" t="str">
        <f>_xlfn.XLOOKUP(C135,DB!$A$2:$A$248,DB!$D$2:$D$248,"")</f>
        <v>Sector 2</v>
      </c>
    </row>
    <row r="136" spans="1:20" x14ac:dyDescent="0.2">
      <c r="A136" s="13" t="s">
        <v>526</v>
      </c>
      <c r="B136" s="13" t="s">
        <v>18</v>
      </c>
      <c r="C136" s="13" t="s">
        <v>203</v>
      </c>
      <c r="D136" s="13" t="s">
        <v>44</v>
      </c>
      <c r="E136" s="13" t="s">
        <v>1097</v>
      </c>
      <c r="F136" s="14">
        <v>46302.868483796294</v>
      </c>
      <c r="G136" s="13" t="s">
        <v>22</v>
      </c>
      <c r="H136" s="13" t="s">
        <v>2854</v>
      </c>
      <c r="I136" s="15">
        <v>360</v>
      </c>
      <c r="J136" s="13" t="s">
        <v>23</v>
      </c>
      <c r="K136" s="13" t="s">
        <v>24</v>
      </c>
      <c r="L136" s="15">
        <v>389</v>
      </c>
      <c r="M136" s="13" t="s">
        <v>2855</v>
      </c>
      <c r="N136" s="14">
        <v>46302.89025462963</v>
      </c>
      <c r="O136" s="15">
        <v>340</v>
      </c>
      <c r="P136" s="13" t="s">
        <v>26</v>
      </c>
      <c r="Q136" s="15">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s="13" t="s">
        <v>316</v>
      </c>
      <c r="B137" s="13" t="s">
        <v>18</v>
      </c>
      <c r="C137" s="13" t="s">
        <v>317</v>
      </c>
      <c r="D137" s="13" t="s">
        <v>44</v>
      </c>
      <c r="E137" s="13" t="s">
        <v>971</v>
      </c>
      <c r="F137" s="14">
        <v>46302.870509259257</v>
      </c>
      <c r="G137" s="13" t="s">
        <v>22</v>
      </c>
      <c r="H137" s="13" t="s">
        <v>2856</v>
      </c>
      <c r="I137" s="15">
        <v>360</v>
      </c>
      <c r="J137" s="13" t="s">
        <v>23</v>
      </c>
      <c r="K137" s="13" t="s">
        <v>24</v>
      </c>
      <c r="L137" s="15">
        <v>422</v>
      </c>
      <c r="M137" s="13" t="s">
        <v>2857</v>
      </c>
      <c r="N137" s="14">
        <v>46302.893946759257</v>
      </c>
      <c r="O137" s="15">
        <v>320</v>
      </c>
      <c r="P137" s="13" t="s">
        <v>26</v>
      </c>
      <c r="Q137" s="15">
        <v>40</v>
      </c>
      <c r="R137" s="3" t="str">
        <f>IF(OR(G137="12R",G137="12L"),_xlfn.XLOOKUP(C137,DB!$A$2:$A$248,DB!$B$2:$B$248,""),IF(OR(G137="30L",G137="30R"),_xlfn.XLOOKUP(C137,DB!$A$2:$A$248,DB!$C$2:$C$248,""),""))</f>
        <v>UDGUV</v>
      </c>
      <c r="S137" s="3">
        <f t="shared" si="2"/>
        <v>20</v>
      </c>
      <c r="T137" s="3" t="str">
        <f>_xlfn.XLOOKUP(C137,DB!$A$2:$A$248,DB!$D$2:$D$248,"")</f>
        <v>Sector 2</v>
      </c>
    </row>
    <row r="138" spans="1:20" x14ac:dyDescent="0.2">
      <c r="A138" s="13" t="s">
        <v>318</v>
      </c>
      <c r="B138" s="13" t="s">
        <v>18</v>
      </c>
      <c r="C138" s="13" t="s">
        <v>136</v>
      </c>
      <c r="D138" s="13" t="s">
        <v>44</v>
      </c>
      <c r="E138" s="13" t="s">
        <v>885</v>
      </c>
      <c r="F138" s="14">
        <v>46302.872881944444</v>
      </c>
      <c r="G138" s="13" t="s">
        <v>22</v>
      </c>
      <c r="H138" s="13" t="s">
        <v>2858</v>
      </c>
      <c r="I138" s="15">
        <v>330</v>
      </c>
      <c r="J138" s="13" t="s">
        <v>23</v>
      </c>
      <c r="K138" s="13" t="s">
        <v>24</v>
      </c>
      <c r="L138" s="15">
        <v>359</v>
      </c>
      <c r="M138" s="13" t="s">
        <v>31</v>
      </c>
      <c r="N138" s="14">
        <v>46302.893310185187</v>
      </c>
      <c r="O138" s="15">
        <v>330</v>
      </c>
      <c r="P138" s="13" t="s">
        <v>26</v>
      </c>
      <c r="Q138" s="15">
        <v>40</v>
      </c>
      <c r="R138" s="3" t="str">
        <f>IF(OR(G138="12R",G138="12L"),_xlfn.XLOOKUP(C138,DB!$A$2:$A$248,DB!$B$2:$B$248,""),IF(OR(G138="30L",G138="30R"),_xlfn.XLOOKUP(C138,DB!$A$2:$A$248,DB!$C$2:$C$248,""),""))</f>
        <v>OMSUK</v>
      </c>
      <c r="S138" s="3">
        <f t="shared" si="2"/>
        <v>20</v>
      </c>
      <c r="T138" s="3" t="str">
        <f>_xlfn.XLOOKUP(C138,DB!$A$2:$A$248,DB!$D$2:$D$248,"")</f>
        <v>Sector 3</v>
      </c>
    </row>
    <row r="139" spans="1:20" x14ac:dyDescent="0.2">
      <c r="A139" s="13" t="s">
        <v>516</v>
      </c>
      <c r="B139" s="13" t="s">
        <v>18</v>
      </c>
      <c r="C139" s="13" t="s">
        <v>199</v>
      </c>
      <c r="D139" s="13" t="s">
        <v>61</v>
      </c>
      <c r="E139" s="13" t="s">
        <v>2859</v>
      </c>
      <c r="F139" s="14">
        <v>46302.874745370369</v>
      </c>
      <c r="G139" s="13" t="s">
        <v>22</v>
      </c>
      <c r="H139" s="13" t="s">
        <v>2860</v>
      </c>
      <c r="I139" s="15">
        <v>370</v>
      </c>
      <c r="J139" s="13" t="s">
        <v>23</v>
      </c>
      <c r="K139" s="13" t="s">
        <v>24</v>
      </c>
      <c r="L139" s="15">
        <v>387</v>
      </c>
      <c r="M139" s="13" t="s">
        <v>31</v>
      </c>
      <c r="N139" s="14">
        <v>46302.895648148144</v>
      </c>
      <c r="O139" s="15">
        <v>370</v>
      </c>
      <c r="P139" s="13" t="s">
        <v>26</v>
      </c>
      <c r="Q139" s="15">
        <v>40</v>
      </c>
      <c r="R139" s="3" t="str">
        <f>IF(OR(G139="12R",G139="12L"),_xlfn.XLOOKUP(C139,DB!$A$2:$A$248,DB!$B$2:$B$248,""),IF(OR(G139="30L",G139="30R"),_xlfn.XLOOKUP(C139,DB!$A$2:$A$248,DB!$C$2:$C$248,""),""))</f>
        <v>OMSUK</v>
      </c>
      <c r="S139" s="3">
        <f t="shared" si="2"/>
        <v>20</v>
      </c>
      <c r="T139" s="3" t="str">
        <f>_xlfn.XLOOKUP(C139,DB!$A$2:$A$248,DB!$D$2:$D$248,"")</f>
        <v>Sector 3</v>
      </c>
    </row>
    <row r="140" spans="1:20" x14ac:dyDescent="0.2">
      <c r="A140" s="13" t="s">
        <v>313</v>
      </c>
      <c r="B140" s="13" t="s">
        <v>18</v>
      </c>
      <c r="C140" s="13" t="s">
        <v>314</v>
      </c>
      <c r="D140" s="13" t="s">
        <v>34</v>
      </c>
      <c r="E140" s="13" t="s">
        <v>893</v>
      </c>
      <c r="F140" s="14">
        <v>46302.877766203703</v>
      </c>
      <c r="G140" s="13" t="s">
        <v>22</v>
      </c>
      <c r="H140" s="13" t="s">
        <v>2861</v>
      </c>
      <c r="I140" s="15">
        <v>330</v>
      </c>
      <c r="J140" s="13" t="s">
        <v>23</v>
      </c>
      <c r="K140" s="13" t="s">
        <v>24</v>
      </c>
      <c r="L140" s="15">
        <v>198</v>
      </c>
      <c r="M140" s="13" t="s">
        <v>1159</v>
      </c>
      <c r="N140" s="14">
        <v>46302.890601851846</v>
      </c>
      <c r="O140" s="15">
        <v>278</v>
      </c>
      <c r="P140" s="13" t="s">
        <v>26</v>
      </c>
      <c r="Q140" s="15">
        <v>190</v>
      </c>
      <c r="R140" s="3" t="str">
        <f>IF(OR(G140="12R",G140="12L"),_xlfn.XLOOKUP(C140,DB!$A$2:$A$248,DB!$B$2:$B$248,""),IF(OR(G140="30L",G140="30R"),_xlfn.XLOOKUP(C140,DB!$A$2:$A$248,DB!$C$2:$C$248,""),""))</f>
        <v>CZM</v>
      </c>
      <c r="S140" s="3">
        <f t="shared" si="2"/>
        <v>21</v>
      </c>
      <c r="T140" s="3" t="str">
        <f>_xlfn.XLOOKUP(C140,DB!$A$2:$A$248,DB!$D$2:$D$248,"")</f>
        <v>Sector 7</v>
      </c>
    </row>
    <row r="141" spans="1:20" x14ac:dyDescent="0.2">
      <c r="A141" s="13" t="s">
        <v>436</v>
      </c>
      <c r="B141" s="13" t="s">
        <v>18</v>
      </c>
      <c r="C141" s="13" t="s">
        <v>437</v>
      </c>
      <c r="D141" s="13" t="s">
        <v>54</v>
      </c>
      <c r="E141" s="13" t="s">
        <v>408</v>
      </c>
      <c r="F141" s="14">
        <v>46302.879652777774</v>
      </c>
      <c r="G141" s="13" t="s">
        <v>22</v>
      </c>
      <c r="H141" s="13" t="s">
        <v>2862</v>
      </c>
      <c r="I141" s="15">
        <v>380</v>
      </c>
      <c r="J141" s="13" t="s">
        <v>23</v>
      </c>
      <c r="K141" s="13" t="s">
        <v>24</v>
      </c>
      <c r="L141" s="15">
        <v>899</v>
      </c>
      <c r="M141" s="13" t="s">
        <v>293</v>
      </c>
      <c r="N141" s="14">
        <v>46302.927812499998</v>
      </c>
      <c r="O141" s="15">
        <v>380</v>
      </c>
      <c r="P141" s="13" t="s">
        <v>26</v>
      </c>
      <c r="Q141" s="15">
        <v>190</v>
      </c>
      <c r="R141" s="3" t="str">
        <f>IF(OR(G141="12R",G141="12L"),_xlfn.XLOOKUP(C141,DB!$A$2:$A$248,DB!$B$2:$B$248,""),IF(OR(G141="30L",G141="30R"),_xlfn.XLOOKUP(C141,DB!$A$2:$A$248,DB!$C$2:$C$248,""),""))</f>
        <v>UDGUV</v>
      </c>
      <c r="S141" s="3">
        <f t="shared" si="2"/>
        <v>21</v>
      </c>
      <c r="T141" s="3" t="str">
        <f>_xlfn.XLOOKUP(C141,DB!$A$2:$A$248,DB!$D$2:$D$248,"")</f>
        <v>Sector 2</v>
      </c>
    </row>
    <row r="142" spans="1:20" x14ac:dyDescent="0.2">
      <c r="A142" s="13" t="s">
        <v>248</v>
      </c>
      <c r="B142" s="13" t="s">
        <v>18</v>
      </c>
      <c r="C142" s="13" t="s">
        <v>249</v>
      </c>
      <c r="D142" s="13" t="s">
        <v>116</v>
      </c>
      <c r="E142" s="13" t="s">
        <v>824</v>
      </c>
      <c r="F142" s="14">
        <v>46302.882245370369</v>
      </c>
      <c r="G142" s="13" t="s">
        <v>22</v>
      </c>
      <c r="H142" s="13" t="s">
        <v>2863</v>
      </c>
      <c r="I142" s="15">
        <v>360</v>
      </c>
      <c r="J142" s="13" t="s">
        <v>23</v>
      </c>
      <c r="K142" s="13" t="s">
        <v>24</v>
      </c>
      <c r="L142" s="15">
        <v>447</v>
      </c>
      <c r="M142" s="13" t="s">
        <v>204</v>
      </c>
      <c r="N142" s="14">
        <v>46302.906446759254</v>
      </c>
      <c r="O142" s="15">
        <v>400</v>
      </c>
      <c r="P142" s="13" t="s">
        <v>26</v>
      </c>
      <c r="Q142" s="15">
        <v>40</v>
      </c>
      <c r="R142" s="3" t="str">
        <f>IF(OR(G142="12R",G142="12L"),_xlfn.XLOOKUP(C142,DB!$A$2:$A$248,DB!$B$2:$B$248,""),IF(OR(G142="30L",G142="30R"),_xlfn.XLOOKUP(C142,DB!$A$2:$A$248,DB!$C$2:$C$248,""),""))</f>
        <v>UDGUV</v>
      </c>
      <c r="S142" s="3">
        <f t="shared" si="2"/>
        <v>21</v>
      </c>
      <c r="T142" s="3" t="str">
        <f>_xlfn.XLOOKUP(C142,DB!$A$2:$A$248,DB!$D$2:$D$248,"")</f>
        <v>Sector 2</v>
      </c>
    </row>
    <row r="143" spans="1:20" x14ac:dyDescent="0.2">
      <c r="A143" s="13" t="s">
        <v>729</v>
      </c>
      <c r="B143" s="13" t="s">
        <v>18</v>
      </c>
      <c r="C143" s="13" t="s">
        <v>50</v>
      </c>
      <c r="D143" s="13" t="s">
        <v>730</v>
      </c>
      <c r="E143" s="13"/>
      <c r="F143" s="14">
        <v>46302.883518518516</v>
      </c>
      <c r="G143" s="13" t="s">
        <v>22</v>
      </c>
      <c r="H143" s="13" t="s">
        <v>2864</v>
      </c>
      <c r="I143" s="15">
        <v>400</v>
      </c>
      <c r="J143" s="13" t="s">
        <v>23</v>
      </c>
      <c r="K143" s="13" t="s">
        <v>51</v>
      </c>
      <c r="L143" s="15">
        <v>874</v>
      </c>
      <c r="M143" s="13" t="s">
        <v>2653</v>
      </c>
      <c r="N143" s="14">
        <v>46302.928657407407</v>
      </c>
      <c r="O143" s="15">
        <v>400</v>
      </c>
      <c r="P143" s="13" t="s">
        <v>26</v>
      </c>
      <c r="Q143" s="15">
        <v>30</v>
      </c>
      <c r="R143" s="3" t="str">
        <f>IF(OR(G143="12R",G143="12L"),_xlfn.XLOOKUP(C143,DB!$A$2:$A$248,DB!$B$2:$B$248,""),IF(OR(G143="30L",G143="30R"),_xlfn.XLOOKUP(C143,DB!$A$2:$A$248,DB!$C$2:$C$248,""),""))</f>
        <v>UDGUV</v>
      </c>
      <c r="S143" s="3">
        <f t="shared" si="2"/>
        <v>21</v>
      </c>
      <c r="T143" s="3" t="str">
        <f>_xlfn.XLOOKUP(C143,DB!$A$2:$A$248,DB!$D$2:$D$248,"")</f>
        <v>Sector 2</v>
      </c>
    </row>
    <row r="144" spans="1:20" x14ac:dyDescent="0.2">
      <c r="A144" s="13" t="s">
        <v>327</v>
      </c>
      <c r="B144" s="13" t="s">
        <v>18</v>
      </c>
      <c r="C144" s="13" t="s">
        <v>328</v>
      </c>
      <c r="D144" s="13" t="s">
        <v>29</v>
      </c>
      <c r="E144" s="13" t="s">
        <v>2865</v>
      </c>
      <c r="F144" s="14">
        <v>46302.884884259256</v>
      </c>
      <c r="G144" s="13" t="s">
        <v>22</v>
      </c>
      <c r="H144" s="13" t="s">
        <v>2866</v>
      </c>
      <c r="I144" s="15">
        <v>360</v>
      </c>
      <c r="J144" s="13" t="s">
        <v>23</v>
      </c>
      <c r="K144" s="13" t="s">
        <v>24</v>
      </c>
      <c r="L144" s="15">
        <v>454</v>
      </c>
      <c r="M144" s="13" t="s">
        <v>1261</v>
      </c>
      <c r="N144" s="14">
        <v>46302.910127314812</v>
      </c>
      <c r="O144" s="15">
        <v>360</v>
      </c>
      <c r="P144" s="13" t="s">
        <v>26</v>
      </c>
      <c r="Q144" s="15">
        <v>40</v>
      </c>
      <c r="R144" s="3" t="str">
        <f>IF(OR(G144="12R",G144="12L"),_xlfn.XLOOKUP(C144,DB!$A$2:$A$248,DB!$B$2:$B$248,""),IF(OR(G144="30L",G144="30R"),_xlfn.XLOOKUP(C144,DB!$A$2:$A$248,DB!$C$2:$C$248,""),""))</f>
        <v>OMSUK</v>
      </c>
      <c r="S144" s="3">
        <f t="shared" si="2"/>
        <v>21</v>
      </c>
      <c r="T144" s="3" t="str">
        <f>_xlfn.XLOOKUP(C144,DB!$A$2:$A$248,DB!$D$2:$D$248,"")</f>
        <v>Sector 3</v>
      </c>
    </row>
    <row r="145" spans="1:20" x14ac:dyDescent="0.2">
      <c r="A145" s="13" t="s">
        <v>858</v>
      </c>
      <c r="B145" s="13" t="s">
        <v>18</v>
      </c>
      <c r="C145" s="13" t="s">
        <v>128</v>
      </c>
      <c r="D145" s="13" t="s">
        <v>129</v>
      </c>
      <c r="E145" s="13" t="s">
        <v>2867</v>
      </c>
      <c r="F145" s="14">
        <v>46302.886284722219</v>
      </c>
      <c r="G145" s="13" t="s">
        <v>22</v>
      </c>
      <c r="H145" s="13" t="s">
        <v>2868</v>
      </c>
      <c r="I145" s="15">
        <v>360</v>
      </c>
      <c r="J145" s="13" t="s">
        <v>23</v>
      </c>
      <c r="K145" s="13" t="s">
        <v>24</v>
      </c>
      <c r="L145" s="15">
        <v>520</v>
      </c>
      <c r="M145" s="13" t="s">
        <v>2869</v>
      </c>
      <c r="N145" s="14">
        <v>46302.914548611108</v>
      </c>
      <c r="O145" s="15">
        <v>320</v>
      </c>
      <c r="P145" s="13" t="s">
        <v>26</v>
      </c>
      <c r="Q145" s="15">
        <v>40</v>
      </c>
      <c r="R145" s="3" t="str">
        <f>IF(OR(G145="12R",G145="12L"),_xlfn.XLOOKUP(C145,DB!$A$2:$A$248,DB!$B$2:$B$248,""),IF(OR(G145="30L",G145="30R"),_xlfn.XLOOKUP(C145,DB!$A$2:$A$248,DB!$C$2:$C$248,""),""))</f>
        <v>ENEBA</v>
      </c>
      <c r="S145" s="3">
        <f t="shared" si="2"/>
        <v>21</v>
      </c>
      <c r="T145" s="3" t="str">
        <f>_xlfn.XLOOKUP(C145,DB!$A$2:$A$248,DB!$D$2:$D$248,"")</f>
        <v>Sector 3</v>
      </c>
    </row>
    <row r="146" spans="1:20" x14ac:dyDescent="0.2">
      <c r="A146" s="13" t="s">
        <v>339</v>
      </c>
      <c r="B146" s="13" t="s">
        <v>18</v>
      </c>
      <c r="C146" s="13" t="s">
        <v>193</v>
      </c>
      <c r="D146" s="13" t="s">
        <v>54</v>
      </c>
      <c r="E146" s="13" t="s">
        <v>752</v>
      </c>
      <c r="F146" s="14">
        <v>46302.88961805556</v>
      </c>
      <c r="G146" s="13" t="s">
        <v>22</v>
      </c>
      <c r="H146" s="13" t="s">
        <v>2870</v>
      </c>
      <c r="I146" s="15">
        <v>380</v>
      </c>
      <c r="J146" s="13" t="s">
        <v>23</v>
      </c>
      <c r="K146" s="13" t="s">
        <v>24</v>
      </c>
      <c r="L146" s="15">
        <v>840</v>
      </c>
      <c r="M146" s="13" t="s">
        <v>193</v>
      </c>
      <c r="N146" s="14">
        <v>46302.93476851852</v>
      </c>
      <c r="O146" s="15">
        <v>15</v>
      </c>
      <c r="P146" s="13" t="s">
        <v>26</v>
      </c>
      <c r="Q146" s="15">
        <v>190</v>
      </c>
      <c r="R146" s="3" t="str">
        <f>IF(OR(G146="12R",G146="12L"),_xlfn.XLOOKUP(C146,DB!$A$2:$A$248,DB!$B$2:$B$248,""),IF(OR(G146="30L",G146="30R"),_xlfn.XLOOKUP(C146,DB!$A$2:$A$248,DB!$C$2:$C$248,""),""))</f>
        <v>UDGUV</v>
      </c>
      <c r="S146" s="3">
        <f t="shared" si="2"/>
        <v>21</v>
      </c>
      <c r="T146" s="3" t="str">
        <f>_xlfn.XLOOKUP(C146,DB!$A$2:$A$248,DB!$D$2:$D$248,"")</f>
        <v>Sector 2</v>
      </c>
    </row>
    <row r="147" spans="1:20" x14ac:dyDescent="0.2">
      <c r="A147" s="13" t="s">
        <v>326</v>
      </c>
      <c r="B147" s="13" t="s">
        <v>18</v>
      </c>
      <c r="C147" s="13" t="s">
        <v>33</v>
      </c>
      <c r="D147" s="13" t="s">
        <v>54</v>
      </c>
      <c r="E147" s="13" t="s">
        <v>298</v>
      </c>
      <c r="F147" s="14">
        <v>46302.89435185185</v>
      </c>
      <c r="G147" s="13" t="s">
        <v>22</v>
      </c>
      <c r="H147" s="13" t="s">
        <v>2871</v>
      </c>
      <c r="I147" s="15">
        <v>360</v>
      </c>
      <c r="J147" s="13" t="s">
        <v>23</v>
      </c>
      <c r="K147" s="13" t="s">
        <v>24</v>
      </c>
      <c r="L147" s="15">
        <v>929</v>
      </c>
      <c r="M147" s="13" t="s">
        <v>2872</v>
      </c>
      <c r="N147" s="14">
        <v>46302.943090277782</v>
      </c>
      <c r="O147" s="15">
        <v>360</v>
      </c>
      <c r="P147" s="13" t="s">
        <v>26</v>
      </c>
      <c r="Q147" s="15">
        <v>190</v>
      </c>
      <c r="R147" s="3" t="str">
        <f>IF(OR(G147="12R",G147="12L"),_xlfn.XLOOKUP(C147,DB!$A$2:$A$248,DB!$B$2:$B$248,""),IF(OR(G147="30L",G147="30R"),_xlfn.XLOOKUP(C147,DB!$A$2:$A$248,DB!$C$2:$C$248,""),""))</f>
        <v>UDGUV</v>
      </c>
      <c r="S147" s="3">
        <f t="shared" si="2"/>
        <v>21</v>
      </c>
      <c r="T147" s="3" t="str">
        <f>_xlfn.XLOOKUP(C147,DB!$A$2:$A$248,DB!$D$2:$D$248,"")</f>
        <v>Sector 2</v>
      </c>
    </row>
    <row r="148" spans="1:20" x14ac:dyDescent="0.2">
      <c r="A148" s="13" t="s">
        <v>527</v>
      </c>
      <c r="B148" s="13" t="s">
        <v>18</v>
      </c>
      <c r="C148" s="13" t="s">
        <v>528</v>
      </c>
      <c r="D148" s="13" t="s">
        <v>20</v>
      </c>
      <c r="E148" s="13" t="s">
        <v>2873</v>
      </c>
      <c r="F148" s="14">
        <v>46302.895381944443</v>
      </c>
      <c r="G148" s="13" t="s">
        <v>22</v>
      </c>
      <c r="H148" s="13" t="s">
        <v>2874</v>
      </c>
      <c r="I148" s="15">
        <v>340</v>
      </c>
      <c r="J148" s="13" t="s">
        <v>23</v>
      </c>
      <c r="K148" s="13" t="s">
        <v>24</v>
      </c>
      <c r="L148" s="15">
        <v>546</v>
      </c>
      <c r="M148" s="13" t="s">
        <v>130</v>
      </c>
      <c r="N148" s="14">
        <v>46302.924131944441</v>
      </c>
      <c r="O148" s="15">
        <v>340</v>
      </c>
      <c r="P148" s="13" t="s">
        <v>26</v>
      </c>
      <c r="Q148" s="15">
        <v>40</v>
      </c>
      <c r="R148" s="3" t="str">
        <f>IF(OR(G148="12R",G148="12L"),_xlfn.XLOOKUP(C148,DB!$A$2:$A$248,DB!$B$2:$B$248,""),IF(OR(G148="30L",G148="30R"),_xlfn.XLOOKUP(C148,DB!$A$2:$A$248,DB!$C$2:$C$248,""),""))</f>
        <v>ENEBA</v>
      </c>
      <c r="S148" s="3">
        <f t="shared" si="2"/>
        <v>21</v>
      </c>
      <c r="T148" s="3" t="str">
        <f>_xlfn.XLOOKUP(C148,DB!$A$2:$A$248,DB!$D$2:$D$248,"")</f>
        <v>Sector 3</v>
      </c>
    </row>
    <row r="149" spans="1:20" x14ac:dyDescent="0.2">
      <c r="A149" s="13" t="s">
        <v>324</v>
      </c>
      <c r="B149" s="13" t="s">
        <v>18</v>
      </c>
      <c r="C149" s="13" t="s">
        <v>325</v>
      </c>
      <c r="D149" s="13" t="s">
        <v>123</v>
      </c>
      <c r="E149" s="13" t="s">
        <v>2875</v>
      </c>
      <c r="F149" s="14">
        <v>46302.897743055553</v>
      </c>
      <c r="G149" s="13" t="s">
        <v>22</v>
      </c>
      <c r="H149" s="13" t="s">
        <v>2876</v>
      </c>
      <c r="I149" s="15">
        <v>340</v>
      </c>
      <c r="J149" s="13" t="s">
        <v>23</v>
      </c>
      <c r="K149" s="13" t="s">
        <v>24</v>
      </c>
      <c r="L149" s="15">
        <v>478</v>
      </c>
      <c r="M149" s="13" t="s">
        <v>2877</v>
      </c>
      <c r="N149" s="14">
        <v>46302.924201388887</v>
      </c>
      <c r="O149" s="15">
        <v>339</v>
      </c>
      <c r="P149" s="13" t="s">
        <v>26</v>
      </c>
      <c r="Q149" s="15">
        <v>40</v>
      </c>
      <c r="R149" s="3" t="str">
        <f>IF(OR(G149="12R",G149="12L"),_xlfn.XLOOKUP(C149,DB!$A$2:$A$248,DB!$B$2:$B$248,""),IF(OR(G149="30L",G149="30R"),_xlfn.XLOOKUP(C149,DB!$A$2:$A$248,DB!$C$2:$C$248,""),""))</f>
        <v>OMSUK</v>
      </c>
      <c r="S149" s="3">
        <f t="shared" si="2"/>
        <v>21</v>
      </c>
      <c r="T149" s="3" t="str">
        <f>_xlfn.XLOOKUP(C149,DB!$A$2:$A$248,DB!$D$2:$D$248,"")</f>
        <v>Sector 3</v>
      </c>
    </row>
    <row r="150" spans="1:20" x14ac:dyDescent="0.2">
      <c r="A150" s="13" t="s">
        <v>2878</v>
      </c>
      <c r="B150" s="13" t="s">
        <v>18</v>
      </c>
      <c r="C150" s="13" t="s">
        <v>440</v>
      </c>
      <c r="D150" s="13" t="s">
        <v>366</v>
      </c>
      <c r="E150" s="13" t="s">
        <v>792</v>
      </c>
      <c r="F150" s="14">
        <v>46302.899467592593</v>
      </c>
      <c r="G150" s="13" t="s">
        <v>22</v>
      </c>
      <c r="H150" s="13" t="s">
        <v>2879</v>
      </c>
      <c r="I150" s="15">
        <v>390</v>
      </c>
      <c r="J150" s="13" t="s">
        <v>23</v>
      </c>
      <c r="K150" s="13" t="s">
        <v>24</v>
      </c>
      <c r="L150" s="15">
        <v>360</v>
      </c>
      <c r="M150" s="13" t="s">
        <v>589</v>
      </c>
      <c r="N150" s="14">
        <v>46302.918935185182</v>
      </c>
      <c r="O150" s="15">
        <v>390</v>
      </c>
      <c r="P150" s="13" t="s">
        <v>41</v>
      </c>
      <c r="Q150" s="15">
        <v>40</v>
      </c>
      <c r="R150" s="3" t="str">
        <f>IF(OR(G150="12R",G150="12L"),_xlfn.XLOOKUP(C150,DB!$A$2:$A$248,DB!$B$2:$B$248,""),IF(OR(G150="30L",G150="30R"),_xlfn.XLOOKUP(C150,DB!$A$2:$A$248,DB!$C$2:$C$248,""),""))</f>
        <v>NUDAL</v>
      </c>
      <c r="S150" s="3">
        <f t="shared" si="2"/>
        <v>21</v>
      </c>
      <c r="T150" s="3" t="str">
        <f>_xlfn.XLOOKUP(C150,DB!$A$2:$A$248,DB!$D$2:$D$248,"")</f>
        <v>Sector 3</v>
      </c>
    </row>
    <row r="151" spans="1:20" x14ac:dyDescent="0.2">
      <c r="A151" s="13" t="s">
        <v>442</v>
      </c>
      <c r="B151" s="13" t="s">
        <v>18</v>
      </c>
      <c r="C151" s="13" t="s">
        <v>210</v>
      </c>
      <c r="D151" s="13" t="s">
        <v>29</v>
      </c>
      <c r="E151" s="13" t="s">
        <v>443</v>
      </c>
      <c r="F151" s="14">
        <v>46302.902592592596</v>
      </c>
      <c r="G151" s="13" t="s">
        <v>22</v>
      </c>
      <c r="H151" s="13" t="s">
        <v>2880</v>
      </c>
      <c r="I151" s="15">
        <v>390</v>
      </c>
      <c r="J151" s="13" t="s">
        <v>23</v>
      </c>
      <c r="K151" s="13" t="s">
        <v>24</v>
      </c>
      <c r="L151" s="15">
        <v>152</v>
      </c>
      <c r="M151" s="13" t="s">
        <v>117</v>
      </c>
      <c r="N151" s="14">
        <v>46302.913124999999</v>
      </c>
      <c r="O151" s="15">
        <v>238</v>
      </c>
      <c r="P151" s="13" t="s">
        <v>26</v>
      </c>
      <c r="Q151" s="15">
        <v>190</v>
      </c>
      <c r="R151" s="3" t="str">
        <f>IF(OR(G151="12R",G151="12L"),_xlfn.XLOOKUP(C151,DB!$A$2:$A$248,DB!$B$2:$B$248,""),IF(OR(G151="30L",G151="30R"),_xlfn.XLOOKUP(C151,DB!$A$2:$A$248,DB!$C$2:$C$248,""),""))</f>
        <v>TAKUX</v>
      </c>
      <c r="S151" s="3">
        <f t="shared" si="2"/>
        <v>21</v>
      </c>
      <c r="T151" s="3" t="str">
        <f>_xlfn.XLOOKUP(C151,DB!$A$2:$A$248,DB!$D$2:$D$248,"")</f>
        <v>Sector 7</v>
      </c>
    </row>
    <row r="152" spans="1:20" x14ac:dyDescent="0.2">
      <c r="A152" s="13" t="s">
        <v>340</v>
      </c>
      <c r="B152" s="13" t="s">
        <v>18</v>
      </c>
      <c r="C152" s="13" t="s">
        <v>101</v>
      </c>
      <c r="D152" s="13" t="s">
        <v>20</v>
      </c>
      <c r="E152" s="13" t="s">
        <v>1168</v>
      </c>
      <c r="F152" s="14">
        <v>46302.905289351853</v>
      </c>
      <c r="G152" s="13" t="s">
        <v>22</v>
      </c>
      <c r="H152" s="13" t="s">
        <v>2881</v>
      </c>
      <c r="I152" s="15">
        <v>360</v>
      </c>
      <c r="J152" s="13" t="s">
        <v>23</v>
      </c>
      <c r="K152" s="13" t="s">
        <v>152</v>
      </c>
      <c r="L152" s="15">
        <v>887</v>
      </c>
      <c r="M152" s="13" t="s">
        <v>2882</v>
      </c>
      <c r="N152" s="14">
        <v>46302.952847222223</v>
      </c>
      <c r="O152" s="15">
        <v>360</v>
      </c>
      <c r="P152" s="13" t="s">
        <v>26</v>
      </c>
      <c r="Q152" s="15">
        <v>190</v>
      </c>
      <c r="R152" s="3" t="str">
        <f>IF(OR(G152="12R",G152="12L"),_xlfn.XLOOKUP(C152,DB!$A$2:$A$248,DB!$B$2:$B$248,""),IF(OR(G152="30L",G152="30R"),_xlfn.XLOOKUP(C152,DB!$A$2:$A$248,DB!$C$2:$C$248,""),""))</f>
        <v>UDGUV</v>
      </c>
      <c r="S152" s="3">
        <f t="shared" si="2"/>
        <v>21</v>
      </c>
      <c r="T152" s="3" t="str">
        <f>_xlfn.XLOOKUP(C152,DB!$A$2:$A$248,DB!$D$2:$D$248,"")</f>
        <v>Sector 2</v>
      </c>
    </row>
    <row r="153" spans="1:20" x14ac:dyDescent="0.2">
      <c r="A153" s="13" t="s">
        <v>334</v>
      </c>
      <c r="B153" s="13" t="s">
        <v>18</v>
      </c>
      <c r="C153" s="13" t="s">
        <v>19</v>
      </c>
      <c r="D153" s="13" t="s">
        <v>54</v>
      </c>
      <c r="E153" s="13" t="s">
        <v>1193</v>
      </c>
      <c r="F153" s="14">
        <v>46302.907650462963</v>
      </c>
      <c r="G153" s="13" t="s">
        <v>22</v>
      </c>
      <c r="H153" s="13" t="s">
        <v>2883</v>
      </c>
      <c r="I153" s="15">
        <v>380</v>
      </c>
      <c r="J153" s="13" t="s">
        <v>23</v>
      </c>
      <c r="K153" s="13" t="s">
        <v>24</v>
      </c>
      <c r="L153" s="15">
        <v>920</v>
      </c>
      <c r="M153" s="13" t="s">
        <v>2847</v>
      </c>
      <c r="N153" s="14">
        <v>46302.957650462966</v>
      </c>
      <c r="O153" s="15">
        <v>380</v>
      </c>
      <c r="P153" s="13" t="s">
        <v>26</v>
      </c>
      <c r="Q153" s="15">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3" t="s">
        <v>336</v>
      </c>
      <c r="B154" s="13" t="s">
        <v>18</v>
      </c>
      <c r="C154" s="13" t="s">
        <v>115</v>
      </c>
      <c r="D154" s="13" t="s">
        <v>129</v>
      </c>
      <c r="E154" s="13" t="s">
        <v>2884</v>
      </c>
      <c r="F154" s="14">
        <v>46302.910416666666</v>
      </c>
      <c r="G154" s="13" t="s">
        <v>22</v>
      </c>
      <c r="H154" s="13" t="s">
        <v>2885</v>
      </c>
      <c r="I154" s="15">
        <v>350</v>
      </c>
      <c r="J154" s="13" t="s">
        <v>23</v>
      </c>
      <c r="K154" s="13" t="s">
        <v>24</v>
      </c>
      <c r="L154" s="15">
        <v>149</v>
      </c>
      <c r="M154" s="13" t="s">
        <v>117</v>
      </c>
      <c r="N154" s="14">
        <v>46302.920532407406</v>
      </c>
      <c r="O154" s="15">
        <v>290</v>
      </c>
      <c r="P154" s="13" t="s">
        <v>26</v>
      </c>
      <c r="Q154" s="15">
        <v>190</v>
      </c>
      <c r="R154" s="3" t="str">
        <f>IF(OR(G154="12R",G154="12L"),_xlfn.XLOOKUP(C154,DB!$A$2:$A$248,DB!$B$2:$B$248,""),IF(OR(G154="30L",G154="30R"),_xlfn.XLOOKUP(C154,DB!$A$2:$A$248,DB!$C$2:$C$248,""),""))</f>
        <v>TAKUX</v>
      </c>
      <c r="S154" s="3">
        <f t="shared" si="2"/>
        <v>21</v>
      </c>
      <c r="T154" s="3" t="str">
        <f>_xlfn.XLOOKUP(C154,DB!$A$2:$A$248,DB!$D$2:$D$248,"")</f>
        <v>Sector 7</v>
      </c>
    </row>
    <row r="155" spans="1:20" x14ac:dyDescent="0.2">
      <c r="A155" s="13" t="s">
        <v>2886</v>
      </c>
      <c r="B155" s="13" t="s">
        <v>18</v>
      </c>
      <c r="C155" s="13" t="s">
        <v>444</v>
      </c>
      <c r="D155" s="13" t="s">
        <v>261</v>
      </c>
      <c r="E155" s="13" t="s">
        <v>312</v>
      </c>
      <c r="F155" s="14">
        <v>46302.91196759259</v>
      </c>
      <c r="G155" s="13" t="s">
        <v>22</v>
      </c>
      <c r="H155" s="13" t="s">
        <v>2887</v>
      </c>
      <c r="I155" s="15">
        <v>390</v>
      </c>
      <c r="J155" s="13" t="s">
        <v>23</v>
      </c>
      <c r="K155" s="13" t="s">
        <v>24</v>
      </c>
      <c r="L155" s="15">
        <v>354</v>
      </c>
      <c r="M155" s="13" t="s">
        <v>2888</v>
      </c>
      <c r="N155" s="14">
        <v>46302.931215277778</v>
      </c>
      <c r="O155" s="15">
        <v>390</v>
      </c>
      <c r="P155" s="13" t="s">
        <v>41</v>
      </c>
      <c r="Q155" s="15">
        <v>40</v>
      </c>
      <c r="R155" s="3" t="str">
        <f>IF(OR(G155="12R",G155="12L"),_xlfn.XLOOKUP(C155,DB!$A$2:$A$248,DB!$B$2:$B$248,""),IF(OR(G155="30L",G155="30R"),_xlfn.XLOOKUP(C155,DB!$A$2:$A$248,DB!$C$2:$C$248,""),""))</f>
        <v>NUDAL</v>
      </c>
      <c r="S155" s="3">
        <f t="shared" si="2"/>
        <v>21</v>
      </c>
      <c r="T155" s="3" t="str">
        <f>_xlfn.XLOOKUP(C155,DB!$A$2:$A$248,DB!$D$2:$D$248,"")</f>
        <v>Sector 3</v>
      </c>
    </row>
    <row r="156" spans="1:20" x14ac:dyDescent="0.2">
      <c r="A156" t="s">
        <v>419</v>
      </c>
      <c r="B156" t="s">
        <v>18</v>
      </c>
      <c r="C156" t="s">
        <v>101</v>
      </c>
      <c r="D156" t="s">
        <v>54</v>
      </c>
      <c r="E156" t="s">
        <v>112</v>
      </c>
      <c r="F156" s="2">
        <v>46302.914710648147</v>
      </c>
      <c r="G156" t="s">
        <v>22</v>
      </c>
      <c r="H156" t="s">
        <v>2889</v>
      </c>
      <c r="I156" s="3">
        <v>380</v>
      </c>
      <c r="J156" t="s">
        <v>23</v>
      </c>
      <c r="K156" t="s">
        <v>152</v>
      </c>
      <c r="L156" s="3">
        <v>912</v>
      </c>
      <c r="M156" t="s">
        <v>2674</v>
      </c>
      <c r="N156" s="2">
        <v>46302.963402777779</v>
      </c>
      <c r="O156" s="3">
        <v>380</v>
      </c>
      <c r="P156" t="s">
        <v>26</v>
      </c>
      <c r="Q156" s="3">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2890</v>
      </c>
      <c r="B157" t="s">
        <v>18</v>
      </c>
      <c r="C157" t="s">
        <v>50</v>
      </c>
      <c r="D157" t="s">
        <v>1177</v>
      </c>
      <c r="E157" t="s">
        <v>2519</v>
      </c>
      <c r="F157" s="2">
        <v>46302.916238425925</v>
      </c>
      <c r="G157" t="s">
        <v>22</v>
      </c>
      <c r="H157" t="s">
        <v>2891</v>
      </c>
      <c r="I157" s="3">
        <v>400</v>
      </c>
      <c r="J157" t="s">
        <v>23</v>
      </c>
      <c r="K157" t="s">
        <v>152</v>
      </c>
      <c r="L157" s="3">
        <v>947</v>
      </c>
      <c r="M157" t="s">
        <v>2892</v>
      </c>
      <c r="N157" s="2">
        <v>46302.974317129629</v>
      </c>
      <c r="O157" s="3">
        <v>400</v>
      </c>
      <c r="P157" t="s">
        <v>137</v>
      </c>
      <c r="Q157" s="3">
        <v>30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1948</v>
      </c>
      <c r="B158" t="s">
        <v>18</v>
      </c>
      <c r="C158" t="s">
        <v>945</v>
      </c>
      <c r="D158" t="s">
        <v>331</v>
      </c>
      <c r="E158" t="s">
        <v>1949</v>
      </c>
      <c r="F158" s="2">
        <v>46302.917280092588</v>
      </c>
      <c r="G158" t="s">
        <v>22</v>
      </c>
      <c r="H158" t="s">
        <v>2893</v>
      </c>
      <c r="I158" s="3">
        <v>360</v>
      </c>
      <c r="J158" t="s">
        <v>23</v>
      </c>
      <c r="K158" t="s">
        <v>24</v>
      </c>
      <c r="L158" s="3">
        <v>453</v>
      </c>
      <c r="M158" t="s">
        <v>204</v>
      </c>
      <c r="N158" s="2">
        <v>46302.942094907412</v>
      </c>
      <c r="O158" s="3">
        <v>360</v>
      </c>
      <c r="P158" t="s">
        <v>26</v>
      </c>
      <c r="Q158" s="3">
        <v>40</v>
      </c>
      <c r="R158" s="3" t="str">
        <f>IF(OR(G158="12R",G158="12L"),_xlfn.XLOOKUP(C158,DB!$A$2:$A$248,DB!$B$2:$B$248,""),IF(OR(G158="30L",G158="30R"),_xlfn.XLOOKUP(C158,DB!$A$2:$A$248,DB!$C$2:$C$248,""),""))</f>
        <v>ENEBA</v>
      </c>
      <c r="S158" s="3">
        <f t="shared" si="2"/>
        <v>22</v>
      </c>
      <c r="T158" s="3" t="str">
        <f>_xlfn.XLOOKUP(C158,DB!$A$2:$A$248,DB!$D$2:$D$248,"")</f>
        <v>Sector 3</v>
      </c>
    </row>
    <row r="159" spans="1:20" x14ac:dyDescent="0.2">
      <c r="A159" t="s">
        <v>337</v>
      </c>
      <c r="B159" t="s">
        <v>18</v>
      </c>
      <c r="C159" t="s">
        <v>219</v>
      </c>
      <c r="D159" t="s">
        <v>34</v>
      </c>
      <c r="E159" t="s">
        <v>2894</v>
      </c>
      <c r="F159" s="2">
        <v>46302.92050925926</v>
      </c>
      <c r="G159" t="s">
        <v>22</v>
      </c>
      <c r="H159" t="s">
        <v>2895</v>
      </c>
      <c r="I159" s="3">
        <v>350</v>
      </c>
      <c r="J159" t="s">
        <v>23</v>
      </c>
      <c r="K159" t="s">
        <v>24</v>
      </c>
      <c r="L159" s="3">
        <v>150</v>
      </c>
      <c r="M159" t="s">
        <v>117</v>
      </c>
      <c r="N159" s="2">
        <v>46302.930798611109</v>
      </c>
      <c r="O159" s="3">
        <v>269</v>
      </c>
      <c r="P159" t="s">
        <v>26</v>
      </c>
      <c r="Q159" s="3">
        <v>190</v>
      </c>
      <c r="R159" s="3" t="str">
        <f>IF(OR(G159="12R",G159="12L"),_xlfn.XLOOKUP(C159,DB!$A$2:$A$248,DB!$B$2:$B$248,""),IF(OR(G159="30L",G159="30R"),_xlfn.XLOOKUP(C159,DB!$A$2:$A$248,DB!$C$2:$C$248,""),""))</f>
        <v>TAKUX</v>
      </c>
      <c r="S159" s="3">
        <f t="shared" si="2"/>
        <v>22</v>
      </c>
      <c r="T159" s="3" t="str">
        <f>_xlfn.XLOOKUP(C159,DB!$A$2:$A$248,DB!$D$2:$D$248,"")</f>
        <v>Sector 7</v>
      </c>
    </row>
    <row r="160" spans="1:20" x14ac:dyDescent="0.2">
      <c r="A160" t="s">
        <v>315</v>
      </c>
      <c r="B160" t="s">
        <v>18</v>
      </c>
      <c r="C160" t="s">
        <v>224</v>
      </c>
      <c r="D160" t="s">
        <v>116</v>
      </c>
      <c r="E160" t="s">
        <v>425</v>
      </c>
      <c r="F160" s="2">
        <v>46302.921921296293</v>
      </c>
      <c r="G160" t="s">
        <v>22</v>
      </c>
      <c r="H160" t="s">
        <v>2896</v>
      </c>
      <c r="I160" s="3">
        <v>360</v>
      </c>
      <c r="J160" t="s">
        <v>23</v>
      </c>
      <c r="K160" t="s">
        <v>24</v>
      </c>
      <c r="L160" s="3">
        <v>480</v>
      </c>
      <c r="M160" t="s">
        <v>2897</v>
      </c>
      <c r="N160" s="2">
        <v>46302.947476851856</v>
      </c>
      <c r="O160" s="3">
        <v>380</v>
      </c>
      <c r="P160" t="s">
        <v>26</v>
      </c>
      <c r="Q160" s="3">
        <v>40</v>
      </c>
      <c r="R160" s="3" t="str">
        <f>IF(OR(G160="12R",G160="12L"),_xlfn.XLOOKUP(C160,DB!$A$2:$A$248,DB!$B$2:$B$248,""),IF(OR(G160="30L",G160="30R"),_xlfn.XLOOKUP(C160,DB!$A$2:$A$248,DB!$C$2:$C$248,""),""))</f>
        <v>ENEBA</v>
      </c>
      <c r="S160" s="3">
        <f t="shared" si="2"/>
        <v>22</v>
      </c>
      <c r="T160" s="3" t="str">
        <f>_xlfn.XLOOKUP(C160,DB!$A$2:$A$248,DB!$D$2:$D$248,"")</f>
        <v>Sector 3</v>
      </c>
    </row>
    <row r="161" spans="1:20" x14ac:dyDescent="0.2">
      <c r="A161" t="s">
        <v>343</v>
      </c>
      <c r="B161" t="s">
        <v>18</v>
      </c>
      <c r="C161" t="s">
        <v>122</v>
      </c>
      <c r="D161" t="s">
        <v>44</v>
      </c>
      <c r="E161" t="s">
        <v>1167</v>
      </c>
      <c r="F161" s="2">
        <v>46302.935324074075</v>
      </c>
      <c r="G161" t="s">
        <v>22</v>
      </c>
      <c r="H161" t="s">
        <v>2898</v>
      </c>
      <c r="I161" s="3">
        <v>360</v>
      </c>
      <c r="J161" t="s">
        <v>23</v>
      </c>
      <c r="K161" t="s">
        <v>24</v>
      </c>
      <c r="L161" s="3">
        <v>441</v>
      </c>
      <c r="M161" t="s">
        <v>204</v>
      </c>
      <c r="N161" s="2">
        <v>46302.958414351851</v>
      </c>
      <c r="O161" s="3">
        <v>360</v>
      </c>
      <c r="P161" t="s">
        <v>26</v>
      </c>
      <c r="Q161" s="3">
        <v>40</v>
      </c>
      <c r="R161" s="3" t="str">
        <f>IF(OR(G161="12R",G161="12L"),_xlfn.XLOOKUP(C161,DB!$A$2:$A$248,DB!$B$2:$B$248,""),IF(OR(G161="30L",G161="30R"),_xlfn.XLOOKUP(C161,DB!$A$2:$A$248,DB!$C$2:$C$248,""),""))</f>
        <v>ENEBA</v>
      </c>
      <c r="S161" s="3">
        <f t="shared" si="2"/>
        <v>22</v>
      </c>
      <c r="T161" s="3" t="str">
        <f>_xlfn.XLOOKUP(C161,DB!$A$2:$A$248,DB!$D$2:$D$248,"")</f>
        <v>Sector 3</v>
      </c>
    </row>
    <row r="162" spans="1:20" x14ac:dyDescent="0.2">
      <c r="A162" t="s">
        <v>354</v>
      </c>
      <c r="B162" t="s">
        <v>18</v>
      </c>
      <c r="C162" t="s">
        <v>43</v>
      </c>
      <c r="D162" t="s">
        <v>44</v>
      </c>
      <c r="E162" t="s">
        <v>1170</v>
      </c>
      <c r="F162" s="2">
        <v>46302.940717592588</v>
      </c>
      <c r="G162" t="s">
        <v>22</v>
      </c>
      <c r="H162" t="s">
        <v>2899</v>
      </c>
      <c r="I162" s="3">
        <v>360</v>
      </c>
      <c r="J162" t="s">
        <v>23</v>
      </c>
      <c r="K162" t="s">
        <v>24</v>
      </c>
      <c r="L162" s="3">
        <v>925</v>
      </c>
      <c r="M162" t="s">
        <v>2900</v>
      </c>
      <c r="N162" s="2">
        <v>46302.991041666668</v>
      </c>
      <c r="O162" s="3">
        <v>360</v>
      </c>
      <c r="P162" t="s">
        <v>26</v>
      </c>
      <c r="Q162" s="3">
        <v>190</v>
      </c>
      <c r="R162" s="3" t="str">
        <f>IF(OR(G162="12R",G162="12L"),_xlfn.XLOOKUP(C162,DB!$A$2:$A$248,DB!$B$2:$B$248,""),IF(OR(G162="30L",G162="30R"),_xlfn.XLOOKUP(C162,DB!$A$2:$A$248,DB!$C$2:$C$248,""),""))</f>
        <v>UDGUV</v>
      </c>
      <c r="S162" s="3">
        <f t="shared" si="2"/>
        <v>22</v>
      </c>
      <c r="T162" s="3" t="str">
        <f>_xlfn.XLOOKUP(C162,DB!$A$2:$A$248,DB!$D$2:$D$248,"")</f>
        <v>Sector 2</v>
      </c>
    </row>
    <row r="163" spans="1:20" x14ac:dyDescent="0.2">
      <c r="A163" t="s">
        <v>344</v>
      </c>
      <c r="B163" t="s">
        <v>18</v>
      </c>
      <c r="C163" t="s">
        <v>345</v>
      </c>
      <c r="D163" t="s">
        <v>54</v>
      </c>
      <c r="E163" t="s">
        <v>574</v>
      </c>
      <c r="F163" s="2">
        <v>46302.949664351851</v>
      </c>
      <c r="G163" t="s">
        <v>22</v>
      </c>
      <c r="H163" t="s">
        <v>2901</v>
      </c>
      <c r="I163" s="3">
        <v>380</v>
      </c>
      <c r="J163" t="s">
        <v>23</v>
      </c>
      <c r="K163" t="s">
        <v>24</v>
      </c>
      <c r="L163" s="3">
        <v>963</v>
      </c>
      <c r="M163" t="s">
        <v>910</v>
      </c>
      <c r="N163" s="2">
        <v>46303.000046296293</v>
      </c>
      <c r="O163" s="3">
        <v>380</v>
      </c>
      <c r="P163" t="s">
        <v>26</v>
      </c>
      <c r="Q163" s="3">
        <v>190</v>
      </c>
      <c r="R163" s="3" t="str">
        <f>IF(OR(G163="12R",G163="12L"),_xlfn.XLOOKUP(C163,DB!$A$2:$A$248,DB!$B$2:$B$248,""),IF(OR(G163="30L",G163="30R"),_xlfn.XLOOKUP(C163,DB!$A$2:$A$248,DB!$C$2:$C$248,""),""))</f>
        <v>UDGUV</v>
      </c>
      <c r="S163" s="3">
        <f t="shared" si="2"/>
        <v>22</v>
      </c>
      <c r="T163" s="3" t="str">
        <f>_xlfn.XLOOKUP(C163,DB!$A$2:$A$248,DB!$D$2:$D$248,"")</f>
        <v>Sector 2</v>
      </c>
    </row>
    <row r="164" spans="1:20" x14ac:dyDescent="0.2">
      <c r="A164" t="s">
        <v>349</v>
      </c>
      <c r="B164" t="s">
        <v>18</v>
      </c>
      <c r="C164" t="s">
        <v>221</v>
      </c>
      <c r="D164" t="s">
        <v>54</v>
      </c>
      <c r="E164" t="s">
        <v>2902</v>
      </c>
      <c r="F164" s="2">
        <v>46302.951215277775</v>
      </c>
      <c r="G164" t="s">
        <v>22</v>
      </c>
      <c r="H164" t="s">
        <v>2903</v>
      </c>
      <c r="I164" s="3">
        <v>380</v>
      </c>
      <c r="J164" t="s">
        <v>23</v>
      </c>
      <c r="K164" t="s">
        <v>24</v>
      </c>
      <c r="L164" s="3">
        <v>968</v>
      </c>
      <c r="M164" t="s">
        <v>820</v>
      </c>
      <c r="N164" s="2">
        <v>46303.003460648149</v>
      </c>
      <c r="O164" s="3">
        <v>380</v>
      </c>
      <c r="P164" t="s">
        <v>26</v>
      </c>
      <c r="Q164" s="3">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431</v>
      </c>
      <c r="B165" t="s">
        <v>18</v>
      </c>
      <c r="C165" t="s">
        <v>432</v>
      </c>
      <c r="D165" t="s">
        <v>433</v>
      </c>
      <c r="E165" t="s">
        <v>569</v>
      </c>
      <c r="F165" s="2">
        <v>46302.952372685184</v>
      </c>
      <c r="G165" t="s">
        <v>22</v>
      </c>
      <c r="H165" t="s">
        <v>2904</v>
      </c>
      <c r="I165" s="3">
        <v>370</v>
      </c>
      <c r="J165" t="s">
        <v>23</v>
      </c>
      <c r="K165" t="s">
        <v>24</v>
      </c>
      <c r="L165" s="3">
        <v>150</v>
      </c>
      <c r="M165" t="s">
        <v>117</v>
      </c>
      <c r="N165" s="2">
        <v>46302.961956018524</v>
      </c>
      <c r="O165" s="3">
        <v>253</v>
      </c>
      <c r="P165" t="s">
        <v>41</v>
      </c>
      <c r="Q165" s="3">
        <v>190</v>
      </c>
      <c r="R165" s="3" t="str">
        <f>IF(OR(G165="12R",G165="12L"),_xlfn.XLOOKUP(C165,DB!$A$2:$A$248,DB!$B$2:$B$248,""),IF(OR(G165="30L",G165="30R"),_xlfn.XLOOKUP(C165,DB!$A$2:$A$248,DB!$C$2:$C$248,""),""))</f>
        <v>CZM</v>
      </c>
      <c r="S165" s="3">
        <f t="shared" si="2"/>
        <v>22</v>
      </c>
      <c r="T165" s="3" t="str">
        <f>_xlfn.XLOOKUP(C165,DB!$A$2:$A$248,DB!$D$2:$D$248,"")</f>
        <v>Sector 7</v>
      </c>
    </row>
    <row r="166" spans="1:20" x14ac:dyDescent="0.2">
      <c r="A166" t="s">
        <v>451</v>
      </c>
      <c r="B166" t="s">
        <v>18</v>
      </c>
      <c r="C166" t="s">
        <v>87</v>
      </c>
      <c r="D166" t="s">
        <v>88</v>
      </c>
      <c r="E166" t="s">
        <v>2905</v>
      </c>
      <c r="F166" s="2">
        <v>46302.964942129634</v>
      </c>
      <c r="G166" t="s">
        <v>22</v>
      </c>
      <c r="H166" t="s">
        <v>2906</v>
      </c>
      <c r="I166" s="3">
        <v>350</v>
      </c>
      <c r="J166" t="s">
        <v>23</v>
      </c>
      <c r="K166" t="s">
        <v>24</v>
      </c>
      <c r="L166" s="3">
        <v>132</v>
      </c>
      <c r="M166" t="s">
        <v>40</v>
      </c>
      <c r="N166" s="2">
        <v>46302.974490740744</v>
      </c>
      <c r="O166" s="3">
        <v>180</v>
      </c>
      <c r="P166" t="s">
        <v>41</v>
      </c>
      <c r="Q166" s="3">
        <v>190</v>
      </c>
      <c r="R166" s="3" t="str">
        <f>IF(OR(G166="12R",G166="12L"),_xlfn.XLOOKUP(C166,DB!$A$2:$A$248,DB!$B$2:$B$248,""),IF(OR(G166="30L",G166="30R"),_xlfn.XLOOKUP(C166,DB!$A$2:$A$248,DB!$C$2:$C$248,""),""))</f>
        <v>NUDAL</v>
      </c>
      <c r="S166" s="3">
        <f t="shared" si="2"/>
        <v>23</v>
      </c>
      <c r="T166" s="3" t="str">
        <f>_xlfn.XLOOKUP(C166,DB!$A$2:$A$248,DB!$D$2:$D$248,"")</f>
        <v>Sector 3</v>
      </c>
    </row>
    <row r="167" spans="1:20" x14ac:dyDescent="0.2">
      <c r="A167" t="s">
        <v>356</v>
      </c>
      <c r="B167" t="s">
        <v>18</v>
      </c>
      <c r="C167" t="s">
        <v>63</v>
      </c>
      <c r="D167" t="s">
        <v>54</v>
      </c>
      <c r="E167" t="s">
        <v>350</v>
      </c>
      <c r="F167" s="2">
        <v>46302.971076388887</v>
      </c>
      <c r="G167" t="s">
        <v>22</v>
      </c>
      <c r="H167" t="s">
        <v>2907</v>
      </c>
      <c r="I167" s="3">
        <v>380</v>
      </c>
      <c r="J167" t="s">
        <v>23</v>
      </c>
      <c r="K167" t="s">
        <v>24</v>
      </c>
      <c r="L167" s="3">
        <v>896</v>
      </c>
      <c r="M167" t="s">
        <v>703</v>
      </c>
      <c r="N167" s="2">
        <v>46303.019178240742</v>
      </c>
      <c r="O167" s="3">
        <v>380</v>
      </c>
      <c r="P167" t="s">
        <v>26</v>
      </c>
      <c r="Q167" s="3">
        <v>190</v>
      </c>
      <c r="R167" s="3" t="str">
        <f>IF(OR(G167="12R",G167="12L"),_xlfn.XLOOKUP(C167,DB!$A$2:$A$248,DB!$B$2:$B$248,""),IF(OR(G167="30L",G167="30R"),_xlfn.XLOOKUP(C167,DB!$A$2:$A$248,DB!$C$2:$C$248,""),""))</f>
        <v>UDGUV</v>
      </c>
      <c r="S167" s="3">
        <f t="shared" si="2"/>
        <v>23</v>
      </c>
      <c r="T167" s="3" t="str">
        <f>_xlfn.XLOOKUP(C167,DB!$A$2:$A$248,DB!$D$2:$D$248,"")</f>
        <v>Sector 2</v>
      </c>
    </row>
    <row r="168" spans="1:20" x14ac:dyDescent="0.2">
      <c r="A168" t="s">
        <v>358</v>
      </c>
      <c r="B168" t="s">
        <v>18</v>
      </c>
      <c r="C168" t="s">
        <v>276</v>
      </c>
      <c r="D168" t="s">
        <v>129</v>
      </c>
      <c r="E168" t="s">
        <v>2908</v>
      </c>
      <c r="F168" s="2">
        <v>46302.971967592588</v>
      </c>
      <c r="G168" t="s">
        <v>22</v>
      </c>
      <c r="H168" t="s">
        <v>2909</v>
      </c>
      <c r="I168" s="3">
        <v>340</v>
      </c>
      <c r="J168" t="s">
        <v>23</v>
      </c>
      <c r="K168" t="s">
        <v>24</v>
      </c>
      <c r="L168" s="3">
        <v>484</v>
      </c>
      <c r="M168" t="s">
        <v>520</v>
      </c>
      <c r="N168" s="2">
        <v>46302.996412037042</v>
      </c>
      <c r="O168" s="3">
        <v>340</v>
      </c>
      <c r="P168" t="s">
        <v>26</v>
      </c>
      <c r="Q168" s="3">
        <v>190</v>
      </c>
      <c r="R168" s="3" t="str">
        <f>IF(OR(G168="12R",G168="12L"),_xlfn.XLOOKUP(C168,DB!$A$2:$A$248,DB!$B$2:$B$248,""),IF(OR(G168="30L",G168="30R"),_xlfn.XLOOKUP(C168,DB!$A$2:$A$248,DB!$C$2:$C$248,""),""))</f>
        <v>UDGUV</v>
      </c>
      <c r="S168" s="3">
        <f t="shared" si="2"/>
        <v>23</v>
      </c>
      <c r="T168" s="3" t="str">
        <f>_xlfn.XLOOKUP(C168,DB!$A$2:$A$248,DB!$D$2:$D$248,"")</f>
        <v>Sector 2</v>
      </c>
    </row>
    <row r="169" spans="1:20" x14ac:dyDescent="0.2">
      <c r="A169" t="s">
        <v>448</v>
      </c>
      <c r="B169" t="s">
        <v>18</v>
      </c>
      <c r="C169" t="s">
        <v>273</v>
      </c>
      <c r="D169" t="s">
        <v>34</v>
      </c>
      <c r="E169" t="s">
        <v>970</v>
      </c>
      <c r="F169" s="2">
        <v>46302.973136574074</v>
      </c>
      <c r="G169" t="s">
        <v>22</v>
      </c>
      <c r="H169" t="s">
        <v>2910</v>
      </c>
      <c r="I169" s="3">
        <v>360</v>
      </c>
      <c r="J169" t="s">
        <v>23</v>
      </c>
      <c r="K169" t="s">
        <v>24</v>
      </c>
      <c r="L169" s="3">
        <v>911</v>
      </c>
      <c r="M169" t="s">
        <v>740</v>
      </c>
      <c r="N169" s="2">
        <v>46303.02208333333</v>
      </c>
      <c r="O169" s="3">
        <v>360</v>
      </c>
      <c r="P169" t="s">
        <v>26</v>
      </c>
      <c r="Q169" s="3">
        <v>190</v>
      </c>
      <c r="R169" s="3" t="str">
        <f>IF(OR(G169="12R",G169="12L"),_xlfn.XLOOKUP(C169,DB!$A$2:$A$248,DB!$B$2:$B$248,""),IF(OR(G169="30L",G169="30R"),_xlfn.XLOOKUP(C169,DB!$A$2:$A$248,DB!$C$2:$C$248,""),""))</f>
        <v>UDGUV</v>
      </c>
      <c r="S169" s="3">
        <f t="shared" si="2"/>
        <v>23</v>
      </c>
      <c r="T169" s="3" t="str">
        <f>_xlfn.XLOOKUP(C169,DB!$A$2:$A$248,DB!$D$2:$D$248,"")</f>
        <v>Sector 2</v>
      </c>
    </row>
    <row r="170" spans="1:20" x14ac:dyDescent="0.2">
      <c r="A170" t="s">
        <v>359</v>
      </c>
      <c r="B170" t="s">
        <v>18</v>
      </c>
      <c r="C170" t="s">
        <v>219</v>
      </c>
      <c r="D170" t="s">
        <v>34</v>
      </c>
      <c r="E170" t="s">
        <v>2911</v>
      </c>
      <c r="F170" s="2">
        <v>46302.975486111114</v>
      </c>
      <c r="G170" t="s">
        <v>22</v>
      </c>
      <c r="H170" t="s">
        <v>2912</v>
      </c>
      <c r="I170" s="3">
        <v>330</v>
      </c>
      <c r="J170" t="s">
        <v>23</v>
      </c>
      <c r="K170" t="s">
        <v>24</v>
      </c>
      <c r="L170" s="3">
        <v>150</v>
      </c>
      <c r="M170" t="s">
        <v>117</v>
      </c>
      <c r="N170" s="2">
        <v>46302.985833333332</v>
      </c>
      <c r="O170" s="3">
        <v>252</v>
      </c>
      <c r="P170" t="s">
        <v>26</v>
      </c>
      <c r="Q170" s="3">
        <v>190</v>
      </c>
      <c r="R170" s="3" t="str">
        <f>IF(OR(G170="12R",G170="12L"),_xlfn.XLOOKUP(C170,DB!$A$2:$A$248,DB!$B$2:$B$248,""),IF(OR(G170="30L",G170="30R"),_xlfn.XLOOKUP(C170,DB!$A$2:$A$248,DB!$C$2:$C$248,""),""))</f>
        <v>TAKUX</v>
      </c>
      <c r="S170" s="3">
        <f t="shared" si="2"/>
        <v>23</v>
      </c>
      <c r="T170" s="3" t="str">
        <f>_xlfn.XLOOKUP(C170,DB!$A$2:$A$248,DB!$D$2:$D$248,"")</f>
        <v>Sector 7</v>
      </c>
    </row>
    <row r="171" spans="1:20" x14ac:dyDescent="0.2">
      <c r="A171" t="s">
        <v>333</v>
      </c>
      <c r="B171" t="s">
        <v>18</v>
      </c>
      <c r="C171" t="s">
        <v>148</v>
      </c>
      <c r="D171" t="s">
        <v>129</v>
      </c>
      <c r="E171" t="s">
        <v>2913</v>
      </c>
      <c r="F171" s="2">
        <v>46302.976608796293</v>
      </c>
      <c r="G171" t="s">
        <v>22</v>
      </c>
      <c r="H171" t="s">
        <v>2914</v>
      </c>
      <c r="I171" s="3">
        <v>370</v>
      </c>
      <c r="J171" t="s">
        <v>23</v>
      </c>
      <c r="K171" t="s">
        <v>24</v>
      </c>
      <c r="L171" s="3">
        <v>135</v>
      </c>
      <c r="M171" t="s">
        <v>2915</v>
      </c>
      <c r="N171" s="2">
        <v>46302.985578703709</v>
      </c>
      <c r="O171" s="3">
        <v>261</v>
      </c>
      <c r="P171" t="s">
        <v>26</v>
      </c>
      <c r="Q171" s="3">
        <v>190</v>
      </c>
      <c r="R171" s="3" t="str">
        <f>IF(OR(G171="12R",G171="12L"),_xlfn.XLOOKUP(C171,DB!$A$2:$A$248,DB!$B$2:$B$248,""),IF(OR(G171="30L",G171="30R"),_xlfn.XLOOKUP(C171,DB!$A$2:$A$248,DB!$C$2:$C$248,""),""))</f>
        <v>NUDAL</v>
      </c>
      <c r="S171" s="3">
        <f t="shared" si="2"/>
        <v>23</v>
      </c>
      <c r="T171" s="3" t="str">
        <f>_xlfn.XLOOKUP(C171,DB!$A$2:$A$248,DB!$D$2:$D$248,"")</f>
        <v>Sector 3</v>
      </c>
    </row>
    <row r="172" spans="1:20" x14ac:dyDescent="0.2">
      <c r="A172" t="s">
        <v>360</v>
      </c>
      <c r="B172" t="s">
        <v>18</v>
      </c>
      <c r="C172" t="s">
        <v>43</v>
      </c>
      <c r="D172" t="s">
        <v>129</v>
      </c>
      <c r="E172" t="s">
        <v>1172</v>
      </c>
      <c r="F172" s="2">
        <v>46302.995949074073</v>
      </c>
      <c r="G172" t="s">
        <v>22</v>
      </c>
      <c r="H172" t="s">
        <v>2916</v>
      </c>
      <c r="I172" s="3">
        <v>380</v>
      </c>
      <c r="J172" t="s">
        <v>23</v>
      </c>
      <c r="K172" t="s">
        <v>24</v>
      </c>
      <c r="L172" s="3">
        <v>886</v>
      </c>
      <c r="M172" t="s">
        <v>2917</v>
      </c>
      <c r="N172" s="2">
        <v>46303.043888888889</v>
      </c>
      <c r="O172" s="3">
        <v>380</v>
      </c>
      <c r="P172" t="s">
        <v>26</v>
      </c>
      <c r="Q172" s="3">
        <v>190</v>
      </c>
      <c r="R172" s="3" t="str">
        <f>IF(OR(G172="12R",G172="12L"),_xlfn.XLOOKUP(C172,DB!$A$2:$A$248,DB!$B$2:$B$248,""),IF(OR(G172="30L",G172="30R"),_xlfn.XLOOKUP(C172,DB!$A$2:$A$248,DB!$C$2:$C$248,""),""))</f>
        <v>UDGUV</v>
      </c>
      <c r="S172" s="3">
        <f t="shared" si="2"/>
        <v>23</v>
      </c>
      <c r="T172" s="3" t="str">
        <f>_xlfn.XLOOKUP(C172,DB!$A$2:$A$248,DB!$D$2:$D$248,"")</f>
        <v>Sector 2</v>
      </c>
    </row>
    <row r="173" spans="1:20" x14ac:dyDescent="0.2">
      <c r="F173" s="2"/>
      <c r="I173" s="3"/>
      <c r="L173" s="3"/>
      <c r="N173" s="2"/>
      <c r="O173" s="3"/>
      <c r="Q173" s="3"/>
      <c r="R173" s="3" t="str">
        <f>IF(OR(G173="12R",G173="12L"),_xlfn.XLOOKUP(C173,DB!$A$2:$A$248,DB!$B$2:$B$248,""),IF(OR(G173="30L",G173="30R"),_xlfn.XLOOKUP(C173,DB!$A$2:$A$248,DB!$C$2:$C$248,""),""))</f>
        <v/>
      </c>
      <c r="S173" s="3">
        <f t="shared" si="2"/>
        <v>0</v>
      </c>
      <c r="T173" s="3" t="str">
        <f>_xlfn.XLOOKUP(C173,DB!$A$2:$A$248,DB!$D$2:$D$248,"")</f>
        <v/>
      </c>
    </row>
    <row r="174" spans="1:20" x14ac:dyDescent="0.2">
      <c r="F174" s="2"/>
      <c r="I174" s="3"/>
      <c r="L174" s="3"/>
      <c r="N174" s="2"/>
      <c r="O174" s="3"/>
      <c r="Q174" s="3"/>
      <c r="R174" s="3" t="str">
        <f>IF(OR(G174="12R",G174="12L"),_xlfn.XLOOKUP(C174,DB!$A$2:$A$248,DB!$B$2:$B$248,""),IF(OR(G174="30L",G174="30R"),_xlfn.XLOOKUP(C174,DB!$A$2:$A$248,DB!$C$2:$C$248,""),""))</f>
        <v/>
      </c>
      <c r="S174" s="3">
        <f t="shared" si="2"/>
        <v>0</v>
      </c>
      <c r="T174" s="3" t="str">
        <f>_xlfn.XLOOKUP(C174,DB!$A$2:$A$248,DB!$D$2:$D$248,"")</f>
        <v/>
      </c>
    </row>
    <row r="175" spans="1:20" x14ac:dyDescent="0.2">
      <c r="F175" s="2"/>
      <c r="I175" s="3"/>
      <c r="L175" s="3"/>
      <c r="N175" s="2"/>
      <c r="O175" s="3"/>
      <c r="Q175" s="3"/>
      <c r="R175" s="3" t="str">
        <f>IF(OR(G175="12R",G175="12L"),_xlfn.XLOOKUP(C175,DB!$A$2:$A$248,DB!$B$2:$B$248,""),IF(OR(G175="30L",G175="30R"),_xlfn.XLOOKUP(C175,DB!$A$2:$A$248,DB!$C$2:$C$248,""),""))</f>
        <v/>
      </c>
      <c r="S175" s="3">
        <f t="shared" si="2"/>
        <v>0</v>
      </c>
      <c r="T175" s="3" t="str">
        <f>_xlfn.XLOOKUP(C175,DB!$A$2:$A$248,DB!$D$2:$D$248,"")</f>
        <v/>
      </c>
    </row>
    <row r="176" spans="1:20" x14ac:dyDescent="0.2">
      <c r="F176" s="2"/>
      <c r="I176" s="3"/>
      <c r="L176" s="3"/>
      <c r="N176" s="2"/>
      <c r="O176" s="3"/>
      <c r="Q176" s="3"/>
      <c r="R176" s="3" t="str">
        <f>IF(OR(G176="12R",G176="12L"),_xlfn.XLOOKUP(C176,DB!$A$2:$A$248,DB!$B$2:$B$248,""),IF(OR(G176="30L",G176="30R"),_xlfn.XLOOKUP(C176,DB!$A$2:$A$248,DB!$C$2:$C$248,""),""))</f>
        <v/>
      </c>
      <c r="S176" s="3">
        <f t="shared" si="2"/>
        <v>0</v>
      </c>
      <c r="T176" s="3" t="str">
        <f>_xlfn.XLOOKUP(C176,DB!$A$2:$A$248,DB!$D$2:$D$248,"")</f>
        <v/>
      </c>
    </row>
    <row r="177" spans="6:20" x14ac:dyDescent="0.2">
      <c r="F177" s="2"/>
      <c r="I177" s="3"/>
      <c r="L177" s="3"/>
      <c r="N177" s="2"/>
      <c r="O177" s="3"/>
      <c r="Q177" s="3"/>
      <c r="R177" s="3" t="str">
        <f>IF(OR(G177="12R",G177="12L"),_xlfn.XLOOKUP(C177,DB!$A$2:$A$248,DB!$B$2:$B$248,""),IF(OR(G177="30L",G177="30R"),_xlfn.XLOOKUP(C177,DB!$A$2:$A$248,DB!$C$2:$C$248,""),""))</f>
        <v/>
      </c>
      <c r="S177" s="3">
        <f t="shared" si="2"/>
        <v>0</v>
      </c>
      <c r="T177" s="3" t="str">
        <f>_xlfn.XLOOKUP(C177,DB!$A$2:$A$248,DB!$D$2:$D$248,"")</f>
        <v/>
      </c>
    </row>
    <row r="178" spans="6:20" x14ac:dyDescent="0.2">
      <c r="F178" s="2"/>
      <c r="I178" s="3"/>
      <c r="L178" s="3"/>
      <c r="N178" s="2"/>
      <c r="O178" s="3"/>
      <c r="Q178" s="3"/>
      <c r="R178" s="3" t="str">
        <f>IF(OR(G178="12R",G178="12L"),_xlfn.XLOOKUP(C178,DB!$A$2:$A$248,DB!$B$2:$B$248,""),IF(OR(G178="30L",G178="30R"),_xlfn.XLOOKUP(C178,DB!$A$2:$A$248,DB!$C$2:$C$248,""),""))</f>
        <v/>
      </c>
      <c r="S178" s="3">
        <f t="shared" si="2"/>
        <v>0</v>
      </c>
      <c r="T178" s="3" t="str">
        <f>_xlfn.XLOOKUP(C178,DB!$A$2:$A$248,DB!$D$2:$D$248,"")</f>
        <v/>
      </c>
    </row>
    <row r="179" spans="6:20" x14ac:dyDescent="0.2">
      <c r="F179" s="2"/>
      <c r="I179" s="3"/>
      <c r="L179" s="3"/>
      <c r="N179" s="2"/>
      <c r="O179" s="3"/>
      <c r="Q179" s="3"/>
      <c r="R179" s="3" t="str">
        <f>IF(OR(G179="12R",G179="12L"),_xlfn.XLOOKUP(C179,DB!$A$2:$A$248,DB!$B$2:$B$248,""),IF(OR(G179="30L",G179="30R"),_xlfn.XLOOKUP(C179,DB!$A$2:$A$248,DB!$C$2:$C$248,""),""))</f>
        <v/>
      </c>
      <c r="S179" s="3">
        <f t="shared" si="2"/>
        <v>0</v>
      </c>
      <c r="T179" s="3" t="str">
        <f>_xlfn.XLOOKUP(C179,DB!$A$2:$A$248,DB!$D$2:$D$248,"")</f>
        <v/>
      </c>
    </row>
    <row r="180" spans="6:20" x14ac:dyDescent="0.2">
      <c r="F180" s="2"/>
      <c r="I180" s="3"/>
      <c r="L180" s="3"/>
      <c r="N180" s="2"/>
      <c r="O180" s="3"/>
      <c r="Q180" s="3"/>
      <c r="R180" s="3" t="str">
        <f>IF(OR(G180="12R",G180="12L"),_xlfn.XLOOKUP(C180,DB!$A$2:$A$248,DB!$B$2:$B$248,""),IF(OR(G180="30L",G180="30R"),_xlfn.XLOOKUP(C180,DB!$A$2:$A$248,DB!$C$2:$C$248,""),""))</f>
        <v/>
      </c>
      <c r="S180" s="3">
        <f t="shared" si="2"/>
        <v>0</v>
      </c>
      <c r="T180" s="3" t="str">
        <f>_xlfn.XLOOKUP(C180,DB!$A$2:$A$248,DB!$D$2:$D$248,"")</f>
        <v/>
      </c>
    </row>
    <row r="181" spans="6:20" x14ac:dyDescent="0.2">
      <c r="F181" s="2"/>
      <c r="I181" s="3"/>
      <c r="L181" s="3"/>
      <c r="N181" s="2"/>
      <c r="O181" s="3"/>
      <c r="Q181" s="3"/>
      <c r="R181" s="3" t="str">
        <f>IF(OR(G181="12R",G181="12L"),_xlfn.XLOOKUP(C181,DB!$A$2:$A$248,DB!$B$2:$B$248,""),IF(OR(G181="30L",G181="30R"),_xlfn.XLOOKUP(C181,DB!$A$2:$A$248,DB!$C$2:$C$248,""),""))</f>
        <v/>
      </c>
      <c r="S181" s="3">
        <f t="shared" si="2"/>
        <v>0</v>
      </c>
      <c r="T181" s="3" t="str">
        <f>_xlfn.XLOOKUP(C181,DB!$A$2:$A$248,DB!$D$2:$D$248,"")</f>
        <v/>
      </c>
    </row>
    <row r="182" spans="6:20" x14ac:dyDescent="0.2">
      <c r="F182" s="2"/>
      <c r="I182" s="3"/>
      <c r="L182" s="3"/>
      <c r="N182" s="2"/>
      <c r="O182" s="3"/>
      <c r="Q182" s="3"/>
      <c r="R182" s="3" t="str">
        <f>IF(OR(G182="12R",G182="12L"),_xlfn.XLOOKUP(C182,DB!$A$2:$A$248,DB!$B$2:$B$248,""),IF(OR(G182="30L",G182="30R"),_xlfn.XLOOKUP(C182,DB!$A$2:$A$248,DB!$C$2:$C$248,""),""))</f>
        <v/>
      </c>
      <c r="S182" s="3">
        <f t="shared" si="2"/>
        <v>0</v>
      </c>
      <c r="T182" s="3" t="str">
        <f>_xlfn.XLOOKUP(C182,DB!$A$2:$A$248,DB!$D$2:$D$248,"")</f>
        <v/>
      </c>
    </row>
    <row r="183" spans="6:20" x14ac:dyDescent="0.2">
      <c r="F183" s="2"/>
      <c r="I183" s="3"/>
      <c r="L183" s="3"/>
      <c r="N183" s="2"/>
      <c r="O183" s="3"/>
      <c r="Q183" s="3"/>
      <c r="R183" s="3" t="str">
        <f>IF(OR(G183="12R",G183="12L"),_xlfn.XLOOKUP(C183,DB!$A$2:$A$248,DB!$B$2:$B$248,""),IF(OR(G183="30L",G183="30R"),_xlfn.XLOOKUP(C183,DB!$A$2:$A$248,DB!$C$2:$C$248,""),""))</f>
        <v/>
      </c>
      <c r="S183" s="3">
        <f t="shared" si="2"/>
        <v>0</v>
      </c>
      <c r="T183" s="3" t="str">
        <f>_xlfn.XLOOKUP(C183,DB!$A$2:$A$248,DB!$D$2:$D$248,"")</f>
        <v/>
      </c>
    </row>
    <row r="184" spans="6:20" x14ac:dyDescent="0.2">
      <c r="F184" s="2"/>
      <c r="I184" s="3"/>
      <c r="L184" s="3"/>
      <c r="N184" s="2"/>
      <c r="O184" s="3"/>
      <c r="Q184" s="3"/>
      <c r="R184" s="3" t="str">
        <f>IF(OR(G184="12R",G184="12L"),_xlfn.XLOOKUP(C184,DB!$A$2:$A$248,DB!$B$2:$B$248,""),IF(OR(G184="30L",G184="30R"),_xlfn.XLOOKUP(C184,DB!$A$2:$A$248,DB!$C$2:$C$248,""),""))</f>
        <v/>
      </c>
      <c r="S184" s="3">
        <f t="shared" si="2"/>
        <v>0</v>
      </c>
      <c r="T184" s="3" t="str">
        <f>_xlfn.XLOOKUP(C184,DB!$A$2:$A$248,DB!$D$2:$D$248,"")</f>
        <v/>
      </c>
    </row>
    <row r="185" spans="6:20" x14ac:dyDescent="0.2">
      <c r="F185" s="2"/>
      <c r="I185" s="3"/>
      <c r="L185" s="3"/>
      <c r="N185" s="2"/>
      <c r="O185" s="3"/>
      <c r="Q185" s="3"/>
      <c r="R185" s="3" t="str">
        <f>IF(OR(G185="12R",G185="12L"),_xlfn.XLOOKUP(C185,DB!$A$2:$A$248,DB!$B$2:$B$248,""),IF(OR(G185="30L",G185="30R"),_xlfn.XLOOKUP(C185,DB!$A$2:$A$248,DB!$C$2:$C$248,""),""))</f>
        <v/>
      </c>
      <c r="S185" s="3">
        <f t="shared" si="2"/>
        <v>0</v>
      </c>
      <c r="T185" s="3" t="str">
        <f>_xlfn.XLOOKUP(C185,DB!$A$2:$A$248,DB!$D$2:$D$248,"")</f>
        <v/>
      </c>
    </row>
    <row r="186" spans="6:20" x14ac:dyDescent="0.2">
      <c r="F186" s="2"/>
      <c r="I186" s="3"/>
      <c r="L186" s="3"/>
      <c r="N186" s="2"/>
      <c r="O186" s="3"/>
      <c r="Q186" s="3"/>
      <c r="R186" s="3" t="str">
        <f>IF(OR(G186="12R",G186="12L"),_xlfn.XLOOKUP(C186,DB!$A$2:$A$248,DB!$B$2:$B$248,""),IF(OR(G186="30L",G186="30R"),_xlfn.XLOOKUP(C186,DB!$A$2:$A$248,DB!$C$2:$C$248,""),""))</f>
        <v/>
      </c>
      <c r="S186" s="3">
        <f t="shared" si="2"/>
        <v>0</v>
      </c>
      <c r="T186" s="3" t="str">
        <f>_xlfn.XLOOKUP(C186,DB!$A$2:$A$248,DB!$D$2:$D$248,"")</f>
        <v/>
      </c>
    </row>
    <row r="187" spans="6:20" x14ac:dyDescent="0.2">
      <c r="F187" s="2"/>
      <c r="I187" s="3"/>
      <c r="L187" s="3"/>
      <c r="N187" s="2"/>
      <c r="O187" s="3"/>
      <c r="Q187" s="3"/>
      <c r="R187" s="3" t="str">
        <f>IF(OR(G187="12R",G187="12L"),_xlfn.XLOOKUP(C187,DB!$A$2:$A$248,DB!$B$2:$B$248,""),IF(OR(G187="30L",G187="30R"),_xlfn.XLOOKUP(C187,DB!$A$2:$A$248,DB!$C$2:$C$248,""),""))</f>
        <v/>
      </c>
      <c r="S187" s="3">
        <f t="shared" si="2"/>
        <v>0</v>
      </c>
      <c r="T187" s="3" t="str">
        <f>_xlfn.XLOOKUP(C187,DB!$A$2:$A$248,DB!$D$2:$D$248,"")</f>
        <v/>
      </c>
    </row>
    <row r="188" spans="6:20" x14ac:dyDescent="0.2">
      <c r="F188" s="2"/>
      <c r="I188" s="3"/>
      <c r="L188" s="3"/>
      <c r="N188" s="2"/>
      <c r="O188" s="3"/>
      <c r="Q188" s="3"/>
      <c r="R188" s="3" t="str">
        <f>IF(OR(G188="12R",G188="12L"),_xlfn.XLOOKUP(C188,DB!$A$2:$A$248,DB!$B$2:$B$248,""),IF(OR(G188="30L",G188="30R"),_xlfn.XLOOKUP(C188,DB!$A$2:$A$248,DB!$C$2:$C$248,""),""))</f>
        <v/>
      </c>
      <c r="S188" s="3">
        <f t="shared" si="2"/>
        <v>0</v>
      </c>
      <c r="T188" s="3" t="str">
        <f>_xlfn.XLOOKUP(C188,DB!$A$2:$A$248,DB!$D$2:$D$248,"")</f>
        <v/>
      </c>
    </row>
    <row r="189" spans="6:20" x14ac:dyDescent="0.2">
      <c r="F189" s="2"/>
      <c r="I189" s="3"/>
      <c r="L189" s="3"/>
      <c r="N189" s="2"/>
      <c r="O189" s="3"/>
      <c r="Q189" s="3"/>
      <c r="R189" s="3" t="str">
        <f>IF(OR(G189="12R",G189="12L"),_xlfn.XLOOKUP(C189,DB!$A$2:$A$248,DB!$B$2:$B$248,""),IF(OR(G189="30L",G189="30R"),_xlfn.XLOOKUP(C189,DB!$A$2:$A$248,DB!$C$2:$C$248,""),""))</f>
        <v/>
      </c>
      <c r="S189" s="3">
        <f t="shared" si="2"/>
        <v>0</v>
      </c>
      <c r="T189" s="3" t="str">
        <f>_xlfn.XLOOKUP(C189,DB!$A$2:$A$248,DB!$D$2:$D$248,"")</f>
        <v/>
      </c>
    </row>
    <row r="190" spans="6: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6: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6: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3</v>
      </c>
      <c r="F232" s="8">
        <f t="shared" si="4"/>
        <v>4</v>
      </c>
      <c r="G232" s="8">
        <f t="shared" si="4"/>
        <v>1</v>
      </c>
      <c r="H232" s="8">
        <f t="shared" si="4"/>
        <v>7</v>
      </c>
      <c r="I232" s="9">
        <f t="shared" si="5"/>
        <v>22</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0</v>
      </c>
      <c r="E234" s="8">
        <f t="shared" si="4"/>
        <v>2</v>
      </c>
      <c r="F234" s="8">
        <f t="shared" si="4"/>
        <v>2</v>
      </c>
      <c r="G234" s="8">
        <f t="shared" si="4"/>
        <v>2</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37" spans="1:9" ht="43"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7, 2026</v>
      </c>
      <c r="B259" s="25"/>
      <c r="C259" s="25"/>
      <c r="D259" s="25"/>
      <c r="E259" s="25"/>
      <c r="F259" s="25"/>
      <c r="G259" s="25"/>
      <c r="H259" s="25"/>
      <c r="I259" s="25"/>
    </row>
    <row r="260" spans="1:9" x14ac:dyDescent="0.2">
      <c r="A260" s="26" t="s">
        <v>1086</v>
      </c>
      <c r="B260" s="26"/>
      <c r="C260" s="26"/>
      <c r="D260" s="26"/>
      <c r="E260" s="26"/>
      <c r="F260" s="26"/>
      <c r="G260" s="26"/>
      <c r="H260" s="26"/>
      <c r="I260"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12</v>
      </c>
      <c r="D268" s="8">
        <f t="shared" si="6"/>
        <v>3</v>
      </c>
      <c r="E268" s="9">
        <f t="shared" si="7"/>
        <v>22</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row r="274" spans="1:9" ht="42"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7, 2026</v>
      </c>
      <c r="B274" s="24"/>
      <c r="C274" s="24"/>
      <c r="D274" s="24"/>
      <c r="E274" s="24"/>
      <c r="F274" s="24"/>
      <c r="G274" s="24"/>
      <c r="H274" s="24"/>
      <c r="I274" s="24"/>
    </row>
  </sheetData>
  <mergeCells count="8">
    <mergeCell ref="A274:I274"/>
    <mergeCell ref="A237:I237"/>
    <mergeCell ref="A221:I221"/>
    <mergeCell ref="A223:I223"/>
    <mergeCell ref="A225:I225"/>
    <mergeCell ref="A259:I259"/>
    <mergeCell ref="A260:I260"/>
    <mergeCell ref="A261:E26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1B522-1ED2-C844-8899-5D7C99F60BD4}">
  <dimension ref="A1:T275"/>
  <sheetViews>
    <sheetView showGridLines="0" zoomScaleNormal="100" workbookViewId="0">
      <selection activeCell="J40" sqref="J4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6" t="s">
        <v>362</v>
      </c>
      <c r="B2" s="16" t="s">
        <v>18</v>
      </c>
      <c r="C2" s="16" t="s">
        <v>314</v>
      </c>
      <c r="D2" s="16" t="s">
        <v>34</v>
      </c>
      <c r="E2" s="16"/>
      <c r="F2" s="17">
        <v>46303.005567129629</v>
      </c>
      <c r="G2" s="16" t="s">
        <v>22</v>
      </c>
      <c r="H2" s="16" t="s">
        <v>2918</v>
      </c>
      <c r="I2" s="16">
        <v>330</v>
      </c>
      <c r="J2" s="16" t="s">
        <v>23</v>
      </c>
      <c r="K2" s="16" t="s">
        <v>24</v>
      </c>
      <c r="L2" s="16">
        <v>213</v>
      </c>
      <c r="M2" s="16" t="s">
        <v>2919</v>
      </c>
      <c r="N2" s="17">
        <v>46303.019131944442</v>
      </c>
      <c r="O2" s="16">
        <v>279</v>
      </c>
      <c r="P2" s="16" t="s">
        <v>26</v>
      </c>
      <c r="Q2" s="16">
        <v>190</v>
      </c>
      <c r="R2" s="3" t="str">
        <f>IF(OR(G2="12R",G2="12L"),_xlfn.XLOOKUP(C2,DB!$A$2:$A$248,DB!$B$2:$B$248,""),IF(OR(G2="30L",G2="30R"),_xlfn.XLOOKUP(C2,DB!$A$2:$A$248,DB!$C$2:$C$248,""),""))</f>
        <v>CZM</v>
      </c>
      <c r="S2" s="3">
        <f>HOUR(F2)</f>
        <v>0</v>
      </c>
      <c r="T2" s="3" t="str">
        <f>_xlfn.XLOOKUP(C2,DB!$A$2:$A$248,DB!$D$2:$D$248,"")</f>
        <v>Sector 7</v>
      </c>
    </row>
    <row r="3" spans="1:20" x14ac:dyDescent="0.2">
      <c r="A3" s="16" t="s">
        <v>17</v>
      </c>
      <c r="B3" s="16" t="s">
        <v>18</v>
      </c>
      <c r="C3" s="16" t="s">
        <v>19</v>
      </c>
      <c r="D3" s="16" t="s">
        <v>34</v>
      </c>
      <c r="E3" s="16" t="s">
        <v>620</v>
      </c>
      <c r="F3" s="17">
        <v>46303.026122685187</v>
      </c>
      <c r="G3" s="16" t="s">
        <v>22</v>
      </c>
      <c r="H3" s="16" t="s">
        <v>2920</v>
      </c>
      <c r="I3" s="16">
        <v>360</v>
      </c>
      <c r="J3" s="16" t="s">
        <v>23</v>
      </c>
      <c r="K3" s="16" t="s">
        <v>24</v>
      </c>
      <c r="L3" s="16">
        <v>911</v>
      </c>
      <c r="M3" s="16" t="s">
        <v>2921</v>
      </c>
      <c r="N3" s="17">
        <v>46303.074722222227</v>
      </c>
      <c r="O3" s="16">
        <v>360</v>
      </c>
      <c r="P3" s="16" t="s">
        <v>26</v>
      </c>
      <c r="Q3" s="16">
        <v>190</v>
      </c>
      <c r="R3" s="3" t="str">
        <f>IF(OR(G3="12R",G3="12L"),_xlfn.XLOOKUP(C3,DB!$A$2:$A$248,DB!$B$2:$B$248,""),IF(OR(G3="30L",G3="30R"),_xlfn.XLOOKUP(C3,DB!$A$2:$A$248,DB!$C$2:$C$248,""),""))</f>
        <v>UDGUV</v>
      </c>
      <c r="S3" s="3">
        <f t="shared" ref="S3:S66" si="0">HOUR(F3)</f>
        <v>0</v>
      </c>
      <c r="T3" s="3" t="str">
        <f>_xlfn.XLOOKUP(C3,DB!$A$2:$A$248,DB!$D$2:$D$248,"")</f>
        <v>Sector 2</v>
      </c>
    </row>
    <row r="4" spans="1:20" x14ac:dyDescent="0.2">
      <c r="A4" s="16" t="s">
        <v>32</v>
      </c>
      <c r="B4" s="16" t="s">
        <v>18</v>
      </c>
      <c r="C4" s="16" t="s">
        <v>33</v>
      </c>
      <c r="D4" s="16" t="s">
        <v>54</v>
      </c>
      <c r="E4" s="16" t="s">
        <v>919</v>
      </c>
      <c r="F4" s="17">
        <v>46303.033263888894</v>
      </c>
      <c r="G4" s="16" t="s">
        <v>22</v>
      </c>
      <c r="H4" s="16" t="s">
        <v>2922</v>
      </c>
      <c r="I4" s="16">
        <v>380</v>
      </c>
      <c r="J4" s="16" t="s">
        <v>23</v>
      </c>
      <c r="K4" s="16" t="s">
        <v>24</v>
      </c>
      <c r="L4" s="16">
        <v>903</v>
      </c>
      <c r="M4" s="16" t="s">
        <v>2923</v>
      </c>
      <c r="N4" s="17">
        <v>46303.082048611112</v>
      </c>
      <c r="O4" s="16">
        <v>380</v>
      </c>
      <c r="P4" s="16" t="s">
        <v>26</v>
      </c>
      <c r="Q4" s="16">
        <v>190</v>
      </c>
      <c r="R4" s="3" t="str">
        <f>IF(OR(G4="12R",G4="12L"),_xlfn.XLOOKUP(C4,DB!$A$2:$A$248,DB!$B$2:$B$248,""),IF(OR(G4="30L",G4="30R"),_xlfn.XLOOKUP(C4,DB!$A$2:$A$248,DB!$C$2:$C$248,""),""))</f>
        <v>UDGUV</v>
      </c>
      <c r="S4" s="3">
        <f t="shared" si="0"/>
        <v>0</v>
      </c>
      <c r="T4" s="3" t="str">
        <f>_xlfn.XLOOKUP(C4,DB!$A$2:$A$248,DB!$D$2:$D$248,"")</f>
        <v>Sector 2</v>
      </c>
    </row>
    <row r="5" spans="1:20" x14ac:dyDescent="0.2">
      <c r="A5" s="16" t="s">
        <v>42</v>
      </c>
      <c r="B5" s="16" t="s">
        <v>18</v>
      </c>
      <c r="C5" s="16" t="s">
        <v>43</v>
      </c>
      <c r="D5" s="16" t="s">
        <v>44</v>
      </c>
      <c r="E5" s="16" t="s">
        <v>807</v>
      </c>
      <c r="F5" s="17">
        <v>46303.037314814814</v>
      </c>
      <c r="G5" s="16" t="s">
        <v>22</v>
      </c>
      <c r="H5" s="16" t="s">
        <v>2924</v>
      </c>
      <c r="I5" s="16">
        <v>360</v>
      </c>
      <c r="J5" s="16" t="s">
        <v>23</v>
      </c>
      <c r="K5" s="16" t="s">
        <v>24</v>
      </c>
      <c r="L5" s="16">
        <v>885</v>
      </c>
      <c r="M5" s="16" t="s">
        <v>2925</v>
      </c>
      <c r="N5" s="17">
        <v>46303.084710648152</v>
      </c>
      <c r="O5" s="16">
        <v>360</v>
      </c>
      <c r="P5" s="16" t="s">
        <v>26</v>
      </c>
      <c r="Q5" s="16">
        <v>190</v>
      </c>
      <c r="R5" s="3" t="str">
        <f>IF(OR(G5="12R",G5="12L"),_xlfn.XLOOKUP(C5,DB!$A$2:$A$248,DB!$B$2:$B$248,""),IF(OR(G5="30L",G5="30R"),_xlfn.XLOOKUP(C5,DB!$A$2:$A$248,DB!$C$2:$C$248,""),""))</f>
        <v>UDGUV</v>
      </c>
      <c r="S5" s="3">
        <f t="shared" si="0"/>
        <v>0</v>
      </c>
      <c r="T5" s="3" t="str">
        <f>_xlfn.XLOOKUP(C5,DB!$A$2:$A$248,DB!$D$2:$D$248,"")</f>
        <v>Sector 2</v>
      </c>
    </row>
    <row r="6" spans="1:20" x14ac:dyDescent="0.2">
      <c r="A6" s="16" t="s">
        <v>57</v>
      </c>
      <c r="B6" s="16" t="s">
        <v>18</v>
      </c>
      <c r="C6" s="16" t="s">
        <v>43</v>
      </c>
      <c r="D6" s="16" t="s">
        <v>20</v>
      </c>
      <c r="E6" s="16" t="s">
        <v>183</v>
      </c>
      <c r="F6" s="17">
        <v>46303.04041666667</v>
      </c>
      <c r="G6" s="16" t="s">
        <v>22</v>
      </c>
      <c r="H6" s="16" t="s">
        <v>2926</v>
      </c>
      <c r="I6" s="16">
        <v>340</v>
      </c>
      <c r="J6" s="16" t="s">
        <v>23</v>
      </c>
      <c r="K6" s="16" t="s">
        <v>24</v>
      </c>
      <c r="L6" s="16">
        <v>888</v>
      </c>
      <c r="M6" s="16" t="s">
        <v>1092</v>
      </c>
      <c r="N6" s="17">
        <v>46303.088425925926</v>
      </c>
      <c r="O6" s="16">
        <v>340</v>
      </c>
      <c r="P6" s="16" t="s">
        <v>26</v>
      </c>
      <c r="Q6" s="16">
        <v>190</v>
      </c>
      <c r="R6" s="3" t="str">
        <f>IF(OR(G6="12R",G6="12L"),_xlfn.XLOOKUP(C6,DB!$A$2:$A$248,DB!$B$2:$B$248,""),IF(OR(G6="30L",G6="30R"),_xlfn.XLOOKUP(C6,DB!$A$2:$A$248,DB!$C$2:$C$248,""),""))</f>
        <v>UDGUV</v>
      </c>
      <c r="S6" s="3">
        <f t="shared" si="0"/>
        <v>0</v>
      </c>
      <c r="T6" s="3" t="str">
        <f>_xlfn.XLOOKUP(C6,DB!$A$2:$A$248,DB!$D$2:$D$248,"")</f>
        <v>Sector 2</v>
      </c>
    </row>
    <row r="7" spans="1:20" x14ac:dyDescent="0.2">
      <c r="A7" s="16" t="s">
        <v>47</v>
      </c>
      <c r="B7" s="16" t="s">
        <v>18</v>
      </c>
      <c r="C7" s="16" t="s">
        <v>48</v>
      </c>
      <c r="D7" s="16" t="s">
        <v>49</v>
      </c>
      <c r="E7" s="16" t="s">
        <v>2927</v>
      </c>
      <c r="F7" s="17">
        <v>46303.044930555552</v>
      </c>
      <c r="G7" s="16" t="s">
        <v>22</v>
      </c>
      <c r="H7" s="16" t="s">
        <v>2928</v>
      </c>
      <c r="I7" s="16">
        <v>370</v>
      </c>
      <c r="J7" s="16" t="s">
        <v>23</v>
      </c>
      <c r="K7" s="16" t="s">
        <v>24</v>
      </c>
      <c r="L7" s="16">
        <v>136</v>
      </c>
      <c r="M7" s="16" t="s">
        <v>40</v>
      </c>
      <c r="N7" s="17">
        <v>46303.054467592592</v>
      </c>
      <c r="O7" s="16">
        <v>239</v>
      </c>
      <c r="P7" s="16" t="s">
        <v>41</v>
      </c>
      <c r="Q7" s="16">
        <v>190</v>
      </c>
      <c r="R7" s="3" t="str">
        <f>IF(OR(G7="12R",G7="12L"),_xlfn.XLOOKUP(C7,DB!$A$2:$A$248,DB!$B$2:$B$248,""),IF(OR(G7="30L",G7="30R"),_xlfn.XLOOKUP(C7,DB!$A$2:$A$248,DB!$C$2:$C$248,""),""))</f>
        <v>NUDAL</v>
      </c>
      <c r="S7" s="3">
        <f t="shared" si="0"/>
        <v>1</v>
      </c>
      <c r="T7" s="3" t="str">
        <f>_xlfn.XLOOKUP(C7,DB!$A$2:$A$248,DB!$D$2:$D$248,"")</f>
        <v>Sector 3</v>
      </c>
    </row>
    <row r="8" spans="1:20" x14ac:dyDescent="0.2">
      <c r="A8" s="16" t="s">
        <v>62</v>
      </c>
      <c r="B8" s="16" t="s">
        <v>18</v>
      </c>
      <c r="C8" s="16" t="s">
        <v>63</v>
      </c>
      <c r="D8" s="16" t="s">
        <v>64</v>
      </c>
      <c r="E8" s="16" t="s">
        <v>372</v>
      </c>
      <c r="F8" s="17">
        <v>46303.069351851853</v>
      </c>
      <c r="G8" s="16" t="s">
        <v>22</v>
      </c>
      <c r="H8" s="16" t="s">
        <v>2929</v>
      </c>
      <c r="I8" s="16">
        <v>360</v>
      </c>
      <c r="J8" s="16" t="s">
        <v>23</v>
      </c>
      <c r="K8" s="16" t="s">
        <v>24</v>
      </c>
      <c r="L8" s="16">
        <v>864</v>
      </c>
      <c r="M8" s="16" t="s">
        <v>2930</v>
      </c>
      <c r="N8" s="17">
        <v>46303.116851851853</v>
      </c>
      <c r="O8" s="16">
        <v>360</v>
      </c>
      <c r="P8" s="16" t="s">
        <v>26</v>
      </c>
      <c r="Q8" s="16">
        <v>190</v>
      </c>
      <c r="R8" s="3" t="str">
        <f>IF(OR(G8="12R",G8="12L"),_xlfn.XLOOKUP(C8,DB!$A$2:$A$248,DB!$B$2:$B$248,""),IF(OR(G8="30L",G8="30R"),_xlfn.XLOOKUP(C8,DB!$A$2:$A$248,DB!$C$2:$C$248,""),""))</f>
        <v>UDGUV</v>
      </c>
      <c r="S8" s="3">
        <f t="shared" si="0"/>
        <v>1</v>
      </c>
      <c r="T8" s="3" t="str">
        <f>_xlfn.XLOOKUP(C8,DB!$A$2:$A$248,DB!$D$2:$D$248,"")</f>
        <v>Sector 2</v>
      </c>
    </row>
    <row r="9" spans="1:20" x14ac:dyDescent="0.2">
      <c r="A9" s="16" t="s">
        <v>60</v>
      </c>
      <c r="B9" s="16" t="s">
        <v>18</v>
      </c>
      <c r="C9" s="16" t="s">
        <v>28</v>
      </c>
      <c r="D9" s="16" t="s">
        <v>34</v>
      </c>
      <c r="E9" s="16" t="s">
        <v>1989</v>
      </c>
      <c r="F9" s="17">
        <v>46303.082812499997</v>
      </c>
      <c r="G9" s="16" t="s">
        <v>22</v>
      </c>
      <c r="H9" s="16" t="s">
        <v>2931</v>
      </c>
      <c r="I9" s="16">
        <v>370</v>
      </c>
      <c r="J9" s="16" t="s">
        <v>23</v>
      </c>
      <c r="K9" s="16" t="s">
        <v>24</v>
      </c>
      <c r="L9" s="16">
        <v>359</v>
      </c>
      <c r="M9" s="16" t="s">
        <v>31</v>
      </c>
      <c r="N9" s="17">
        <v>46303.103136574078</v>
      </c>
      <c r="O9" s="16">
        <v>370</v>
      </c>
      <c r="P9" s="16" t="s">
        <v>26</v>
      </c>
      <c r="Q9" s="16">
        <v>40</v>
      </c>
      <c r="R9" s="3" t="str">
        <f>IF(OR(G9="12R",G9="12L"),_xlfn.XLOOKUP(C9,DB!$A$2:$A$248,DB!$B$2:$B$248,""),IF(OR(G9="30L",G9="30R"),_xlfn.XLOOKUP(C9,DB!$A$2:$A$248,DB!$C$2:$C$248,""),""))</f>
        <v>OMSUK</v>
      </c>
      <c r="S9" s="3">
        <f t="shared" si="0"/>
        <v>1</v>
      </c>
      <c r="T9" s="3" t="str">
        <f>_xlfn.XLOOKUP(C9,DB!$A$2:$A$248,DB!$D$2:$D$248,"")</f>
        <v>Sector 3</v>
      </c>
    </row>
    <row r="10" spans="1:20" x14ac:dyDescent="0.2">
      <c r="A10" s="16" t="s">
        <v>65</v>
      </c>
      <c r="B10" s="16" t="s">
        <v>18</v>
      </c>
      <c r="C10" s="16" t="s">
        <v>66</v>
      </c>
      <c r="D10" s="16" t="s">
        <v>64</v>
      </c>
      <c r="E10" s="16" t="s">
        <v>897</v>
      </c>
      <c r="F10" s="17">
        <v>46303.087743055556</v>
      </c>
      <c r="G10" s="16" t="s">
        <v>22</v>
      </c>
      <c r="H10" s="16" t="s">
        <v>2932</v>
      </c>
      <c r="I10" s="16">
        <v>220</v>
      </c>
      <c r="J10" s="16" t="s">
        <v>23</v>
      </c>
      <c r="K10" s="16" t="s">
        <v>24</v>
      </c>
      <c r="L10" s="16">
        <v>355</v>
      </c>
      <c r="M10" s="16" t="s">
        <v>66</v>
      </c>
      <c r="N10" s="17">
        <v>46303.112164351856</v>
      </c>
      <c r="O10" s="16">
        <v>0</v>
      </c>
      <c r="P10" s="16" t="s">
        <v>26</v>
      </c>
      <c r="Q10" s="16">
        <v>190</v>
      </c>
      <c r="R10" s="3" t="str">
        <f>IF(OR(G10="12R",G10="12L"),_xlfn.XLOOKUP(C10,DB!$A$2:$A$248,DB!$B$2:$B$248,""),IF(OR(G10="30L",G10="30R"),_xlfn.XLOOKUP(C10,DB!$A$2:$A$248,DB!$C$2:$C$248,""),""))</f>
        <v>UDGUV</v>
      </c>
      <c r="S10" s="3">
        <f t="shared" si="0"/>
        <v>2</v>
      </c>
      <c r="T10" s="3" t="str">
        <f>_xlfn.XLOOKUP(C10,DB!$A$2:$A$248,DB!$D$2:$D$248,"")</f>
        <v>Sector 2</v>
      </c>
    </row>
    <row r="11" spans="1:20" x14ac:dyDescent="0.2">
      <c r="A11" s="16" t="s">
        <v>80</v>
      </c>
      <c r="B11" s="16" t="s">
        <v>18</v>
      </c>
      <c r="C11" s="16" t="s">
        <v>43</v>
      </c>
      <c r="D11" s="16" t="s">
        <v>20</v>
      </c>
      <c r="E11" s="16" t="s">
        <v>805</v>
      </c>
      <c r="F11" s="17">
        <v>46303.117210648154</v>
      </c>
      <c r="G11" s="16" t="s">
        <v>22</v>
      </c>
      <c r="H11" s="16" t="s">
        <v>2933</v>
      </c>
      <c r="I11" s="16">
        <v>360</v>
      </c>
      <c r="J11" s="16" t="s">
        <v>23</v>
      </c>
      <c r="K11" s="16" t="s">
        <v>24</v>
      </c>
      <c r="L11" s="16">
        <v>873</v>
      </c>
      <c r="M11" s="16" t="s">
        <v>725</v>
      </c>
      <c r="N11" s="17">
        <v>46303.164652777778</v>
      </c>
      <c r="O11" s="16">
        <v>360</v>
      </c>
      <c r="P11" s="16" t="s">
        <v>26</v>
      </c>
      <c r="Q11" s="16">
        <v>190</v>
      </c>
      <c r="R11" s="3" t="str">
        <f>IF(OR(G11="12R",G11="12L"),_xlfn.XLOOKUP(C11,DB!$A$2:$A$248,DB!$B$2:$B$248,""),IF(OR(G11="30L",G11="30R"),_xlfn.XLOOKUP(C11,DB!$A$2:$A$248,DB!$C$2:$C$248,""),""))</f>
        <v>UDGUV</v>
      </c>
      <c r="S11" s="3">
        <f t="shared" si="0"/>
        <v>2</v>
      </c>
      <c r="T11" s="3" t="str">
        <f>_xlfn.XLOOKUP(C11,DB!$A$2:$A$248,DB!$D$2:$D$248,"")</f>
        <v>Sector 2</v>
      </c>
    </row>
    <row r="12" spans="1:20" x14ac:dyDescent="0.2">
      <c r="A12" s="16" t="s">
        <v>375</v>
      </c>
      <c r="B12" s="16" t="s">
        <v>18</v>
      </c>
      <c r="C12" s="16" t="s">
        <v>219</v>
      </c>
      <c r="D12" s="16" t="s">
        <v>34</v>
      </c>
      <c r="E12" s="16" t="s">
        <v>399</v>
      </c>
      <c r="F12" s="17">
        <v>46303.119884259257</v>
      </c>
      <c r="G12" s="16" t="s">
        <v>22</v>
      </c>
      <c r="H12" s="16" t="s">
        <v>2934</v>
      </c>
      <c r="I12" s="16">
        <v>370</v>
      </c>
      <c r="J12" s="16" t="s">
        <v>23</v>
      </c>
      <c r="K12" s="16" t="s">
        <v>24</v>
      </c>
      <c r="L12" s="16">
        <v>153</v>
      </c>
      <c r="M12" s="16" t="s">
        <v>117</v>
      </c>
      <c r="N12" s="17">
        <v>46303.130543981482</v>
      </c>
      <c r="O12" s="16">
        <v>278</v>
      </c>
      <c r="P12" s="16" t="s">
        <v>26</v>
      </c>
      <c r="Q12" s="16">
        <v>190</v>
      </c>
      <c r="R12" s="3" t="str">
        <f>IF(OR(G12="12R",G12="12L"),_xlfn.XLOOKUP(C12,DB!$A$2:$A$248,DB!$B$2:$B$248,""),IF(OR(G12="30L",G12="30R"),_xlfn.XLOOKUP(C12,DB!$A$2:$A$248,DB!$C$2:$C$248,""),""))</f>
        <v>TAKUX</v>
      </c>
      <c r="S12" s="3">
        <f t="shared" si="0"/>
        <v>2</v>
      </c>
      <c r="T12" s="3" t="str">
        <f>_xlfn.XLOOKUP(C12,DB!$A$2:$A$248,DB!$D$2:$D$248,"")</f>
        <v>Sector 7</v>
      </c>
    </row>
    <row r="13" spans="1:20" x14ac:dyDescent="0.2">
      <c r="A13" s="16" t="s">
        <v>74</v>
      </c>
      <c r="B13" s="16" t="s">
        <v>18</v>
      </c>
      <c r="C13" s="16" t="s">
        <v>75</v>
      </c>
      <c r="D13" s="16" t="s">
        <v>64</v>
      </c>
      <c r="E13" s="16" t="s">
        <v>2437</v>
      </c>
      <c r="F13" s="17">
        <v>46303.121157407411</v>
      </c>
      <c r="G13" s="16" t="s">
        <v>22</v>
      </c>
      <c r="H13" s="16" t="s">
        <v>2935</v>
      </c>
      <c r="I13" s="16">
        <v>320</v>
      </c>
      <c r="J13" s="16" t="s">
        <v>23</v>
      </c>
      <c r="K13" s="16" t="s">
        <v>24</v>
      </c>
      <c r="L13" s="16">
        <v>722</v>
      </c>
      <c r="M13" s="16" t="s">
        <v>75</v>
      </c>
      <c r="N13" s="17">
        <v>46303.16270833333</v>
      </c>
      <c r="O13" s="16">
        <v>0</v>
      </c>
      <c r="P13" s="16" t="s">
        <v>26</v>
      </c>
      <c r="Q13" s="16">
        <v>190</v>
      </c>
      <c r="R13" s="3" t="str">
        <f>IF(OR(G13="12R",G13="12L"),_xlfn.XLOOKUP(C13,DB!$A$2:$A$248,DB!$B$2:$B$248,""),IF(OR(G13="30L",G13="30R"),_xlfn.XLOOKUP(C13,DB!$A$2:$A$248,DB!$C$2:$C$248,""),""))</f>
        <v>UDGUV</v>
      </c>
      <c r="S13" s="3">
        <f t="shared" si="0"/>
        <v>2</v>
      </c>
      <c r="T13" s="3" t="str">
        <f>_xlfn.XLOOKUP(C13,DB!$A$2:$A$248,DB!$D$2:$D$248,"")</f>
        <v>Sector 2</v>
      </c>
    </row>
    <row r="14" spans="1:20" x14ac:dyDescent="0.2">
      <c r="A14" s="16" t="s">
        <v>83</v>
      </c>
      <c r="B14" s="16" t="s">
        <v>18</v>
      </c>
      <c r="C14" s="16" t="s">
        <v>50</v>
      </c>
      <c r="D14" s="16" t="s">
        <v>34</v>
      </c>
      <c r="E14" s="16" t="s">
        <v>593</v>
      </c>
      <c r="F14" s="17">
        <v>46303.124456018515</v>
      </c>
      <c r="G14" s="16" t="s">
        <v>22</v>
      </c>
      <c r="H14" s="16" t="s">
        <v>2936</v>
      </c>
      <c r="I14" s="16">
        <v>380</v>
      </c>
      <c r="J14" s="16" t="s">
        <v>23</v>
      </c>
      <c r="K14" s="16" t="s">
        <v>24</v>
      </c>
      <c r="L14" s="16">
        <v>872</v>
      </c>
      <c r="M14" s="16" t="s">
        <v>85</v>
      </c>
      <c r="N14" s="17">
        <v>46303.172395833331</v>
      </c>
      <c r="O14" s="16">
        <v>380</v>
      </c>
      <c r="P14" s="16" t="s">
        <v>26</v>
      </c>
      <c r="Q14" s="16">
        <v>190</v>
      </c>
      <c r="R14" s="3" t="str">
        <f>IF(OR(G14="12R",G14="12L"),_xlfn.XLOOKUP(C14,DB!$A$2:$A$248,DB!$B$2:$B$248,""),IF(OR(G14="30L",G14="30R"),_xlfn.XLOOKUP(C14,DB!$A$2:$A$248,DB!$C$2:$C$248,""),""))</f>
        <v>UDGUV</v>
      </c>
      <c r="S14" s="3">
        <f t="shared" si="0"/>
        <v>2</v>
      </c>
      <c r="T14" s="3" t="str">
        <f>_xlfn.XLOOKUP(C14,DB!$A$2:$A$248,DB!$D$2:$D$248,"")</f>
        <v>Sector 2</v>
      </c>
    </row>
    <row r="15" spans="1:20" x14ac:dyDescent="0.2">
      <c r="A15" s="16" t="s">
        <v>77</v>
      </c>
      <c r="B15" s="16" t="s">
        <v>18</v>
      </c>
      <c r="C15" s="16" t="s">
        <v>19</v>
      </c>
      <c r="D15" s="16" t="s">
        <v>34</v>
      </c>
      <c r="E15" s="16" t="s">
        <v>714</v>
      </c>
      <c r="F15" s="17">
        <v>46303.136747685188</v>
      </c>
      <c r="G15" s="16" t="s">
        <v>22</v>
      </c>
      <c r="H15" s="16" t="s">
        <v>2937</v>
      </c>
      <c r="I15" s="16">
        <v>360</v>
      </c>
      <c r="J15" s="16" t="s">
        <v>23</v>
      </c>
      <c r="K15" s="16" t="s">
        <v>24</v>
      </c>
      <c r="L15" s="16">
        <v>870</v>
      </c>
      <c r="M15" s="16" t="s">
        <v>85</v>
      </c>
      <c r="N15" s="17">
        <v>46303.183854166666</v>
      </c>
      <c r="O15" s="16">
        <v>360</v>
      </c>
      <c r="P15" s="16" t="s">
        <v>26</v>
      </c>
      <c r="Q15" s="16">
        <v>190</v>
      </c>
      <c r="R15" s="3" t="str">
        <f>IF(OR(G15="12R",G15="12L"),_xlfn.XLOOKUP(C15,DB!$A$2:$A$248,DB!$B$2:$B$248,""),IF(OR(G15="30L",G15="30R"),_xlfn.XLOOKUP(C15,DB!$A$2:$A$248,DB!$C$2:$C$248,""),""))</f>
        <v>UDGUV</v>
      </c>
      <c r="S15" s="3">
        <f t="shared" si="0"/>
        <v>3</v>
      </c>
      <c r="T15" s="3" t="str">
        <f>_xlfn.XLOOKUP(C15,DB!$A$2:$A$248,DB!$D$2:$D$248,"")</f>
        <v>Sector 2</v>
      </c>
    </row>
    <row r="16" spans="1:20" x14ac:dyDescent="0.2">
      <c r="A16" s="16" t="s">
        <v>92</v>
      </c>
      <c r="B16" s="16" t="s">
        <v>18</v>
      </c>
      <c r="C16" s="16" t="s">
        <v>33</v>
      </c>
      <c r="D16" s="16" t="s">
        <v>34</v>
      </c>
      <c r="E16" s="16" t="s">
        <v>1187</v>
      </c>
      <c r="F16" s="17">
        <v>46303.150914351849</v>
      </c>
      <c r="G16" s="16" t="s">
        <v>22</v>
      </c>
      <c r="H16" s="16" t="s">
        <v>2938</v>
      </c>
      <c r="I16" s="16">
        <v>380</v>
      </c>
      <c r="J16" s="16" t="s">
        <v>23</v>
      </c>
      <c r="K16" s="16" t="s">
        <v>24</v>
      </c>
      <c r="L16" s="16">
        <v>946</v>
      </c>
      <c r="M16" s="16" t="s">
        <v>780</v>
      </c>
      <c r="N16" s="17">
        <v>46303.201655092591</v>
      </c>
      <c r="O16" s="16">
        <v>380</v>
      </c>
      <c r="P16" s="16" t="s">
        <v>26</v>
      </c>
      <c r="Q16" s="16">
        <v>190</v>
      </c>
      <c r="R16" s="3" t="str">
        <f>IF(OR(G16="12R",G16="12L"),_xlfn.XLOOKUP(C16,DB!$A$2:$A$248,DB!$B$2:$B$248,""),IF(OR(G16="30L",G16="30R"),_xlfn.XLOOKUP(C16,DB!$A$2:$A$248,DB!$C$2:$C$248,""),""))</f>
        <v>UDGUV</v>
      </c>
      <c r="S16" s="3">
        <f t="shared" si="0"/>
        <v>3</v>
      </c>
      <c r="T16" s="3" t="str">
        <f>_xlfn.XLOOKUP(C16,DB!$A$2:$A$248,DB!$D$2:$D$248,"")</f>
        <v>Sector 2</v>
      </c>
    </row>
    <row r="17" spans="1:20" x14ac:dyDescent="0.2">
      <c r="A17" s="16" t="s">
        <v>71</v>
      </c>
      <c r="B17" s="16" t="s">
        <v>18</v>
      </c>
      <c r="C17" s="16" t="s">
        <v>43</v>
      </c>
      <c r="D17" s="16" t="s">
        <v>54</v>
      </c>
      <c r="E17" s="16" t="s">
        <v>642</v>
      </c>
      <c r="F17" s="17">
        <v>46303.176863425921</v>
      </c>
      <c r="G17" s="16" t="s">
        <v>22</v>
      </c>
      <c r="H17" s="16" t="s">
        <v>2939</v>
      </c>
      <c r="I17" s="16">
        <v>360</v>
      </c>
      <c r="J17" s="16" t="s">
        <v>23</v>
      </c>
      <c r="K17" s="16" t="s">
        <v>24</v>
      </c>
      <c r="L17" s="16">
        <v>861</v>
      </c>
      <c r="M17" s="16" t="s">
        <v>703</v>
      </c>
      <c r="N17" s="17">
        <v>46303.223865740743</v>
      </c>
      <c r="O17" s="16">
        <v>360</v>
      </c>
      <c r="P17" s="16" t="s">
        <v>26</v>
      </c>
      <c r="Q17" s="16">
        <v>190</v>
      </c>
      <c r="R17" s="3" t="str">
        <f>IF(OR(G17="12R",G17="12L"),_xlfn.XLOOKUP(C17,DB!$A$2:$A$248,DB!$B$2:$B$248,""),IF(OR(G17="30L",G17="30R"),_xlfn.XLOOKUP(C17,DB!$A$2:$A$248,DB!$C$2:$C$248,""),""))</f>
        <v>UDGUV</v>
      </c>
      <c r="S17" s="3">
        <f t="shared" si="0"/>
        <v>4</v>
      </c>
      <c r="T17" s="3" t="str">
        <f>_xlfn.XLOOKUP(C17,DB!$A$2:$A$248,DB!$D$2:$D$248,"")</f>
        <v>Sector 2</v>
      </c>
    </row>
    <row r="18" spans="1:20" x14ac:dyDescent="0.2">
      <c r="A18" s="16" t="s">
        <v>89</v>
      </c>
      <c r="B18" s="16" t="s">
        <v>18</v>
      </c>
      <c r="C18" s="16" t="s">
        <v>43</v>
      </c>
      <c r="D18" s="16" t="s">
        <v>20</v>
      </c>
      <c r="E18" s="16" t="s">
        <v>2940</v>
      </c>
      <c r="F18" s="17">
        <v>46303.179039351853</v>
      </c>
      <c r="G18" s="16" t="s">
        <v>22</v>
      </c>
      <c r="H18" s="16" t="s">
        <v>2941</v>
      </c>
      <c r="I18" s="16">
        <v>360</v>
      </c>
      <c r="J18" s="16" t="s">
        <v>23</v>
      </c>
      <c r="K18" s="16" t="s">
        <v>24</v>
      </c>
      <c r="L18" s="16">
        <v>869</v>
      </c>
      <c r="M18" s="16" t="s">
        <v>2714</v>
      </c>
      <c r="N18" s="17">
        <v>46303.225937499999</v>
      </c>
      <c r="O18" s="16">
        <v>360</v>
      </c>
      <c r="P18" s="16" t="s">
        <v>26</v>
      </c>
      <c r="Q18" s="16">
        <v>190</v>
      </c>
      <c r="R18" s="3" t="str">
        <f>IF(OR(G18="12R",G18="12L"),_xlfn.XLOOKUP(C18,DB!$A$2:$A$248,DB!$B$2:$B$248,""),IF(OR(G18="30L",G18="30R"),_xlfn.XLOOKUP(C18,DB!$A$2:$A$248,DB!$C$2:$C$248,""),""))</f>
        <v>UDGUV</v>
      </c>
      <c r="S18" s="3">
        <f t="shared" si="0"/>
        <v>4</v>
      </c>
      <c r="T18" s="3" t="str">
        <f>_xlfn.XLOOKUP(C18,DB!$A$2:$A$248,DB!$D$2:$D$248,"")</f>
        <v>Sector 2</v>
      </c>
    </row>
    <row r="19" spans="1:20" x14ac:dyDescent="0.2">
      <c r="A19" s="16" t="s">
        <v>94</v>
      </c>
      <c r="B19" s="16" t="s">
        <v>18</v>
      </c>
      <c r="C19" s="16" t="s">
        <v>43</v>
      </c>
      <c r="D19" s="16" t="s">
        <v>20</v>
      </c>
      <c r="E19" s="16" t="s">
        <v>2942</v>
      </c>
      <c r="F19" s="17">
        <v>46303.438344907408</v>
      </c>
      <c r="G19" s="16" t="s">
        <v>22</v>
      </c>
      <c r="H19" s="16" t="s">
        <v>2943</v>
      </c>
      <c r="I19" s="16">
        <v>360</v>
      </c>
      <c r="J19" s="16" t="s">
        <v>23</v>
      </c>
      <c r="K19" s="16" t="s">
        <v>24</v>
      </c>
      <c r="L19" s="16">
        <v>875</v>
      </c>
      <c r="M19" s="16" t="s">
        <v>667</v>
      </c>
      <c r="N19" s="17">
        <v>46303.48673611111</v>
      </c>
      <c r="O19" s="16">
        <v>360</v>
      </c>
      <c r="P19" s="16" t="s">
        <v>26</v>
      </c>
      <c r="Q19" s="16">
        <v>190</v>
      </c>
      <c r="R19" s="3" t="str">
        <f>IF(OR(G19="12R",G19="12L"),_xlfn.XLOOKUP(C19,DB!$A$2:$A$248,DB!$B$2:$B$248,""),IF(OR(G19="30L",G19="30R"),_xlfn.XLOOKUP(C19,DB!$A$2:$A$248,DB!$C$2:$C$248,""),""))</f>
        <v>UDGUV</v>
      </c>
      <c r="S19" s="3">
        <f t="shared" si="0"/>
        <v>10</v>
      </c>
      <c r="T19" s="3" t="str">
        <f>_xlfn.XLOOKUP(C19,DB!$A$2:$A$248,DB!$D$2:$D$248,"")</f>
        <v>Sector 2</v>
      </c>
    </row>
    <row r="20" spans="1:20" x14ac:dyDescent="0.2">
      <c r="A20" s="16" t="s">
        <v>106</v>
      </c>
      <c r="B20" s="16" t="s">
        <v>18</v>
      </c>
      <c r="C20" s="16" t="s">
        <v>43</v>
      </c>
      <c r="D20" s="16" t="s">
        <v>20</v>
      </c>
      <c r="E20" s="16" t="s">
        <v>341</v>
      </c>
      <c r="F20" s="17">
        <v>46303.45376157407</v>
      </c>
      <c r="G20" s="16" t="s">
        <v>22</v>
      </c>
      <c r="H20" s="16" t="s">
        <v>2944</v>
      </c>
      <c r="I20" s="16">
        <v>360</v>
      </c>
      <c r="J20" s="16" t="s">
        <v>23</v>
      </c>
      <c r="K20" s="16" t="s">
        <v>24</v>
      </c>
      <c r="L20" s="16">
        <v>1025</v>
      </c>
      <c r="M20" s="16" t="s">
        <v>2215</v>
      </c>
      <c r="N20" s="17">
        <v>46303.50844907407</v>
      </c>
      <c r="O20" s="16">
        <v>360</v>
      </c>
      <c r="P20" s="16" t="s">
        <v>26</v>
      </c>
      <c r="Q20" s="16">
        <v>190</v>
      </c>
      <c r="R20" s="3" t="str">
        <f>IF(OR(G20="12R",G20="12L"),_xlfn.XLOOKUP(C20,DB!$A$2:$A$248,DB!$B$2:$B$248,""),IF(OR(G20="30L",G20="30R"),_xlfn.XLOOKUP(C20,DB!$A$2:$A$248,DB!$C$2:$C$248,""),""))</f>
        <v>UDGUV</v>
      </c>
      <c r="S20" s="3">
        <f t="shared" si="0"/>
        <v>10</v>
      </c>
      <c r="T20" s="3" t="str">
        <f>_xlfn.XLOOKUP(C20,DB!$A$2:$A$248,DB!$D$2:$D$248,"")</f>
        <v>Sector 2</v>
      </c>
    </row>
    <row r="21" spans="1:20" x14ac:dyDescent="0.2">
      <c r="A21" s="16" t="s">
        <v>96</v>
      </c>
      <c r="B21" s="16" t="s">
        <v>18</v>
      </c>
      <c r="C21" s="16" t="s">
        <v>97</v>
      </c>
      <c r="D21" s="16" t="s">
        <v>54</v>
      </c>
      <c r="E21" s="16" t="s">
        <v>112</v>
      </c>
      <c r="F21" s="17">
        <v>46303.458368055552</v>
      </c>
      <c r="G21" s="16" t="s">
        <v>22</v>
      </c>
      <c r="H21" s="16" t="s">
        <v>2945</v>
      </c>
      <c r="I21" s="16">
        <v>340</v>
      </c>
      <c r="J21" s="16" t="s">
        <v>23</v>
      </c>
      <c r="K21" s="16" t="s">
        <v>24</v>
      </c>
      <c r="L21" s="16">
        <v>993</v>
      </c>
      <c r="M21" s="16" t="s">
        <v>2946</v>
      </c>
      <c r="N21" s="17">
        <v>46303.511921296296</v>
      </c>
      <c r="O21" s="16">
        <v>172</v>
      </c>
      <c r="P21" s="16" t="s">
        <v>26</v>
      </c>
      <c r="Q21" s="16">
        <v>190</v>
      </c>
      <c r="R21" s="3" t="str">
        <f>IF(OR(G21="12R",G21="12L"),_xlfn.XLOOKUP(C21,DB!$A$2:$A$248,DB!$B$2:$B$248,""),IF(OR(G21="30L",G21="30R"),_xlfn.XLOOKUP(C21,DB!$A$2:$A$248,DB!$C$2:$C$248,""),""))</f>
        <v>UDGUV</v>
      </c>
      <c r="S21" s="3">
        <f t="shared" si="0"/>
        <v>11</v>
      </c>
      <c r="T21" s="3" t="str">
        <f>_xlfn.XLOOKUP(C21,DB!$A$2:$A$248,DB!$D$2:$D$248,"")</f>
        <v>Sector 2</v>
      </c>
    </row>
    <row r="22" spans="1:20" x14ac:dyDescent="0.2">
      <c r="A22" s="16" t="s">
        <v>103</v>
      </c>
      <c r="B22" s="16" t="s">
        <v>18</v>
      </c>
      <c r="C22" s="16" t="s">
        <v>43</v>
      </c>
      <c r="D22" s="16" t="s">
        <v>44</v>
      </c>
      <c r="E22" s="16" t="s">
        <v>45</v>
      </c>
      <c r="F22" s="17">
        <v>46303.467615740738</v>
      </c>
      <c r="G22" s="16" t="s">
        <v>22</v>
      </c>
      <c r="H22" s="16" t="s">
        <v>2947</v>
      </c>
      <c r="I22" s="16">
        <v>360</v>
      </c>
      <c r="J22" s="16" t="s">
        <v>23</v>
      </c>
      <c r="K22" s="16" t="s">
        <v>24</v>
      </c>
      <c r="L22" s="16">
        <v>959</v>
      </c>
      <c r="M22" s="16" t="s">
        <v>2948</v>
      </c>
      <c r="N22" s="17">
        <v>46303.519212962958</v>
      </c>
      <c r="O22" s="16">
        <v>360</v>
      </c>
      <c r="P22" s="16" t="s">
        <v>26</v>
      </c>
      <c r="Q22" s="16">
        <v>190</v>
      </c>
      <c r="R22" s="3" t="str">
        <f>IF(OR(G22="12R",G22="12L"),_xlfn.XLOOKUP(C22,DB!$A$2:$A$248,DB!$B$2:$B$248,""),IF(OR(G22="30L",G22="30R"),_xlfn.XLOOKUP(C22,DB!$A$2:$A$248,DB!$C$2:$C$248,""),""))</f>
        <v>UDGUV</v>
      </c>
      <c r="S22" s="3">
        <f t="shared" si="0"/>
        <v>11</v>
      </c>
      <c r="T22" s="3" t="str">
        <f>_xlfn.XLOOKUP(C22,DB!$A$2:$A$248,DB!$D$2:$D$248,"")</f>
        <v>Sector 2</v>
      </c>
    </row>
    <row r="23" spans="1:20" x14ac:dyDescent="0.2">
      <c r="A23" s="16" t="s">
        <v>100</v>
      </c>
      <c r="B23" s="16" t="s">
        <v>18</v>
      </c>
      <c r="C23" s="16" t="s">
        <v>101</v>
      </c>
      <c r="D23" s="16" t="s">
        <v>61</v>
      </c>
      <c r="E23" s="16" t="s">
        <v>590</v>
      </c>
      <c r="F23" s="17">
        <v>46303.474178240736</v>
      </c>
      <c r="G23" s="16" t="s">
        <v>22</v>
      </c>
      <c r="H23" s="16" t="s">
        <v>2949</v>
      </c>
      <c r="I23" s="16">
        <v>340</v>
      </c>
      <c r="J23" s="16" t="s">
        <v>23</v>
      </c>
      <c r="K23" s="16" t="s">
        <v>24</v>
      </c>
      <c r="L23" s="16">
        <v>875</v>
      </c>
      <c r="M23" s="16" t="s">
        <v>46</v>
      </c>
      <c r="N23" s="17">
        <v>46303.522662037038</v>
      </c>
      <c r="O23" s="16">
        <v>340</v>
      </c>
      <c r="P23" s="16" t="s">
        <v>26</v>
      </c>
      <c r="Q23" s="16">
        <v>190</v>
      </c>
      <c r="R23" s="3" t="str">
        <f>IF(OR(G23="12R",G23="12L"),_xlfn.XLOOKUP(C23,DB!$A$2:$A$248,DB!$B$2:$B$248,""),IF(OR(G23="30L",G23="30R"),_xlfn.XLOOKUP(C23,DB!$A$2:$A$248,DB!$C$2:$C$248,""),""))</f>
        <v>UDGUV</v>
      </c>
      <c r="S23" s="3">
        <f t="shared" si="0"/>
        <v>11</v>
      </c>
      <c r="T23" s="3" t="str">
        <f>_xlfn.XLOOKUP(C23,DB!$A$2:$A$248,DB!$D$2:$D$248,"")</f>
        <v>Sector 2</v>
      </c>
    </row>
    <row r="24" spans="1:20" x14ac:dyDescent="0.2">
      <c r="A24" s="16" t="s">
        <v>111</v>
      </c>
      <c r="B24" s="16" t="s">
        <v>18</v>
      </c>
      <c r="C24" s="16" t="s">
        <v>33</v>
      </c>
      <c r="D24" s="16" t="s">
        <v>20</v>
      </c>
      <c r="E24" s="16" t="s">
        <v>183</v>
      </c>
      <c r="F24" s="17">
        <v>46303.480983796297</v>
      </c>
      <c r="G24" s="16" t="s">
        <v>22</v>
      </c>
      <c r="H24" s="16" t="s">
        <v>2950</v>
      </c>
      <c r="I24" s="16">
        <v>360</v>
      </c>
      <c r="J24" s="16" t="s">
        <v>23</v>
      </c>
      <c r="K24" s="16" t="s">
        <v>24</v>
      </c>
      <c r="L24" s="16">
        <v>1004</v>
      </c>
      <c r="M24" s="16" t="s">
        <v>865</v>
      </c>
      <c r="N24" s="17">
        <v>46303.535231481481</v>
      </c>
      <c r="O24" s="16">
        <v>360</v>
      </c>
      <c r="P24" s="16" t="s">
        <v>26</v>
      </c>
      <c r="Q24" s="16">
        <v>190</v>
      </c>
      <c r="R24" s="3" t="str">
        <f>IF(OR(G24="12R",G24="12L"),_xlfn.XLOOKUP(C24,DB!$A$2:$A$248,DB!$B$2:$B$248,""),IF(OR(G24="30L",G24="30R"),_xlfn.XLOOKUP(C24,DB!$A$2:$A$248,DB!$C$2:$C$248,""),""))</f>
        <v>UDGUV</v>
      </c>
      <c r="S24" s="3">
        <f t="shared" si="0"/>
        <v>11</v>
      </c>
      <c r="T24" s="3" t="str">
        <f>_xlfn.XLOOKUP(C24,DB!$A$2:$A$248,DB!$D$2:$D$248,"")</f>
        <v>Sector 2</v>
      </c>
    </row>
    <row r="25" spans="1:20" x14ac:dyDescent="0.2">
      <c r="A25" s="16" t="s">
        <v>488</v>
      </c>
      <c r="B25" s="16" t="s">
        <v>18</v>
      </c>
      <c r="C25" s="16" t="s">
        <v>489</v>
      </c>
      <c r="D25" s="16" t="s">
        <v>490</v>
      </c>
      <c r="E25" s="16"/>
      <c r="F25" s="17">
        <v>46303.483344907407</v>
      </c>
      <c r="G25" s="16" t="s">
        <v>22</v>
      </c>
      <c r="H25" s="16" t="s">
        <v>2951</v>
      </c>
      <c r="I25" s="16">
        <v>200</v>
      </c>
      <c r="J25" s="16" t="s">
        <v>23</v>
      </c>
      <c r="K25" s="16" t="s">
        <v>51</v>
      </c>
      <c r="L25" s="16">
        <v>399</v>
      </c>
      <c r="M25" s="16" t="s">
        <v>489</v>
      </c>
      <c r="N25" s="17">
        <v>46303.513981481483</v>
      </c>
      <c r="O25" s="16">
        <v>0</v>
      </c>
      <c r="P25" s="16" t="s">
        <v>26</v>
      </c>
      <c r="Q25" s="16">
        <v>30</v>
      </c>
      <c r="R25" s="3" t="str">
        <f>IF(OR(G25="12R",G25="12L"),_xlfn.XLOOKUP(C25,DB!$A$2:$A$248,DB!$B$2:$B$248,""),IF(OR(G25="30L",G25="30R"),_xlfn.XLOOKUP(C25,DB!$A$2:$A$248,DB!$C$2:$C$248,""),""))</f>
        <v>CZM</v>
      </c>
      <c r="S25" s="3">
        <f t="shared" si="0"/>
        <v>11</v>
      </c>
      <c r="T25" s="3" t="str">
        <f>_xlfn.XLOOKUP(C25,DB!$A$2:$A$248,DB!$D$2:$D$248,"")</f>
        <v>Sector 7</v>
      </c>
    </row>
    <row r="26" spans="1:20" x14ac:dyDescent="0.2">
      <c r="A26" s="16" t="s">
        <v>107</v>
      </c>
      <c r="B26" s="16" t="s">
        <v>18</v>
      </c>
      <c r="C26" s="16" t="s">
        <v>108</v>
      </c>
      <c r="D26" s="16" t="s">
        <v>34</v>
      </c>
      <c r="E26" s="16" t="s">
        <v>399</v>
      </c>
      <c r="F26" s="17">
        <v>46303.488136574073</v>
      </c>
      <c r="G26" s="16" t="s">
        <v>22</v>
      </c>
      <c r="H26" s="16" t="s">
        <v>2952</v>
      </c>
      <c r="I26" s="16">
        <v>290</v>
      </c>
      <c r="J26" s="16" t="s">
        <v>23</v>
      </c>
      <c r="K26" s="16" t="s">
        <v>24</v>
      </c>
      <c r="L26" s="16">
        <v>131</v>
      </c>
      <c r="M26" s="16" t="s">
        <v>40</v>
      </c>
      <c r="N26" s="17">
        <v>46303.49726851852</v>
      </c>
      <c r="O26" s="16">
        <v>265</v>
      </c>
      <c r="P26" s="16" t="s">
        <v>26</v>
      </c>
      <c r="Q26" s="16">
        <v>190</v>
      </c>
      <c r="R26" s="3" t="str">
        <f>IF(OR(G26="12R",G26="12L"),_xlfn.XLOOKUP(C26,DB!$A$2:$A$248,DB!$B$2:$B$248,""),IF(OR(G26="30L",G26="30R"),_xlfn.XLOOKUP(C26,DB!$A$2:$A$248,DB!$C$2:$C$248,""),""))</f>
        <v>NUDAL</v>
      </c>
      <c r="S26" s="3">
        <f t="shared" si="0"/>
        <v>11</v>
      </c>
      <c r="T26" s="3" t="str">
        <f>_xlfn.XLOOKUP(C26,DB!$A$2:$A$248,DB!$D$2:$D$248,"")</f>
        <v>Sector 3</v>
      </c>
    </row>
    <row r="27" spans="1:20" x14ac:dyDescent="0.2">
      <c r="A27" s="16" t="s">
        <v>114</v>
      </c>
      <c r="B27" s="16" t="s">
        <v>18</v>
      </c>
      <c r="C27" s="16" t="s">
        <v>115</v>
      </c>
      <c r="D27" s="16" t="s">
        <v>29</v>
      </c>
      <c r="E27" s="16" t="s">
        <v>2953</v>
      </c>
      <c r="F27" s="17">
        <v>46303.501793981486</v>
      </c>
      <c r="G27" s="16" t="s">
        <v>22</v>
      </c>
      <c r="H27" s="16" t="s">
        <v>567</v>
      </c>
      <c r="I27" s="16">
        <v>350</v>
      </c>
      <c r="J27" s="16" t="s">
        <v>23</v>
      </c>
      <c r="K27" s="16" t="s">
        <v>24</v>
      </c>
      <c r="L27" s="16">
        <v>153</v>
      </c>
      <c r="M27" s="16" t="s">
        <v>117</v>
      </c>
      <c r="N27" s="17">
        <v>46303.512395833328</v>
      </c>
      <c r="O27" s="16">
        <v>278</v>
      </c>
      <c r="P27" s="16" t="s">
        <v>26</v>
      </c>
      <c r="Q27" s="16">
        <v>190</v>
      </c>
      <c r="R27" s="3" t="str">
        <f>IF(OR(G27="12R",G27="12L"),_xlfn.XLOOKUP(C27,DB!$A$2:$A$248,DB!$B$2:$B$248,""),IF(OR(G27="30L",G27="30R"),_xlfn.XLOOKUP(C27,DB!$A$2:$A$248,DB!$C$2:$C$248,""),""))</f>
        <v>TAKUX</v>
      </c>
      <c r="S27" s="3">
        <f t="shared" si="0"/>
        <v>12</v>
      </c>
      <c r="T27" s="3" t="str">
        <f>_xlfn.XLOOKUP(C27,DB!$A$2:$A$248,DB!$D$2:$D$248,"")</f>
        <v>Sector 7</v>
      </c>
    </row>
    <row r="28" spans="1:20" x14ac:dyDescent="0.2">
      <c r="A28" s="16" t="s">
        <v>746</v>
      </c>
      <c r="B28" s="16" t="s">
        <v>18</v>
      </c>
      <c r="C28" s="16" t="s">
        <v>489</v>
      </c>
      <c r="D28" s="16" t="s">
        <v>132</v>
      </c>
      <c r="E28" s="16"/>
      <c r="F28" s="17">
        <v>46303.506307870368</v>
      </c>
      <c r="G28" s="16" t="s">
        <v>22</v>
      </c>
      <c r="H28" s="16" t="s">
        <v>2954</v>
      </c>
      <c r="I28" s="16">
        <v>220</v>
      </c>
      <c r="J28" s="16" t="s">
        <v>23</v>
      </c>
      <c r="K28" s="16" t="s">
        <v>51</v>
      </c>
      <c r="L28" s="16">
        <v>398</v>
      </c>
      <c r="M28" s="16" t="s">
        <v>489</v>
      </c>
      <c r="N28" s="17">
        <v>46303.535381944443</v>
      </c>
      <c r="O28" s="16">
        <v>0</v>
      </c>
      <c r="P28" s="16" t="s">
        <v>26</v>
      </c>
      <c r="Q28" s="16">
        <v>30</v>
      </c>
      <c r="R28" s="3" t="str">
        <f>IF(OR(G28="12R",G28="12L"),_xlfn.XLOOKUP(C28,DB!$A$2:$A$248,DB!$B$2:$B$248,""),IF(OR(G28="30L",G28="30R"),_xlfn.XLOOKUP(C28,DB!$A$2:$A$248,DB!$C$2:$C$248,""),""))</f>
        <v>CZM</v>
      </c>
      <c r="S28" s="3">
        <f t="shared" si="0"/>
        <v>12</v>
      </c>
      <c r="T28" s="3" t="str">
        <f>_xlfn.XLOOKUP(C28,DB!$A$2:$A$248,DB!$D$2:$D$248,"")</f>
        <v>Sector 7</v>
      </c>
    </row>
    <row r="29" spans="1:20" x14ac:dyDescent="0.2">
      <c r="A29" s="16" t="s">
        <v>113</v>
      </c>
      <c r="B29" s="16" t="s">
        <v>18</v>
      </c>
      <c r="C29" s="16" t="s">
        <v>43</v>
      </c>
      <c r="D29" s="16" t="s">
        <v>129</v>
      </c>
      <c r="E29" s="16" t="s">
        <v>2955</v>
      </c>
      <c r="F29" s="17">
        <v>46303.508506944447</v>
      </c>
      <c r="G29" s="16" t="s">
        <v>22</v>
      </c>
      <c r="H29" s="16" t="s">
        <v>2956</v>
      </c>
      <c r="I29" s="16">
        <v>380</v>
      </c>
      <c r="J29" s="16" t="s">
        <v>23</v>
      </c>
      <c r="K29" s="16" t="s">
        <v>24</v>
      </c>
      <c r="L29" s="16">
        <v>970</v>
      </c>
      <c r="M29" s="16" t="s">
        <v>2957</v>
      </c>
      <c r="N29" s="17">
        <v>46303.560694444444</v>
      </c>
      <c r="O29" s="16">
        <v>380</v>
      </c>
      <c r="P29" s="16" t="s">
        <v>26</v>
      </c>
      <c r="Q29" s="16">
        <v>190</v>
      </c>
      <c r="R29" s="3" t="str">
        <f>IF(OR(G29="12R",G29="12L"),_xlfn.XLOOKUP(C29,DB!$A$2:$A$248,DB!$B$2:$B$248,""),IF(OR(G29="30L",G29="30R"),_xlfn.XLOOKUP(C29,DB!$A$2:$A$248,DB!$C$2:$C$248,""),""))</f>
        <v>UDGUV</v>
      </c>
      <c r="S29" s="3">
        <f t="shared" si="0"/>
        <v>12</v>
      </c>
      <c r="T29" s="3" t="str">
        <f>_xlfn.XLOOKUP(C29,DB!$A$2:$A$248,DB!$D$2:$D$248,"")</f>
        <v>Sector 2</v>
      </c>
    </row>
    <row r="30" spans="1:20" x14ac:dyDescent="0.2">
      <c r="A30" s="16" t="s">
        <v>127</v>
      </c>
      <c r="B30" s="16" t="s">
        <v>18</v>
      </c>
      <c r="C30" s="16" t="s">
        <v>128</v>
      </c>
      <c r="D30" s="16" t="s">
        <v>129</v>
      </c>
      <c r="E30" s="16" t="s">
        <v>2958</v>
      </c>
      <c r="F30" s="17">
        <v>46303.519062499996</v>
      </c>
      <c r="G30" s="16" t="s">
        <v>22</v>
      </c>
      <c r="H30" s="16" t="s">
        <v>2959</v>
      </c>
      <c r="I30" s="16">
        <v>400</v>
      </c>
      <c r="J30" s="16" t="s">
        <v>23</v>
      </c>
      <c r="K30" s="16" t="s">
        <v>24</v>
      </c>
      <c r="L30" s="16">
        <v>860</v>
      </c>
      <c r="M30" s="16" t="s">
        <v>36</v>
      </c>
      <c r="N30" s="17">
        <v>46303.566527777773</v>
      </c>
      <c r="O30" s="16">
        <v>400</v>
      </c>
      <c r="P30" s="16" t="s">
        <v>26</v>
      </c>
      <c r="Q30" s="16">
        <v>190</v>
      </c>
      <c r="R30" s="3" t="str">
        <f>IF(OR(G30="12R",G30="12L"),_xlfn.XLOOKUP(C30,DB!$A$2:$A$248,DB!$B$2:$B$248,""),IF(OR(G30="30L",G30="30R"),_xlfn.XLOOKUP(C30,DB!$A$2:$A$248,DB!$C$2:$C$248,""),""))</f>
        <v>ENEBA</v>
      </c>
      <c r="S30" s="3">
        <f t="shared" si="0"/>
        <v>12</v>
      </c>
      <c r="T30" s="3" t="str">
        <f>_xlfn.XLOOKUP(C30,DB!$A$2:$A$248,DB!$D$2:$D$248,"")</f>
        <v>Sector 3</v>
      </c>
    </row>
    <row r="31" spans="1:20" x14ac:dyDescent="0.2">
      <c r="A31" s="16" t="s">
        <v>133</v>
      </c>
      <c r="B31" s="16" t="s">
        <v>18</v>
      </c>
      <c r="C31" s="16" t="s">
        <v>134</v>
      </c>
      <c r="D31" s="16" t="s">
        <v>129</v>
      </c>
      <c r="E31" s="16" t="s">
        <v>2960</v>
      </c>
      <c r="F31" s="17">
        <v>46303.549189814818</v>
      </c>
      <c r="G31" s="16" t="s">
        <v>22</v>
      </c>
      <c r="H31" s="16" t="s">
        <v>2961</v>
      </c>
      <c r="I31" s="16">
        <v>370</v>
      </c>
      <c r="J31" s="16" t="s">
        <v>23</v>
      </c>
      <c r="K31" s="16" t="s">
        <v>24</v>
      </c>
      <c r="L31" s="16">
        <v>130</v>
      </c>
      <c r="M31" s="16" t="s">
        <v>2962</v>
      </c>
      <c r="N31" s="17">
        <v>46303.557858796295</v>
      </c>
      <c r="O31" s="16">
        <v>250</v>
      </c>
      <c r="P31" s="16" t="s">
        <v>26</v>
      </c>
      <c r="Q31" s="16">
        <v>190</v>
      </c>
      <c r="R31" s="3" t="str">
        <f>IF(OR(G31="12R",G31="12L"),_xlfn.XLOOKUP(C31,DB!$A$2:$A$248,DB!$B$2:$B$248,""),IF(OR(G31="30L",G31="30R"),_xlfn.XLOOKUP(C31,DB!$A$2:$A$248,DB!$C$2:$C$248,""),""))</f>
        <v>ENEBA</v>
      </c>
      <c r="S31" s="3">
        <f t="shared" si="0"/>
        <v>13</v>
      </c>
      <c r="T31" s="3" t="str">
        <f>_xlfn.XLOOKUP(C31,DB!$A$2:$A$248,DB!$D$2:$D$248,"")</f>
        <v>Sector 3</v>
      </c>
    </row>
    <row r="32" spans="1:20" x14ac:dyDescent="0.2">
      <c r="A32" s="16" t="s">
        <v>125</v>
      </c>
      <c r="B32" s="16" t="s">
        <v>18</v>
      </c>
      <c r="C32" s="16" t="s">
        <v>43</v>
      </c>
      <c r="D32" s="16" t="s">
        <v>44</v>
      </c>
      <c r="E32" s="16" t="s">
        <v>554</v>
      </c>
      <c r="F32" s="17">
        <v>46303.551087962958</v>
      </c>
      <c r="G32" s="16" t="s">
        <v>22</v>
      </c>
      <c r="H32" s="16" t="s">
        <v>2963</v>
      </c>
      <c r="I32" s="16">
        <v>360</v>
      </c>
      <c r="J32" s="16" t="s">
        <v>23</v>
      </c>
      <c r="K32" s="16" t="s">
        <v>24</v>
      </c>
      <c r="L32" s="16">
        <v>996</v>
      </c>
      <c r="M32" s="16" t="s">
        <v>820</v>
      </c>
      <c r="N32" s="17">
        <v>46303.604641203703</v>
      </c>
      <c r="O32" s="16">
        <v>360</v>
      </c>
      <c r="P32" s="16" t="s">
        <v>26</v>
      </c>
      <c r="Q32" s="16">
        <v>190</v>
      </c>
      <c r="R32" s="3" t="str">
        <f>IF(OR(G32="12R",G32="12L"),_xlfn.XLOOKUP(C32,DB!$A$2:$A$248,DB!$B$2:$B$248,""),IF(OR(G32="30L",G32="30R"),_xlfn.XLOOKUP(C32,DB!$A$2:$A$248,DB!$C$2:$C$248,""),""))</f>
        <v>UDGUV</v>
      </c>
      <c r="S32" s="3">
        <f t="shared" si="0"/>
        <v>13</v>
      </c>
      <c r="T32" s="3" t="str">
        <f>_xlfn.XLOOKUP(C32,DB!$A$2:$A$248,DB!$D$2:$D$248,"")</f>
        <v>Sector 2</v>
      </c>
    </row>
    <row r="33" spans="1:20" x14ac:dyDescent="0.2">
      <c r="A33" s="16" t="s">
        <v>506</v>
      </c>
      <c r="B33" s="16" t="s">
        <v>18</v>
      </c>
      <c r="C33" s="16" t="s">
        <v>489</v>
      </c>
      <c r="D33" s="16" t="s">
        <v>507</v>
      </c>
      <c r="E33" s="16"/>
      <c r="F33" s="17">
        <v>46303.569131944445</v>
      </c>
      <c r="G33" s="16" t="s">
        <v>22</v>
      </c>
      <c r="H33" s="16" t="s">
        <v>167</v>
      </c>
      <c r="I33" s="16">
        <v>65</v>
      </c>
      <c r="J33" s="16" t="s">
        <v>139</v>
      </c>
      <c r="K33" s="16" t="s">
        <v>51</v>
      </c>
      <c r="L33" s="16">
        <v>319</v>
      </c>
      <c r="M33" s="16" t="s">
        <v>489</v>
      </c>
      <c r="N33" s="17">
        <v>46303.6246412037</v>
      </c>
      <c r="O33" s="16">
        <v>0</v>
      </c>
      <c r="P33" s="16" t="s">
        <v>137</v>
      </c>
      <c r="Q33" s="16">
        <v>15</v>
      </c>
      <c r="R33" s="3" t="str">
        <f>IF(OR(G33="12R",G33="12L"),_xlfn.XLOOKUP(C33,DB!$A$2:$A$248,DB!$B$2:$B$248,""),IF(OR(G33="30L",G33="30R"),_xlfn.XLOOKUP(C33,DB!$A$2:$A$248,DB!$C$2:$C$248,""),""))</f>
        <v>CZM</v>
      </c>
      <c r="S33" s="3">
        <f t="shared" si="0"/>
        <v>13</v>
      </c>
      <c r="T33" s="3" t="str">
        <f>_xlfn.XLOOKUP(C33,DB!$A$2:$A$248,DB!$D$2:$D$248,"")</f>
        <v>Sector 7</v>
      </c>
    </row>
    <row r="34" spans="1:20" x14ac:dyDescent="0.2">
      <c r="A34" s="16" t="s">
        <v>187</v>
      </c>
      <c r="B34" s="16" t="s">
        <v>18</v>
      </c>
      <c r="C34" s="16" t="s">
        <v>166</v>
      </c>
      <c r="D34" s="16" t="s">
        <v>188</v>
      </c>
      <c r="E34" s="16"/>
      <c r="F34" s="17">
        <v>46303.577673611115</v>
      </c>
      <c r="G34" s="16" t="s">
        <v>22</v>
      </c>
      <c r="H34" s="16" t="s">
        <v>167</v>
      </c>
      <c r="I34" s="16">
        <v>15</v>
      </c>
      <c r="J34" s="16" t="s">
        <v>139</v>
      </c>
      <c r="K34" s="16" t="s">
        <v>51</v>
      </c>
      <c r="L34" s="16">
        <v>58</v>
      </c>
      <c r="M34" s="16" t="s">
        <v>166</v>
      </c>
      <c r="N34" s="17">
        <v>46303.610312500001</v>
      </c>
      <c r="O34" s="16">
        <v>0</v>
      </c>
      <c r="P34" s="16" t="s">
        <v>137</v>
      </c>
      <c r="Q34" s="16">
        <v>15</v>
      </c>
      <c r="R34" s="3" t="str">
        <f>IF(OR(G34="12R",G34="12L"),_xlfn.XLOOKUP(C34,DB!$A$2:$A$248,DB!$B$2:$B$248,""),IF(OR(G34="30L",G34="30R"),_xlfn.XLOOKUP(C34,DB!$A$2:$A$248,DB!$C$2:$C$248,""),""))</f>
        <v>CZM</v>
      </c>
      <c r="S34" s="3">
        <f t="shared" si="0"/>
        <v>13</v>
      </c>
      <c r="T34" s="3" t="str">
        <f>_xlfn.XLOOKUP(C34,DB!$A$2:$A$248,DB!$D$2:$D$248,"")</f>
        <v>Sector 7</v>
      </c>
    </row>
    <row r="35" spans="1:20" x14ac:dyDescent="0.2">
      <c r="A35" s="16" t="s">
        <v>135</v>
      </c>
      <c r="B35" s="16" t="s">
        <v>18</v>
      </c>
      <c r="C35" s="16" t="s">
        <v>136</v>
      </c>
      <c r="D35" s="16" t="s">
        <v>44</v>
      </c>
      <c r="E35" s="16" t="s">
        <v>2964</v>
      </c>
      <c r="F35" s="17">
        <v>46303.584861111114</v>
      </c>
      <c r="G35" s="16" t="s">
        <v>22</v>
      </c>
      <c r="H35" s="16" t="s">
        <v>2965</v>
      </c>
      <c r="I35" s="16">
        <v>370</v>
      </c>
      <c r="J35" s="16" t="s">
        <v>23</v>
      </c>
      <c r="K35" s="16" t="s">
        <v>24</v>
      </c>
      <c r="L35" s="16">
        <v>131</v>
      </c>
      <c r="M35" s="16" t="s">
        <v>2966</v>
      </c>
      <c r="N35" s="17">
        <v>46303.593784722223</v>
      </c>
      <c r="O35" s="16">
        <v>273</v>
      </c>
      <c r="P35" s="16" t="s">
        <v>26</v>
      </c>
      <c r="Q35" s="16">
        <v>190</v>
      </c>
      <c r="R35" s="3" t="str">
        <f>IF(OR(G35="12R",G35="12L"),_xlfn.XLOOKUP(C35,DB!$A$2:$A$248,DB!$B$2:$B$248,""),IF(OR(G35="30L",G35="30R"),_xlfn.XLOOKUP(C35,DB!$A$2:$A$248,DB!$C$2:$C$248,""),""))</f>
        <v>OMSUK</v>
      </c>
      <c r="S35" s="3">
        <f t="shared" si="0"/>
        <v>14</v>
      </c>
      <c r="T35" s="3" t="str">
        <f>_xlfn.XLOOKUP(C35,DB!$A$2:$A$248,DB!$D$2:$D$248,"")</f>
        <v>Sector 3</v>
      </c>
    </row>
    <row r="36" spans="1:20" x14ac:dyDescent="0.2">
      <c r="A36" s="16" t="s">
        <v>140</v>
      </c>
      <c r="B36" s="16" t="s">
        <v>18</v>
      </c>
      <c r="C36" s="16" t="s">
        <v>43</v>
      </c>
      <c r="D36" s="16" t="s">
        <v>44</v>
      </c>
      <c r="E36" s="16" t="s">
        <v>197</v>
      </c>
      <c r="F36" s="17">
        <v>46303.603854166664</v>
      </c>
      <c r="G36" s="16" t="s">
        <v>22</v>
      </c>
      <c r="H36" s="16" t="s">
        <v>2967</v>
      </c>
      <c r="I36" s="16">
        <v>360</v>
      </c>
      <c r="J36" s="16" t="s">
        <v>23</v>
      </c>
      <c r="K36" s="16" t="s">
        <v>24</v>
      </c>
      <c r="L36" s="16">
        <v>918</v>
      </c>
      <c r="M36" s="16" t="s">
        <v>290</v>
      </c>
      <c r="N36" s="17">
        <v>46303.654074074075</v>
      </c>
      <c r="O36" s="16">
        <v>360</v>
      </c>
      <c r="P36" s="16" t="s">
        <v>26</v>
      </c>
      <c r="Q36" s="16">
        <v>190</v>
      </c>
      <c r="R36" s="3" t="str">
        <f>IF(OR(G36="12R",G36="12L"),_xlfn.XLOOKUP(C36,DB!$A$2:$A$248,DB!$B$2:$B$248,""),IF(OR(G36="30L",G36="30R"),_xlfn.XLOOKUP(C36,DB!$A$2:$A$248,DB!$C$2:$C$248,""),""))</f>
        <v>UDGUV</v>
      </c>
      <c r="S36" s="3">
        <f t="shared" si="0"/>
        <v>14</v>
      </c>
      <c r="T36" s="3" t="str">
        <f>_xlfn.XLOOKUP(C36,DB!$A$2:$A$248,DB!$D$2:$D$248,"")</f>
        <v>Sector 2</v>
      </c>
    </row>
    <row r="37" spans="1:20" x14ac:dyDescent="0.2">
      <c r="A37" s="16" t="s">
        <v>185</v>
      </c>
      <c r="B37" s="16" t="s">
        <v>18</v>
      </c>
      <c r="C37" s="16" t="s">
        <v>2728</v>
      </c>
      <c r="D37" s="16" t="s">
        <v>186</v>
      </c>
      <c r="E37" s="16"/>
      <c r="F37" s="17">
        <v>46303.6171875</v>
      </c>
      <c r="G37" s="16" t="s">
        <v>22</v>
      </c>
      <c r="H37" s="16" t="s">
        <v>2968</v>
      </c>
      <c r="I37" s="16">
        <v>15</v>
      </c>
      <c r="J37" s="16" t="s">
        <v>139</v>
      </c>
      <c r="K37" s="16" t="s">
        <v>51</v>
      </c>
      <c r="L37" s="16">
        <v>84</v>
      </c>
      <c r="M37" s="16" t="s">
        <v>2728</v>
      </c>
      <c r="N37" s="17">
        <v>46303.632974537039</v>
      </c>
      <c r="O37" s="16">
        <v>0</v>
      </c>
      <c r="P37" s="16" t="s">
        <v>137</v>
      </c>
      <c r="Q37" s="16">
        <v>15</v>
      </c>
      <c r="R37" s="3" t="str">
        <f>IF(OR(G37="12R",G37="12L"),_xlfn.XLOOKUP(C37,DB!$A$2:$A$248,DB!$B$2:$B$248,""),IF(OR(G37="30L",G37="30R"),_xlfn.XLOOKUP(C37,DB!$A$2:$A$248,DB!$C$2:$C$248,""),""))</f>
        <v/>
      </c>
      <c r="S37" s="3">
        <f t="shared" si="0"/>
        <v>14</v>
      </c>
      <c r="T37" s="3" t="str">
        <f>_xlfn.XLOOKUP(C37,DB!$A$2:$A$248,DB!$D$2:$D$248,"")</f>
        <v/>
      </c>
    </row>
    <row r="38" spans="1:20" x14ac:dyDescent="0.2">
      <c r="A38" s="16" t="s">
        <v>146</v>
      </c>
      <c r="B38" s="16" t="s">
        <v>18</v>
      </c>
      <c r="C38" s="16" t="s">
        <v>33</v>
      </c>
      <c r="D38" s="16" t="s">
        <v>34</v>
      </c>
      <c r="E38" s="16" t="s">
        <v>754</v>
      </c>
      <c r="F38" s="17">
        <v>46303.627511574072</v>
      </c>
      <c r="G38" s="16" t="s">
        <v>22</v>
      </c>
      <c r="H38" s="16" t="s">
        <v>2969</v>
      </c>
      <c r="I38" s="16">
        <v>380</v>
      </c>
      <c r="J38" s="16" t="s">
        <v>23</v>
      </c>
      <c r="K38" s="16" t="s">
        <v>24</v>
      </c>
      <c r="L38" s="16">
        <v>882</v>
      </c>
      <c r="M38" s="16" t="s">
        <v>780</v>
      </c>
      <c r="N38" s="17">
        <v>46303.676087962958</v>
      </c>
      <c r="O38" s="16">
        <v>380</v>
      </c>
      <c r="P38" s="16" t="s">
        <v>26</v>
      </c>
      <c r="Q38" s="16">
        <v>190</v>
      </c>
      <c r="R38" s="3" t="str">
        <f>IF(OR(G38="12R",G38="12L"),_xlfn.XLOOKUP(C38,DB!$A$2:$A$248,DB!$B$2:$B$248,""),IF(OR(G38="30L",G38="30R"),_xlfn.XLOOKUP(C38,DB!$A$2:$A$248,DB!$C$2:$C$248,""),""))</f>
        <v>UDGUV</v>
      </c>
      <c r="S38" s="3">
        <f t="shared" si="0"/>
        <v>15</v>
      </c>
      <c r="T38" s="3" t="str">
        <f>_xlfn.XLOOKUP(C38,DB!$A$2:$A$248,DB!$D$2:$D$248,"")</f>
        <v>Sector 2</v>
      </c>
    </row>
    <row r="39" spans="1:20" x14ac:dyDescent="0.2">
      <c r="A39" s="16" t="s">
        <v>2970</v>
      </c>
      <c r="B39" s="16" t="s">
        <v>18</v>
      </c>
      <c r="C39" s="16" t="s">
        <v>50</v>
      </c>
      <c r="D39" s="16" t="s">
        <v>2971</v>
      </c>
      <c r="E39" s="16" t="s">
        <v>2972</v>
      </c>
      <c r="F39" s="17">
        <v>46303.63486111111</v>
      </c>
      <c r="G39" s="16" t="s">
        <v>22</v>
      </c>
      <c r="H39" s="16" t="s">
        <v>1141</v>
      </c>
      <c r="I39" s="16">
        <v>430</v>
      </c>
      <c r="J39" s="16" t="s">
        <v>23</v>
      </c>
      <c r="K39" s="16" t="s">
        <v>51</v>
      </c>
      <c r="L39" s="16">
        <v>862</v>
      </c>
      <c r="M39" s="16" t="s">
        <v>46</v>
      </c>
      <c r="N39" s="17">
        <v>46303.682291666672</v>
      </c>
      <c r="O39" s="16">
        <v>430</v>
      </c>
      <c r="P39" s="16" t="s">
        <v>26</v>
      </c>
      <c r="Q39" s="16">
        <v>30</v>
      </c>
      <c r="R39" s="3" t="str">
        <f>IF(OR(G39="12R",G39="12L"),_xlfn.XLOOKUP(C39,DB!$A$2:$A$248,DB!$B$2:$B$248,""),IF(OR(G39="30L",G39="30R"),_xlfn.XLOOKUP(C39,DB!$A$2:$A$248,DB!$C$2:$C$248,""),""))</f>
        <v>UDGUV</v>
      </c>
      <c r="S39" s="3">
        <f t="shared" si="0"/>
        <v>15</v>
      </c>
      <c r="T39" s="3" t="str">
        <f>_xlfn.XLOOKUP(C39,DB!$A$2:$A$248,DB!$D$2:$D$248,"")</f>
        <v>Sector 2</v>
      </c>
    </row>
    <row r="40" spans="1:20" x14ac:dyDescent="0.2">
      <c r="A40" s="16" t="s">
        <v>2973</v>
      </c>
      <c r="B40" s="16" t="s">
        <v>18</v>
      </c>
      <c r="C40" s="16" t="s">
        <v>128</v>
      </c>
      <c r="D40" s="16" t="s">
        <v>20</v>
      </c>
      <c r="E40" s="16" t="s">
        <v>2974</v>
      </c>
      <c r="F40" s="17">
        <v>46303.637673611112</v>
      </c>
      <c r="G40" s="16" t="s">
        <v>22</v>
      </c>
      <c r="H40" s="16" t="s">
        <v>2975</v>
      </c>
      <c r="I40" s="16">
        <v>380</v>
      </c>
      <c r="J40" s="16" t="s">
        <v>23</v>
      </c>
      <c r="K40" s="16" t="s">
        <v>24</v>
      </c>
      <c r="L40" s="16">
        <v>857</v>
      </c>
      <c r="M40" s="16" t="s">
        <v>36</v>
      </c>
      <c r="N40" s="17">
        <v>46303.685312500005</v>
      </c>
      <c r="O40" s="16">
        <v>380</v>
      </c>
      <c r="P40" s="16" t="s">
        <v>26</v>
      </c>
      <c r="Q40" s="16">
        <v>190</v>
      </c>
      <c r="R40" s="3" t="str">
        <f>IF(OR(G40="12R",G40="12L"),_xlfn.XLOOKUP(C40,DB!$A$2:$A$248,DB!$B$2:$B$248,""),IF(OR(G40="30L",G40="30R"),_xlfn.XLOOKUP(C40,DB!$A$2:$A$248,DB!$C$2:$C$248,""),""))</f>
        <v>ENEBA</v>
      </c>
      <c r="S40" s="3">
        <f t="shared" si="0"/>
        <v>15</v>
      </c>
      <c r="T40" s="3" t="str">
        <f>_xlfn.XLOOKUP(C40,DB!$A$2:$A$248,DB!$D$2:$D$248,"")</f>
        <v>Sector 3</v>
      </c>
    </row>
    <row r="41" spans="1:20" x14ac:dyDescent="0.2">
      <c r="A41" s="16" t="s">
        <v>464</v>
      </c>
      <c r="B41" s="16" t="s">
        <v>18</v>
      </c>
      <c r="C41" s="16" t="s">
        <v>166</v>
      </c>
      <c r="D41" s="16" t="s">
        <v>465</v>
      </c>
      <c r="E41" s="16"/>
      <c r="F41" s="17">
        <v>46303.645844907413</v>
      </c>
      <c r="G41" s="16" t="s">
        <v>22</v>
      </c>
      <c r="H41" s="16" t="s">
        <v>167</v>
      </c>
      <c r="I41" s="16">
        <v>15</v>
      </c>
      <c r="J41" s="16" t="s">
        <v>139</v>
      </c>
      <c r="K41" s="16" t="s">
        <v>51</v>
      </c>
      <c r="L41" s="16">
        <v>58</v>
      </c>
      <c r="M41" s="16" t="s">
        <v>166</v>
      </c>
      <c r="N41" s="17">
        <v>46303.660949074074</v>
      </c>
      <c r="O41" s="16">
        <v>0</v>
      </c>
      <c r="P41" s="16" t="s">
        <v>137</v>
      </c>
      <c r="Q41" s="16">
        <v>15</v>
      </c>
      <c r="R41" s="3" t="str">
        <f>IF(OR(G41="12R",G41="12L"),_xlfn.XLOOKUP(C41,DB!$A$2:$A$248,DB!$B$2:$B$248,""),IF(OR(G41="30L",G41="30R"),_xlfn.XLOOKUP(C41,DB!$A$2:$A$248,DB!$C$2:$C$248,""),""))</f>
        <v>CZM</v>
      </c>
      <c r="S41" s="3">
        <f t="shared" si="0"/>
        <v>15</v>
      </c>
      <c r="T41" s="3" t="str">
        <f>_xlfn.XLOOKUP(C41,DB!$A$2:$A$248,DB!$D$2:$D$248,"")</f>
        <v>Sector 7</v>
      </c>
    </row>
    <row r="42" spans="1:20" x14ac:dyDescent="0.2">
      <c r="A42" s="16" t="s">
        <v>150</v>
      </c>
      <c r="B42" s="16" t="s">
        <v>18</v>
      </c>
      <c r="C42" s="16" t="s">
        <v>50</v>
      </c>
      <c r="D42" s="16" t="s">
        <v>34</v>
      </c>
      <c r="E42" s="16" t="s">
        <v>593</v>
      </c>
      <c r="F42" s="17">
        <v>46303.649733796294</v>
      </c>
      <c r="G42" s="16" t="s">
        <v>22</v>
      </c>
      <c r="H42" s="16" t="s">
        <v>2976</v>
      </c>
      <c r="I42" s="16">
        <v>360</v>
      </c>
      <c r="J42" s="16" t="s">
        <v>23</v>
      </c>
      <c r="K42" s="16" t="s">
        <v>152</v>
      </c>
      <c r="L42" s="16">
        <v>861</v>
      </c>
      <c r="M42" s="16" t="s">
        <v>377</v>
      </c>
      <c r="N42" s="17">
        <v>46303.697731481487</v>
      </c>
      <c r="O42" s="16">
        <v>360</v>
      </c>
      <c r="P42" s="16" t="s">
        <v>26</v>
      </c>
      <c r="Q42" s="16">
        <v>190</v>
      </c>
      <c r="R42" s="3" t="str">
        <f>IF(OR(G42="12R",G42="12L"),_xlfn.XLOOKUP(C42,DB!$A$2:$A$248,DB!$B$2:$B$248,""),IF(OR(G42="30L",G42="30R"),_xlfn.XLOOKUP(C42,DB!$A$2:$A$248,DB!$C$2:$C$248,""),""))</f>
        <v>UDGUV</v>
      </c>
      <c r="S42" s="3">
        <f t="shared" si="0"/>
        <v>15</v>
      </c>
      <c r="T42" s="3" t="str">
        <f>_xlfn.XLOOKUP(C42,DB!$A$2:$A$248,DB!$D$2:$D$248,"")</f>
        <v>Sector 2</v>
      </c>
    </row>
    <row r="43" spans="1:20" x14ac:dyDescent="0.2">
      <c r="A43" s="16" t="s">
        <v>466</v>
      </c>
      <c r="B43" s="16" t="s">
        <v>18</v>
      </c>
      <c r="C43" s="16" t="s">
        <v>50</v>
      </c>
      <c r="D43" s="16" t="s">
        <v>54</v>
      </c>
      <c r="E43" s="16" t="s">
        <v>2701</v>
      </c>
      <c r="F43" s="17">
        <v>46303.652581018519</v>
      </c>
      <c r="G43" s="16" t="s">
        <v>22</v>
      </c>
      <c r="H43" s="16" t="s">
        <v>2977</v>
      </c>
      <c r="I43" s="16">
        <v>380</v>
      </c>
      <c r="J43" s="16" t="s">
        <v>23</v>
      </c>
      <c r="K43" s="16" t="s">
        <v>24</v>
      </c>
      <c r="L43" s="16">
        <v>905</v>
      </c>
      <c r="M43" s="16" t="s">
        <v>950</v>
      </c>
      <c r="N43" s="17">
        <v>46303.702905092592</v>
      </c>
      <c r="O43" s="16">
        <v>380</v>
      </c>
      <c r="P43" s="16" t="s">
        <v>26</v>
      </c>
      <c r="Q43" s="16">
        <v>190</v>
      </c>
      <c r="R43" s="3" t="str">
        <f>IF(OR(G43="12R",G43="12L"),_xlfn.XLOOKUP(C43,DB!$A$2:$A$248,DB!$B$2:$B$248,""),IF(OR(G43="30L",G43="30R"),_xlfn.XLOOKUP(C43,DB!$A$2:$A$248,DB!$C$2:$C$248,""),""))</f>
        <v>UDGUV</v>
      </c>
      <c r="S43" s="3">
        <f t="shared" si="0"/>
        <v>15</v>
      </c>
      <c r="T43" s="3" t="str">
        <f>_xlfn.XLOOKUP(C43,DB!$A$2:$A$248,DB!$D$2:$D$248,"")</f>
        <v>Sector 2</v>
      </c>
    </row>
    <row r="44" spans="1:20" x14ac:dyDescent="0.2">
      <c r="A44" s="16" t="s">
        <v>154</v>
      </c>
      <c r="B44" s="16" t="s">
        <v>18</v>
      </c>
      <c r="C44" s="16" t="s">
        <v>43</v>
      </c>
      <c r="D44" s="16" t="s">
        <v>61</v>
      </c>
      <c r="E44" s="16" t="s">
        <v>771</v>
      </c>
      <c r="F44" s="17">
        <v>46303.65420138889</v>
      </c>
      <c r="G44" s="16" t="s">
        <v>22</v>
      </c>
      <c r="H44" s="16" t="s">
        <v>2978</v>
      </c>
      <c r="I44" s="16">
        <v>340</v>
      </c>
      <c r="J44" s="16" t="s">
        <v>23</v>
      </c>
      <c r="K44" s="16" t="s">
        <v>24</v>
      </c>
      <c r="L44" s="16">
        <v>903</v>
      </c>
      <c r="M44" s="16" t="s">
        <v>2979</v>
      </c>
      <c r="N44" s="17">
        <v>46303.703067129631</v>
      </c>
      <c r="O44" s="16">
        <v>340</v>
      </c>
      <c r="P44" s="16" t="s">
        <v>26</v>
      </c>
      <c r="Q44" s="16">
        <v>190</v>
      </c>
      <c r="R44" s="3" t="str">
        <f>IF(OR(G44="12R",G44="12L"),_xlfn.XLOOKUP(C44,DB!$A$2:$A$248,DB!$B$2:$B$248,""),IF(OR(G44="30L",G44="30R"),_xlfn.XLOOKUP(C44,DB!$A$2:$A$248,DB!$C$2:$C$248,""),""))</f>
        <v>UDGUV</v>
      </c>
      <c r="S44" s="3">
        <f t="shared" si="0"/>
        <v>15</v>
      </c>
      <c r="T44" s="3" t="str">
        <f>_xlfn.XLOOKUP(C44,DB!$A$2:$A$248,DB!$D$2:$D$248,"")</f>
        <v>Sector 2</v>
      </c>
    </row>
    <row r="45" spans="1:20" x14ac:dyDescent="0.2">
      <c r="A45" s="16" t="s">
        <v>147</v>
      </c>
      <c r="B45" s="16" t="s">
        <v>18</v>
      </c>
      <c r="C45" s="16" t="s">
        <v>148</v>
      </c>
      <c r="D45" s="16" t="s">
        <v>64</v>
      </c>
      <c r="E45" s="16" t="s">
        <v>897</v>
      </c>
      <c r="F45" s="17">
        <v>46303.655416666668</v>
      </c>
      <c r="G45" s="16" t="s">
        <v>22</v>
      </c>
      <c r="H45" s="16" t="s">
        <v>2980</v>
      </c>
      <c r="I45" s="16">
        <v>330</v>
      </c>
      <c r="J45" s="16" t="s">
        <v>23</v>
      </c>
      <c r="K45" s="16" t="s">
        <v>24</v>
      </c>
      <c r="L45" s="16">
        <v>133</v>
      </c>
      <c r="M45" s="16" t="s">
        <v>40</v>
      </c>
      <c r="N45" s="17">
        <v>46303.664398148147</v>
      </c>
      <c r="O45" s="16">
        <v>247</v>
      </c>
      <c r="P45" s="16" t="s">
        <v>26</v>
      </c>
      <c r="Q45" s="16">
        <v>190</v>
      </c>
      <c r="R45" s="3" t="str">
        <f>IF(OR(G45="12R",G45="12L"),_xlfn.XLOOKUP(C45,DB!$A$2:$A$248,DB!$B$2:$B$248,""),IF(OR(G45="30L",G45="30R"),_xlfn.XLOOKUP(C45,DB!$A$2:$A$248,DB!$C$2:$C$248,""),""))</f>
        <v>NUDAL</v>
      </c>
      <c r="S45" s="3">
        <f t="shared" si="0"/>
        <v>15</v>
      </c>
      <c r="T45" s="3" t="str">
        <f>_xlfn.XLOOKUP(C45,DB!$A$2:$A$248,DB!$D$2:$D$248,"")</f>
        <v>Sector 3</v>
      </c>
    </row>
    <row r="46" spans="1:20" x14ac:dyDescent="0.2">
      <c r="A46" s="16" t="s">
        <v>163</v>
      </c>
      <c r="B46" s="16" t="s">
        <v>18</v>
      </c>
      <c r="C46" s="16" t="s">
        <v>101</v>
      </c>
      <c r="D46" s="16" t="s">
        <v>129</v>
      </c>
      <c r="E46" s="16" t="s">
        <v>2981</v>
      </c>
      <c r="F46" s="17">
        <v>46303.657824074078</v>
      </c>
      <c r="G46" s="16" t="s">
        <v>22</v>
      </c>
      <c r="H46" s="16" t="s">
        <v>2982</v>
      </c>
      <c r="I46" s="16">
        <v>380</v>
      </c>
      <c r="J46" s="16" t="s">
        <v>23</v>
      </c>
      <c r="K46" s="16" t="s">
        <v>24</v>
      </c>
      <c r="L46" s="16">
        <v>995</v>
      </c>
      <c r="M46" s="16" t="s">
        <v>2217</v>
      </c>
      <c r="N46" s="17">
        <v>46303.710775462961</v>
      </c>
      <c r="O46" s="16">
        <v>380</v>
      </c>
      <c r="P46" s="16" t="s">
        <v>26</v>
      </c>
      <c r="Q46" s="16">
        <v>190</v>
      </c>
      <c r="R46" s="3" t="str">
        <f>IF(OR(G46="12R",G46="12L"),_xlfn.XLOOKUP(C46,DB!$A$2:$A$248,DB!$B$2:$B$248,""),IF(OR(G46="30L",G46="30R"),_xlfn.XLOOKUP(C46,DB!$A$2:$A$248,DB!$C$2:$C$248,""),""))</f>
        <v>UDGUV</v>
      </c>
      <c r="S46" s="3">
        <f t="shared" si="0"/>
        <v>15</v>
      </c>
      <c r="T46" s="3" t="str">
        <f>_xlfn.XLOOKUP(C46,DB!$A$2:$A$248,DB!$D$2:$D$248,"")</f>
        <v>Sector 2</v>
      </c>
    </row>
    <row r="47" spans="1:20" x14ac:dyDescent="0.2">
      <c r="A47" s="16" t="s">
        <v>698</v>
      </c>
      <c r="B47" s="16" t="s">
        <v>18</v>
      </c>
      <c r="C47" s="16" t="s">
        <v>386</v>
      </c>
      <c r="D47" s="16" t="s">
        <v>699</v>
      </c>
      <c r="E47" s="16"/>
      <c r="F47" s="17">
        <v>46303.659363425926</v>
      </c>
      <c r="G47" s="16" t="s">
        <v>22</v>
      </c>
      <c r="H47" s="16" t="s">
        <v>2983</v>
      </c>
      <c r="I47" s="16">
        <v>370</v>
      </c>
      <c r="J47" s="16" t="s">
        <v>23</v>
      </c>
      <c r="K47" s="16" t="s">
        <v>51</v>
      </c>
      <c r="L47" s="16">
        <v>134</v>
      </c>
      <c r="M47" s="16" t="s">
        <v>40</v>
      </c>
      <c r="N47" s="17">
        <v>46303.670324074075</v>
      </c>
      <c r="O47" s="16">
        <v>283</v>
      </c>
      <c r="P47" s="16" t="s">
        <v>137</v>
      </c>
      <c r="Q47" s="16">
        <v>30</v>
      </c>
      <c r="R47" s="3" t="str">
        <f>IF(OR(G47="12R",G47="12L"),_xlfn.XLOOKUP(C47,DB!$A$2:$A$248,DB!$B$2:$B$248,""),IF(OR(G47="30L",G47="30R"),_xlfn.XLOOKUP(C47,DB!$A$2:$A$248,DB!$C$2:$C$248,""),""))</f>
        <v>NUDAL</v>
      </c>
      <c r="S47" s="3">
        <f t="shared" si="0"/>
        <v>15</v>
      </c>
      <c r="T47" s="3" t="str">
        <f>_xlfn.XLOOKUP(C47,DB!$A$2:$A$248,DB!$D$2:$D$248,"")</f>
        <v>Sector 3</v>
      </c>
    </row>
    <row r="48" spans="1:20" x14ac:dyDescent="0.2">
      <c r="A48" s="16" t="s">
        <v>158</v>
      </c>
      <c r="B48" s="16" t="s">
        <v>18</v>
      </c>
      <c r="C48" s="16" t="s">
        <v>101</v>
      </c>
      <c r="D48" s="16" t="s">
        <v>34</v>
      </c>
      <c r="E48" s="16" t="s">
        <v>899</v>
      </c>
      <c r="F48" s="17">
        <v>46303.662442129629</v>
      </c>
      <c r="G48" s="16" t="s">
        <v>22</v>
      </c>
      <c r="H48" s="16" t="s">
        <v>2984</v>
      </c>
      <c r="I48" s="16">
        <v>340</v>
      </c>
      <c r="J48" s="16" t="s">
        <v>23</v>
      </c>
      <c r="K48" s="16" t="s">
        <v>24</v>
      </c>
      <c r="L48" s="16">
        <v>896</v>
      </c>
      <c r="M48" s="16" t="s">
        <v>2985</v>
      </c>
      <c r="N48" s="17">
        <v>46303.712268518517</v>
      </c>
      <c r="O48" s="16">
        <v>340</v>
      </c>
      <c r="P48" s="16" t="s">
        <v>26</v>
      </c>
      <c r="Q48" s="16">
        <v>190</v>
      </c>
      <c r="R48" s="3" t="str">
        <f>IF(OR(G48="12R",G48="12L"),_xlfn.XLOOKUP(C48,DB!$A$2:$A$248,DB!$B$2:$B$248,""),IF(OR(G48="30L",G48="30R"),_xlfn.XLOOKUP(C48,DB!$A$2:$A$248,DB!$C$2:$C$248,""),""))</f>
        <v>UDGUV</v>
      </c>
      <c r="S48" s="3">
        <f t="shared" si="0"/>
        <v>15</v>
      </c>
      <c r="T48" s="3" t="str">
        <f>_xlfn.XLOOKUP(C48,DB!$A$2:$A$248,DB!$D$2:$D$248,"")</f>
        <v>Sector 2</v>
      </c>
    </row>
    <row r="49" spans="1:20" x14ac:dyDescent="0.2">
      <c r="A49" s="16" t="s">
        <v>2986</v>
      </c>
      <c r="B49" s="16" t="s">
        <v>18</v>
      </c>
      <c r="C49" s="16" t="s">
        <v>203</v>
      </c>
      <c r="D49" s="16" t="s">
        <v>20</v>
      </c>
      <c r="E49" s="16" t="s">
        <v>2323</v>
      </c>
      <c r="F49" s="17">
        <v>46303.665381944447</v>
      </c>
      <c r="G49" s="16" t="s">
        <v>22</v>
      </c>
      <c r="H49" s="16" t="s">
        <v>2987</v>
      </c>
      <c r="I49" s="16">
        <v>390</v>
      </c>
      <c r="J49" s="16" t="s">
        <v>23</v>
      </c>
      <c r="K49" s="16" t="s">
        <v>24</v>
      </c>
      <c r="L49" s="16">
        <v>135</v>
      </c>
      <c r="M49" s="16" t="s">
        <v>40</v>
      </c>
      <c r="N49" s="17">
        <v>46303.674074074079</v>
      </c>
      <c r="O49" s="16">
        <v>285</v>
      </c>
      <c r="P49" s="16" t="s">
        <v>26</v>
      </c>
      <c r="Q49" s="16">
        <v>190</v>
      </c>
      <c r="R49" s="3" t="str">
        <f>IF(OR(G49="12R",G49="12L"),_xlfn.XLOOKUP(C49,DB!$A$2:$A$248,DB!$B$2:$B$248,""),IF(OR(G49="30L",G49="30R"),_xlfn.XLOOKUP(C49,DB!$A$2:$A$248,DB!$C$2:$C$248,""),""))</f>
        <v>ENEBA</v>
      </c>
      <c r="S49" s="3">
        <f t="shared" si="0"/>
        <v>15</v>
      </c>
      <c r="T49" s="3" t="str">
        <f>_xlfn.XLOOKUP(C49,DB!$A$2:$A$248,DB!$D$2:$D$248,"")</f>
        <v>Sector 3</v>
      </c>
    </row>
    <row r="50" spans="1:20" x14ac:dyDescent="0.2">
      <c r="A50" s="16" t="s">
        <v>155</v>
      </c>
      <c r="B50" s="16" t="s">
        <v>18</v>
      </c>
      <c r="C50" s="16" t="s">
        <v>33</v>
      </c>
      <c r="D50" s="16" t="s">
        <v>34</v>
      </c>
      <c r="E50" s="16" t="s">
        <v>151</v>
      </c>
      <c r="F50" s="17">
        <v>46303.668206018519</v>
      </c>
      <c r="G50" s="16" t="s">
        <v>22</v>
      </c>
      <c r="H50" s="16" t="s">
        <v>2988</v>
      </c>
      <c r="I50" s="16">
        <v>360</v>
      </c>
      <c r="J50" s="16" t="s">
        <v>23</v>
      </c>
      <c r="K50" s="16" t="s">
        <v>24</v>
      </c>
      <c r="L50" s="16">
        <v>874</v>
      </c>
      <c r="M50" s="16" t="s">
        <v>36</v>
      </c>
      <c r="N50" s="17">
        <v>46303.716469907406</v>
      </c>
      <c r="O50" s="16">
        <v>360</v>
      </c>
      <c r="P50" s="16" t="s">
        <v>26</v>
      </c>
      <c r="Q50" s="16">
        <v>190</v>
      </c>
      <c r="R50" s="3" t="str">
        <f>IF(OR(G50="12R",G50="12L"),_xlfn.XLOOKUP(C50,DB!$A$2:$A$248,DB!$B$2:$B$248,""),IF(OR(G50="30L",G50="30R"),_xlfn.XLOOKUP(C50,DB!$A$2:$A$248,DB!$C$2:$C$248,""),""))</f>
        <v>UDGUV</v>
      </c>
      <c r="S50" s="3">
        <f t="shared" si="0"/>
        <v>16</v>
      </c>
      <c r="T50" s="3" t="str">
        <f>_xlfn.XLOOKUP(C50,DB!$A$2:$A$248,DB!$D$2:$D$248,"")</f>
        <v>Sector 2</v>
      </c>
    </row>
    <row r="51" spans="1:20" x14ac:dyDescent="0.2">
      <c r="A51" s="16" t="s">
        <v>395</v>
      </c>
      <c r="B51" s="16" t="s">
        <v>18</v>
      </c>
      <c r="C51" s="16" t="s">
        <v>28</v>
      </c>
      <c r="D51" s="16" t="s">
        <v>29</v>
      </c>
      <c r="E51" s="16" t="s">
        <v>2989</v>
      </c>
      <c r="F51" s="17">
        <v>46303.669270833328</v>
      </c>
      <c r="G51" s="16" t="s">
        <v>22</v>
      </c>
      <c r="H51" s="16" t="s">
        <v>2990</v>
      </c>
      <c r="I51" s="16">
        <v>350</v>
      </c>
      <c r="J51" s="16" t="s">
        <v>23</v>
      </c>
      <c r="K51" s="16" t="s">
        <v>24</v>
      </c>
      <c r="L51" s="16">
        <v>133</v>
      </c>
      <c r="M51" s="16" t="s">
        <v>40</v>
      </c>
      <c r="N51" s="17">
        <v>46303.679143518515</v>
      </c>
      <c r="O51" s="16">
        <v>223</v>
      </c>
      <c r="P51" s="16" t="s">
        <v>26</v>
      </c>
      <c r="Q51" s="16">
        <v>190</v>
      </c>
      <c r="R51" s="3" t="str">
        <f>IF(OR(G51="12R",G51="12L"),_xlfn.XLOOKUP(C51,DB!$A$2:$A$248,DB!$B$2:$B$248,""),IF(OR(G51="30L",G51="30R"),_xlfn.XLOOKUP(C51,DB!$A$2:$A$248,DB!$C$2:$C$248,""),""))</f>
        <v>OMSUK</v>
      </c>
      <c r="S51" s="3">
        <f t="shared" si="0"/>
        <v>16</v>
      </c>
      <c r="T51" s="3" t="str">
        <f>_xlfn.XLOOKUP(C51,DB!$A$2:$A$248,DB!$D$2:$D$248,"")</f>
        <v>Sector 3</v>
      </c>
    </row>
    <row r="52" spans="1:20" x14ac:dyDescent="0.2">
      <c r="A52" s="16" t="s">
        <v>157</v>
      </c>
      <c r="B52" s="16" t="s">
        <v>18</v>
      </c>
      <c r="C52" s="16" t="s">
        <v>19</v>
      </c>
      <c r="D52" s="16" t="s">
        <v>54</v>
      </c>
      <c r="E52" s="16" t="s">
        <v>752</v>
      </c>
      <c r="F52" s="17">
        <v>46303.670624999999</v>
      </c>
      <c r="G52" s="16" t="s">
        <v>22</v>
      </c>
      <c r="H52" s="16" t="s">
        <v>2991</v>
      </c>
      <c r="I52" s="16">
        <v>380</v>
      </c>
      <c r="J52" s="16" t="s">
        <v>23</v>
      </c>
      <c r="K52" s="16" t="s">
        <v>24</v>
      </c>
      <c r="L52" s="16">
        <v>859</v>
      </c>
      <c r="M52" s="16" t="s">
        <v>25</v>
      </c>
      <c r="N52" s="17">
        <v>46303.718518518523</v>
      </c>
      <c r="O52" s="16">
        <v>380</v>
      </c>
      <c r="P52" s="16" t="s">
        <v>26</v>
      </c>
      <c r="Q52" s="16">
        <v>190</v>
      </c>
      <c r="R52" s="3" t="str">
        <f>IF(OR(G52="12R",G52="12L"),_xlfn.XLOOKUP(C52,DB!$A$2:$A$248,DB!$B$2:$B$248,""),IF(OR(G52="30L",G52="30R"),_xlfn.XLOOKUP(C52,DB!$A$2:$A$248,DB!$C$2:$C$248,""),""))</f>
        <v>UDGUV</v>
      </c>
      <c r="S52" s="3">
        <f t="shared" si="0"/>
        <v>16</v>
      </c>
      <c r="T52" s="3" t="str">
        <f>_xlfn.XLOOKUP(C52,DB!$A$2:$A$248,DB!$D$2:$D$248,"")</f>
        <v>Sector 2</v>
      </c>
    </row>
    <row r="53" spans="1:20" x14ac:dyDescent="0.2">
      <c r="A53" s="16" t="s">
        <v>2992</v>
      </c>
      <c r="B53" s="16" t="s">
        <v>18</v>
      </c>
      <c r="C53" s="16" t="s">
        <v>493</v>
      </c>
      <c r="D53" s="16" t="s">
        <v>20</v>
      </c>
      <c r="E53" s="16" t="s">
        <v>2993</v>
      </c>
      <c r="F53" s="17">
        <v>46303.672256944439</v>
      </c>
      <c r="G53" s="16" t="s">
        <v>22</v>
      </c>
      <c r="H53" s="16" t="s">
        <v>2994</v>
      </c>
      <c r="I53" s="16">
        <v>380</v>
      </c>
      <c r="J53" s="16" t="s">
        <v>23</v>
      </c>
      <c r="K53" s="16" t="s">
        <v>24</v>
      </c>
      <c r="L53" s="16">
        <v>731</v>
      </c>
      <c r="M53" s="16" t="s">
        <v>225</v>
      </c>
      <c r="N53" s="17">
        <v>46303.712789351848</v>
      </c>
      <c r="O53" s="16">
        <v>380</v>
      </c>
      <c r="P53" s="16" t="s">
        <v>26</v>
      </c>
      <c r="Q53" s="16">
        <v>190</v>
      </c>
      <c r="R53" s="3" t="str">
        <f>IF(OR(G53="12R",G53="12L"),_xlfn.XLOOKUP(C53,DB!$A$2:$A$248,DB!$B$2:$B$248,""),IF(OR(G53="30L",G53="30R"),_xlfn.XLOOKUP(C53,DB!$A$2:$A$248,DB!$C$2:$C$248,""),""))</f>
        <v>ENEBA</v>
      </c>
      <c r="S53" s="3">
        <f t="shared" si="0"/>
        <v>16</v>
      </c>
      <c r="T53" s="3" t="str">
        <f>_xlfn.XLOOKUP(C53,DB!$A$2:$A$248,DB!$D$2:$D$248,"")</f>
        <v>Sector 3</v>
      </c>
    </row>
    <row r="54" spans="1:20" x14ac:dyDescent="0.2">
      <c r="A54" s="16" t="s">
        <v>471</v>
      </c>
      <c r="B54" s="16" t="s">
        <v>18</v>
      </c>
      <c r="C54" s="16" t="s">
        <v>208</v>
      </c>
      <c r="D54" s="16" t="s">
        <v>20</v>
      </c>
      <c r="E54" s="16" t="s">
        <v>2995</v>
      </c>
      <c r="F54" s="17">
        <v>46303.679803240739</v>
      </c>
      <c r="G54" s="16" t="s">
        <v>22</v>
      </c>
      <c r="H54" s="16" t="s">
        <v>2996</v>
      </c>
      <c r="I54" s="16">
        <v>390</v>
      </c>
      <c r="J54" s="16" t="s">
        <v>23</v>
      </c>
      <c r="K54" s="16" t="s">
        <v>24</v>
      </c>
      <c r="L54" s="16">
        <v>191</v>
      </c>
      <c r="M54" s="16" t="s">
        <v>2997</v>
      </c>
      <c r="N54" s="17">
        <v>46303.691377314812</v>
      </c>
      <c r="O54" s="16">
        <v>296</v>
      </c>
      <c r="P54" s="16" t="s">
        <v>26</v>
      </c>
      <c r="Q54" s="16">
        <v>190</v>
      </c>
      <c r="R54" s="3" t="str">
        <f>IF(OR(G54="12R",G54="12L"),_xlfn.XLOOKUP(C54,DB!$A$2:$A$248,DB!$B$2:$B$248,""),IF(OR(G54="30L",G54="30R"),_xlfn.XLOOKUP(C54,DB!$A$2:$A$248,DB!$C$2:$C$248,""),""))</f>
        <v>ENEBA</v>
      </c>
      <c r="S54" s="3">
        <f t="shared" si="0"/>
        <v>16</v>
      </c>
      <c r="T54" s="3" t="str">
        <f>_xlfn.XLOOKUP(C54,DB!$A$2:$A$248,DB!$D$2:$D$248,"")</f>
        <v>Sector 3</v>
      </c>
    </row>
    <row r="55" spans="1:20" x14ac:dyDescent="0.2">
      <c r="A55" s="16" t="s">
        <v>160</v>
      </c>
      <c r="B55" s="16" t="s">
        <v>18</v>
      </c>
      <c r="C55" s="16" t="s">
        <v>43</v>
      </c>
      <c r="D55" s="16" t="s">
        <v>61</v>
      </c>
      <c r="E55" s="16" t="s">
        <v>81</v>
      </c>
      <c r="F55" s="17">
        <v>46303.684039351851</v>
      </c>
      <c r="G55" s="16" t="s">
        <v>22</v>
      </c>
      <c r="H55" s="16" t="s">
        <v>2998</v>
      </c>
      <c r="I55" s="16">
        <v>340</v>
      </c>
      <c r="J55" s="16" t="s">
        <v>23</v>
      </c>
      <c r="K55" s="16" t="s">
        <v>24</v>
      </c>
      <c r="L55" s="16">
        <v>1001</v>
      </c>
      <c r="M55" s="16" t="s">
        <v>2999</v>
      </c>
      <c r="N55" s="17">
        <v>46303.737812499996</v>
      </c>
      <c r="O55" s="16">
        <v>340</v>
      </c>
      <c r="P55" s="16" t="s">
        <v>26</v>
      </c>
      <c r="Q55" s="16">
        <v>190</v>
      </c>
      <c r="R55" s="3" t="str">
        <f>IF(OR(G55="12R",G55="12L"),_xlfn.XLOOKUP(C55,DB!$A$2:$A$248,DB!$B$2:$B$248,""),IF(OR(G55="30L",G55="30R"),_xlfn.XLOOKUP(C55,DB!$A$2:$A$248,DB!$C$2:$C$248,""),""))</f>
        <v>UDGUV</v>
      </c>
      <c r="S55" s="3">
        <f t="shared" si="0"/>
        <v>16</v>
      </c>
      <c r="T55" s="3" t="str">
        <f>_xlfn.XLOOKUP(C55,DB!$A$2:$A$248,DB!$D$2:$D$248,"")</f>
        <v>Sector 2</v>
      </c>
    </row>
    <row r="56" spans="1:20" x14ac:dyDescent="0.2">
      <c r="A56" s="16" t="s">
        <v>171</v>
      </c>
      <c r="B56" s="16" t="s">
        <v>18</v>
      </c>
      <c r="C56" s="16" t="s">
        <v>172</v>
      </c>
      <c r="D56" s="16" t="s">
        <v>54</v>
      </c>
      <c r="E56" s="16" t="s">
        <v>427</v>
      </c>
      <c r="F56" s="17">
        <v>46303.688622685186</v>
      </c>
      <c r="G56" s="16" t="s">
        <v>22</v>
      </c>
      <c r="H56" s="16" t="s">
        <v>3000</v>
      </c>
      <c r="I56" s="16">
        <v>380</v>
      </c>
      <c r="J56" s="16" t="s">
        <v>23</v>
      </c>
      <c r="K56" s="16" t="s">
        <v>24</v>
      </c>
      <c r="L56" s="16">
        <v>343</v>
      </c>
      <c r="M56" s="16" t="s">
        <v>174</v>
      </c>
      <c r="N56" s="17">
        <v>46303.709050925929</v>
      </c>
      <c r="O56" s="16">
        <v>380</v>
      </c>
      <c r="P56" s="16" t="s">
        <v>26</v>
      </c>
      <c r="Q56" s="16">
        <v>190</v>
      </c>
      <c r="R56" s="3" t="str">
        <f>IF(OR(G56="12R",G56="12L"),_xlfn.XLOOKUP(C56,DB!$A$2:$A$248,DB!$B$2:$B$248,""),IF(OR(G56="30L",G56="30R"),_xlfn.XLOOKUP(C56,DB!$A$2:$A$248,DB!$C$2:$C$248,""),""))</f>
        <v>CZM</v>
      </c>
      <c r="S56" s="3">
        <f t="shared" si="0"/>
        <v>16</v>
      </c>
      <c r="T56" s="3" t="str">
        <f>_xlfn.XLOOKUP(C56,DB!$A$2:$A$248,DB!$D$2:$D$248,"")</f>
        <v>Sector 7</v>
      </c>
    </row>
    <row r="57" spans="1:20" x14ac:dyDescent="0.2">
      <c r="A57" s="16" t="s">
        <v>192</v>
      </c>
      <c r="B57" s="16" t="s">
        <v>18</v>
      </c>
      <c r="C57" s="16" t="s">
        <v>193</v>
      </c>
      <c r="D57" s="16" t="s">
        <v>54</v>
      </c>
      <c r="E57" s="16" t="s">
        <v>112</v>
      </c>
      <c r="F57" s="17">
        <v>46303.689780092594</v>
      </c>
      <c r="G57" s="16" t="s">
        <v>22</v>
      </c>
      <c r="H57" s="16" t="s">
        <v>2050</v>
      </c>
      <c r="I57" s="16">
        <v>380</v>
      </c>
      <c r="J57" s="16" t="s">
        <v>23</v>
      </c>
      <c r="K57" s="16" t="s">
        <v>24</v>
      </c>
      <c r="L57" s="16">
        <v>833</v>
      </c>
      <c r="M57" s="16" t="s">
        <v>193</v>
      </c>
      <c r="N57" s="17">
        <v>46303.737199074079</v>
      </c>
      <c r="O57" s="16">
        <v>15</v>
      </c>
      <c r="P57" s="16" t="s">
        <v>26</v>
      </c>
      <c r="Q57" s="16">
        <v>190</v>
      </c>
      <c r="R57" s="3" t="str">
        <f>IF(OR(G57="12R",G57="12L"),_xlfn.XLOOKUP(C57,DB!$A$2:$A$248,DB!$B$2:$B$248,""),IF(OR(G57="30L",G57="30R"),_xlfn.XLOOKUP(C57,DB!$A$2:$A$248,DB!$C$2:$C$248,""),""))</f>
        <v>UDGUV</v>
      </c>
      <c r="S57" s="3">
        <f t="shared" si="0"/>
        <v>16</v>
      </c>
      <c r="T57" s="3" t="str">
        <f>_xlfn.XLOOKUP(C57,DB!$A$2:$A$248,DB!$D$2:$D$248,"")</f>
        <v>Sector 2</v>
      </c>
    </row>
    <row r="58" spans="1:20" x14ac:dyDescent="0.2">
      <c r="A58" s="16" t="s">
        <v>175</v>
      </c>
      <c r="B58" s="16" t="s">
        <v>18</v>
      </c>
      <c r="C58" s="16" t="s">
        <v>28</v>
      </c>
      <c r="D58" s="16" t="s">
        <v>61</v>
      </c>
      <c r="E58" s="16" t="s">
        <v>405</v>
      </c>
      <c r="F58" s="17">
        <v>46303.690949074073</v>
      </c>
      <c r="G58" s="16" t="s">
        <v>22</v>
      </c>
      <c r="H58" s="16" t="s">
        <v>3001</v>
      </c>
      <c r="I58" s="16">
        <v>310</v>
      </c>
      <c r="J58" s="16" t="s">
        <v>23</v>
      </c>
      <c r="K58" s="16" t="s">
        <v>24</v>
      </c>
      <c r="L58" s="16">
        <v>136</v>
      </c>
      <c r="M58" s="16" t="s">
        <v>447</v>
      </c>
      <c r="N58" s="17">
        <v>46303.701157407406</v>
      </c>
      <c r="O58" s="16">
        <v>209</v>
      </c>
      <c r="P58" s="16" t="s">
        <v>26</v>
      </c>
      <c r="Q58" s="16">
        <v>190</v>
      </c>
      <c r="R58" s="3" t="str">
        <f>IF(OR(G58="12R",G58="12L"),_xlfn.XLOOKUP(C58,DB!$A$2:$A$248,DB!$B$2:$B$248,""),IF(OR(G58="30L",G58="30R"),_xlfn.XLOOKUP(C58,DB!$A$2:$A$248,DB!$C$2:$C$248,""),""))</f>
        <v>OMSUK</v>
      </c>
      <c r="S58" s="3">
        <f t="shared" si="0"/>
        <v>16</v>
      </c>
      <c r="T58" s="3" t="str">
        <f>_xlfn.XLOOKUP(C58,DB!$A$2:$A$248,DB!$D$2:$D$248,"")</f>
        <v>Sector 3</v>
      </c>
    </row>
    <row r="59" spans="1:20" x14ac:dyDescent="0.2">
      <c r="A59" s="16" t="s">
        <v>396</v>
      </c>
      <c r="B59" s="16" t="s">
        <v>18</v>
      </c>
      <c r="C59" s="16" t="s">
        <v>101</v>
      </c>
      <c r="D59" s="16" t="s">
        <v>34</v>
      </c>
      <c r="E59" s="16" t="s">
        <v>830</v>
      </c>
      <c r="F59" s="17">
        <v>46303.692384259259</v>
      </c>
      <c r="G59" s="16" t="s">
        <v>22</v>
      </c>
      <c r="H59" s="16" t="s">
        <v>397</v>
      </c>
      <c r="I59" s="16">
        <v>360</v>
      </c>
      <c r="J59" s="16" t="s">
        <v>23</v>
      </c>
      <c r="K59" s="16" t="s">
        <v>152</v>
      </c>
      <c r="L59" s="16">
        <v>859</v>
      </c>
      <c r="M59" s="16" t="s">
        <v>46</v>
      </c>
      <c r="N59" s="17">
        <v>46303.740219907406</v>
      </c>
      <c r="O59" s="16">
        <v>360</v>
      </c>
      <c r="P59" s="16" t="s">
        <v>26</v>
      </c>
      <c r="Q59" s="16">
        <v>190</v>
      </c>
      <c r="R59" s="3" t="str">
        <f>IF(OR(G59="12R",G59="12L"),_xlfn.XLOOKUP(C59,DB!$A$2:$A$248,DB!$B$2:$B$248,""),IF(OR(G59="30L",G59="30R"),_xlfn.XLOOKUP(C59,DB!$A$2:$A$248,DB!$C$2:$C$248,""),""))</f>
        <v>UDGUV</v>
      </c>
      <c r="S59" s="3">
        <f t="shared" si="0"/>
        <v>16</v>
      </c>
      <c r="T59" s="3" t="str">
        <f>_xlfn.XLOOKUP(C59,DB!$A$2:$A$248,DB!$D$2:$D$248,"")</f>
        <v>Sector 2</v>
      </c>
    </row>
    <row r="60" spans="1:20" x14ac:dyDescent="0.2">
      <c r="A60" s="16" t="s">
        <v>2251</v>
      </c>
      <c r="B60" s="16" t="s">
        <v>18</v>
      </c>
      <c r="C60" s="16" t="s">
        <v>128</v>
      </c>
      <c r="D60" s="16" t="s">
        <v>129</v>
      </c>
      <c r="E60" s="16" t="s">
        <v>3002</v>
      </c>
      <c r="F60" s="17">
        <v>46303.69394675926</v>
      </c>
      <c r="G60" s="16" t="s">
        <v>22</v>
      </c>
      <c r="H60" s="16" t="s">
        <v>3003</v>
      </c>
      <c r="I60" s="16">
        <v>400</v>
      </c>
      <c r="J60" s="16" t="s">
        <v>23</v>
      </c>
      <c r="K60" s="16" t="s">
        <v>24</v>
      </c>
      <c r="L60" s="16">
        <v>865</v>
      </c>
      <c r="M60" s="16" t="s">
        <v>36</v>
      </c>
      <c r="N60" s="17">
        <v>46303.741412037038</v>
      </c>
      <c r="O60" s="16">
        <v>400</v>
      </c>
      <c r="P60" s="16" t="s">
        <v>26</v>
      </c>
      <c r="Q60" s="16">
        <v>190</v>
      </c>
      <c r="R60" s="3" t="str">
        <f>IF(OR(G60="12R",G60="12L"),_xlfn.XLOOKUP(C60,DB!$A$2:$A$248,DB!$B$2:$B$248,""),IF(OR(G60="30L",G60="30R"),_xlfn.XLOOKUP(C60,DB!$A$2:$A$248,DB!$C$2:$C$248,""),""))</f>
        <v>ENEBA</v>
      </c>
      <c r="S60" s="3">
        <f t="shared" si="0"/>
        <v>16</v>
      </c>
      <c r="T60" s="3" t="str">
        <f>_xlfn.XLOOKUP(C60,DB!$A$2:$A$248,DB!$D$2:$D$248,"")</f>
        <v>Sector 3</v>
      </c>
    </row>
    <row r="61" spans="1:20" x14ac:dyDescent="0.2">
      <c r="A61" s="16" t="s">
        <v>164</v>
      </c>
      <c r="B61" s="16" t="s">
        <v>18</v>
      </c>
      <c r="C61" s="16" t="s">
        <v>165</v>
      </c>
      <c r="D61" s="16" t="s">
        <v>34</v>
      </c>
      <c r="E61" s="16" t="s">
        <v>159</v>
      </c>
      <c r="F61" s="17">
        <v>46303.695231481484</v>
      </c>
      <c r="G61" s="16" t="s">
        <v>22</v>
      </c>
      <c r="H61" s="16" t="s">
        <v>3004</v>
      </c>
      <c r="I61" s="16">
        <v>360</v>
      </c>
      <c r="J61" s="16" t="s">
        <v>23</v>
      </c>
      <c r="K61" s="16" t="s">
        <v>24</v>
      </c>
      <c r="L61" s="16">
        <v>866</v>
      </c>
      <c r="M61" s="16" t="s">
        <v>36</v>
      </c>
      <c r="N61" s="17">
        <v>46303.743506944447</v>
      </c>
      <c r="O61" s="16">
        <v>360</v>
      </c>
      <c r="P61" s="16" t="s">
        <v>26</v>
      </c>
      <c r="Q61" s="16">
        <v>190</v>
      </c>
      <c r="R61" s="3" t="str">
        <f>IF(OR(G61="12R",G61="12L"),_xlfn.XLOOKUP(C61,DB!$A$2:$A$248,DB!$B$2:$B$248,""),IF(OR(G61="30L",G61="30R"),_xlfn.XLOOKUP(C61,DB!$A$2:$A$248,DB!$C$2:$C$248,""),""))</f>
        <v>UDGUV</v>
      </c>
      <c r="S61" s="3">
        <f t="shared" si="0"/>
        <v>16</v>
      </c>
      <c r="T61" s="3" t="str">
        <f>_xlfn.XLOOKUP(C61,DB!$A$2:$A$248,DB!$D$2:$D$248,"")</f>
        <v>Sector 2</v>
      </c>
    </row>
    <row r="62" spans="1:20" x14ac:dyDescent="0.2">
      <c r="A62" s="16" t="s">
        <v>3005</v>
      </c>
      <c r="B62" s="16" t="s">
        <v>18</v>
      </c>
      <c r="C62" s="16" t="s">
        <v>33</v>
      </c>
      <c r="D62" s="16" t="s">
        <v>2971</v>
      </c>
      <c r="E62" s="16"/>
      <c r="F62" s="17">
        <v>46303.696921296301</v>
      </c>
      <c r="G62" s="16" t="s">
        <v>22</v>
      </c>
      <c r="H62" s="16" t="s">
        <v>3006</v>
      </c>
      <c r="I62" s="16">
        <v>400</v>
      </c>
      <c r="J62" s="16" t="s">
        <v>23</v>
      </c>
      <c r="K62" s="16" t="s">
        <v>51</v>
      </c>
      <c r="L62" s="16">
        <v>889</v>
      </c>
      <c r="M62" s="16" t="s">
        <v>2653</v>
      </c>
      <c r="N62" s="17">
        <v>46303.747673611113</v>
      </c>
      <c r="O62" s="16">
        <v>400</v>
      </c>
      <c r="P62" s="16" t="s">
        <v>26</v>
      </c>
      <c r="Q62" s="16">
        <v>30</v>
      </c>
      <c r="R62" s="3" t="str">
        <f>IF(OR(G62="12R",G62="12L"),_xlfn.XLOOKUP(C62,DB!$A$2:$A$248,DB!$B$2:$B$248,""),IF(OR(G62="30L",G62="30R"),_xlfn.XLOOKUP(C62,DB!$A$2:$A$248,DB!$C$2:$C$248,""),""))</f>
        <v>UDGUV</v>
      </c>
      <c r="S62" s="3">
        <f t="shared" si="0"/>
        <v>16</v>
      </c>
      <c r="T62" s="3" t="str">
        <f>_xlfn.XLOOKUP(C62,DB!$A$2:$A$248,DB!$D$2:$D$248,"")</f>
        <v>Sector 2</v>
      </c>
    </row>
    <row r="63" spans="1:20" x14ac:dyDescent="0.2">
      <c r="A63" s="16" t="s">
        <v>185</v>
      </c>
      <c r="B63" s="16" t="s">
        <v>18</v>
      </c>
      <c r="C63" s="16" t="s">
        <v>2728</v>
      </c>
      <c r="D63" s="16" t="s">
        <v>186</v>
      </c>
      <c r="E63" s="16"/>
      <c r="F63" s="17">
        <v>46303.698773148149</v>
      </c>
      <c r="G63" s="16" t="s">
        <v>22</v>
      </c>
      <c r="H63" s="16" t="s">
        <v>167</v>
      </c>
      <c r="I63" s="16">
        <v>15</v>
      </c>
      <c r="J63" s="16" t="s">
        <v>139</v>
      </c>
      <c r="K63" s="16" t="s">
        <v>51</v>
      </c>
      <c r="L63" s="16">
        <v>74</v>
      </c>
      <c r="M63" s="16" t="s">
        <v>2728</v>
      </c>
      <c r="N63" s="17">
        <v>46303.71329861111</v>
      </c>
      <c r="O63" s="16">
        <v>0</v>
      </c>
      <c r="P63" s="16" t="s">
        <v>137</v>
      </c>
      <c r="Q63" s="16">
        <v>15</v>
      </c>
      <c r="R63" s="3" t="str">
        <f>IF(OR(G63="12R",G63="12L"),_xlfn.XLOOKUP(C63,DB!$A$2:$A$248,DB!$B$2:$B$248,""),IF(OR(G63="30L",G63="30R"),_xlfn.XLOOKUP(C63,DB!$A$2:$A$248,DB!$C$2:$C$248,""),""))</f>
        <v/>
      </c>
      <c r="S63" s="3">
        <f t="shared" si="0"/>
        <v>16</v>
      </c>
      <c r="T63" s="3" t="str">
        <f>_xlfn.XLOOKUP(C63,DB!$A$2:$A$248,DB!$D$2:$D$248,"")</f>
        <v/>
      </c>
    </row>
    <row r="64" spans="1:20" x14ac:dyDescent="0.2">
      <c r="A64" s="16" t="s">
        <v>168</v>
      </c>
      <c r="B64" s="16" t="s">
        <v>18</v>
      </c>
      <c r="C64" s="16" t="s">
        <v>115</v>
      </c>
      <c r="D64" s="16" t="s">
        <v>129</v>
      </c>
      <c r="E64" s="16" t="s">
        <v>963</v>
      </c>
      <c r="F64" s="17">
        <v>46303.700057870374</v>
      </c>
      <c r="G64" s="16" t="s">
        <v>22</v>
      </c>
      <c r="H64" s="16" t="s">
        <v>3007</v>
      </c>
      <c r="I64" s="16">
        <v>350</v>
      </c>
      <c r="J64" s="16" t="s">
        <v>23</v>
      </c>
      <c r="K64" s="16" t="s">
        <v>24</v>
      </c>
      <c r="L64" s="16">
        <v>153</v>
      </c>
      <c r="M64" s="16" t="s">
        <v>117</v>
      </c>
      <c r="N64" s="17">
        <v>46303.71020833333</v>
      </c>
      <c r="O64" s="16">
        <v>285</v>
      </c>
      <c r="P64" s="16" t="s">
        <v>26</v>
      </c>
      <c r="Q64" s="16">
        <v>190</v>
      </c>
      <c r="R64" s="3" t="str">
        <f>IF(OR(G64="12R",G64="12L"),_xlfn.XLOOKUP(C64,DB!$A$2:$A$248,DB!$B$2:$B$248,""),IF(OR(G64="30L",G64="30R"),_xlfn.XLOOKUP(C64,DB!$A$2:$A$248,DB!$C$2:$C$248,""),""))</f>
        <v>TAKUX</v>
      </c>
      <c r="S64" s="3">
        <f t="shared" si="0"/>
        <v>16</v>
      </c>
      <c r="T64" s="3" t="str">
        <f>_xlfn.XLOOKUP(C64,DB!$A$2:$A$248,DB!$D$2:$D$248,"")</f>
        <v>Sector 7</v>
      </c>
    </row>
    <row r="65" spans="1:20" x14ac:dyDescent="0.2">
      <c r="A65" s="16" t="s">
        <v>189</v>
      </c>
      <c r="B65" s="16" t="s">
        <v>18</v>
      </c>
      <c r="C65" s="16" t="s">
        <v>53</v>
      </c>
      <c r="D65" s="16" t="s">
        <v>34</v>
      </c>
      <c r="E65" s="16" t="s">
        <v>3008</v>
      </c>
      <c r="F65" s="17">
        <v>46303.701249999998</v>
      </c>
      <c r="G65" s="16" t="s">
        <v>22</v>
      </c>
      <c r="H65" s="16" t="s">
        <v>3009</v>
      </c>
      <c r="I65" s="16">
        <v>390</v>
      </c>
      <c r="J65" s="16" t="s">
        <v>23</v>
      </c>
      <c r="K65" s="16" t="s">
        <v>24</v>
      </c>
      <c r="L65" s="16">
        <v>221</v>
      </c>
      <c r="M65" s="16" t="s">
        <v>56</v>
      </c>
      <c r="N65" s="17">
        <v>46303.714965277773</v>
      </c>
      <c r="O65" s="16">
        <v>338</v>
      </c>
      <c r="P65" s="16" t="s">
        <v>26</v>
      </c>
      <c r="Q65" s="16">
        <v>190</v>
      </c>
      <c r="R65" s="3" t="str">
        <f>IF(OR(G65="12R",G65="12L"),_xlfn.XLOOKUP(C65,DB!$A$2:$A$248,DB!$B$2:$B$248,""),IF(OR(G65="30L",G65="30R"),_xlfn.XLOOKUP(C65,DB!$A$2:$A$248,DB!$C$2:$C$248,""),""))</f>
        <v>CZM</v>
      </c>
      <c r="S65" s="3">
        <f t="shared" si="0"/>
        <v>16</v>
      </c>
      <c r="T65" s="3" t="str">
        <f>_xlfn.XLOOKUP(C65,DB!$A$2:$A$248,DB!$D$2:$D$248,"")</f>
        <v>Sector 7</v>
      </c>
    </row>
    <row r="66" spans="1:20" x14ac:dyDescent="0.2">
      <c r="A66" s="16" t="s">
        <v>3010</v>
      </c>
      <c r="B66" s="16" t="s">
        <v>18</v>
      </c>
      <c r="C66" s="16" t="s">
        <v>1025</v>
      </c>
      <c r="D66" s="16" t="s">
        <v>907</v>
      </c>
      <c r="E66" s="16"/>
      <c r="F66" s="17">
        <v>46303.702928240746</v>
      </c>
      <c r="G66" s="16" t="s">
        <v>22</v>
      </c>
      <c r="H66" s="16" t="s">
        <v>3011</v>
      </c>
      <c r="I66" s="16">
        <v>320</v>
      </c>
      <c r="J66" s="16" t="s">
        <v>23</v>
      </c>
      <c r="K66" s="16" t="s">
        <v>51</v>
      </c>
      <c r="L66" s="16">
        <v>865</v>
      </c>
      <c r="M66" s="16" t="s">
        <v>36</v>
      </c>
      <c r="N66" s="17">
        <v>46303.749664351853</v>
      </c>
      <c r="O66" s="16">
        <v>320</v>
      </c>
      <c r="P66" s="16" t="s">
        <v>26</v>
      </c>
      <c r="Q66" s="16">
        <v>30</v>
      </c>
      <c r="R66" s="3" t="str">
        <f>IF(OR(G66="12R",G66="12L"),_xlfn.XLOOKUP(C66,DB!$A$2:$A$248,DB!$B$2:$B$248,""),IF(OR(G66="30L",G66="30R"),_xlfn.XLOOKUP(C66,DB!$A$2:$A$248,DB!$C$2:$C$248,""),""))</f>
        <v>UDGUV</v>
      </c>
      <c r="S66" s="3">
        <f t="shared" si="0"/>
        <v>16</v>
      </c>
      <c r="T66" s="3" t="str">
        <f>_xlfn.XLOOKUP(C66,DB!$A$2:$A$248,DB!$D$2:$D$248,"")</f>
        <v>Sector 2</v>
      </c>
    </row>
    <row r="67" spans="1:20" x14ac:dyDescent="0.2">
      <c r="A67" s="16" t="s">
        <v>475</v>
      </c>
      <c r="B67" s="16" t="s">
        <v>18</v>
      </c>
      <c r="C67" s="16" t="s">
        <v>249</v>
      </c>
      <c r="D67" s="16" t="s">
        <v>129</v>
      </c>
      <c r="E67" s="16" t="s">
        <v>3012</v>
      </c>
      <c r="F67" s="17">
        <v>46303.704571759255</v>
      </c>
      <c r="G67" s="16" t="s">
        <v>22</v>
      </c>
      <c r="H67" s="16" t="s">
        <v>3013</v>
      </c>
      <c r="I67" s="16">
        <v>400</v>
      </c>
      <c r="J67" s="16" t="s">
        <v>23</v>
      </c>
      <c r="K67" s="16" t="s">
        <v>24</v>
      </c>
      <c r="L67" s="16">
        <v>866</v>
      </c>
      <c r="M67" s="16" t="s">
        <v>36</v>
      </c>
      <c r="N67" s="17">
        <v>46303.752314814818</v>
      </c>
      <c r="O67" s="16">
        <v>400</v>
      </c>
      <c r="P67" s="16" t="s">
        <v>26</v>
      </c>
      <c r="Q67" s="16">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16" t="s">
        <v>223</v>
      </c>
      <c r="B68" s="16" t="s">
        <v>18</v>
      </c>
      <c r="C68" s="16" t="s">
        <v>224</v>
      </c>
      <c r="D68" s="16" t="s">
        <v>29</v>
      </c>
      <c r="E68" s="16" t="s">
        <v>3014</v>
      </c>
      <c r="F68" s="17">
        <v>46303.706053240741</v>
      </c>
      <c r="G68" s="16" t="s">
        <v>22</v>
      </c>
      <c r="H68" s="16" t="s">
        <v>3015</v>
      </c>
      <c r="I68" s="16">
        <v>380</v>
      </c>
      <c r="J68" s="16" t="s">
        <v>23</v>
      </c>
      <c r="K68" s="16" t="s">
        <v>24</v>
      </c>
      <c r="L68" s="16">
        <v>902</v>
      </c>
      <c r="M68" s="16" t="s">
        <v>36</v>
      </c>
      <c r="N68" s="17">
        <v>46303.75481481482</v>
      </c>
      <c r="O68" s="16">
        <v>380</v>
      </c>
      <c r="P68" s="16" t="s">
        <v>26</v>
      </c>
      <c r="Q68" s="16">
        <v>190</v>
      </c>
      <c r="R68" s="3" t="str">
        <f>IF(OR(G68="12R",G68="12L"),_xlfn.XLOOKUP(C68,DB!$A$2:$A$248,DB!$B$2:$B$248,""),IF(OR(G68="30L",G68="30R"),_xlfn.XLOOKUP(C68,DB!$A$2:$A$248,DB!$C$2:$C$248,""),""))</f>
        <v>ENEBA</v>
      </c>
      <c r="S68" s="3">
        <f t="shared" si="1"/>
        <v>16</v>
      </c>
      <c r="T68" s="3" t="str">
        <f>_xlfn.XLOOKUP(C68,DB!$A$2:$A$248,DB!$D$2:$D$248,"")</f>
        <v>Sector 3</v>
      </c>
    </row>
    <row r="69" spans="1:20" x14ac:dyDescent="0.2">
      <c r="A69" s="16" t="s">
        <v>177</v>
      </c>
      <c r="B69" s="16" t="s">
        <v>18</v>
      </c>
      <c r="C69" s="16" t="s">
        <v>178</v>
      </c>
      <c r="D69" s="16" t="s">
        <v>44</v>
      </c>
      <c r="E69" s="16" t="s">
        <v>1167</v>
      </c>
      <c r="F69" s="17">
        <v>46303.70694444445</v>
      </c>
      <c r="G69" s="16" t="s">
        <v>22</v>
      </c>
      <c r="H69" s="16" t="s">
        <v>3016</v>
      </c>
      <c r="I69" s="16">
        <v>350</v>
      </c>
      <c r="J69" s="16" t="s">
        <v>23</v>
      </c>
      <c r="K69" s="16" t="s">
        <v>24</v>
      </c>
      <c r="L69" s="16">
        <v>136</v>
      </c>
      <c r="M69" s="16" t="s">
        <v>3017</v>
      </c>
      <c r="N69" s="17">
        <v>46303.715833333335</v>
      </c>
      <c r="O69" s="16">
        <v>264</v>
      </c>
      <c r="P69" s="16" t="s">
        <v>26</v>
      </c>
      <c r="Q69" s="16">
        <v>190</v>
      </c>
      <c r="R69" s="3" t="str">
        <f>IF(OR(G69="12R",G69="12L"),_xlfn.XLOOKUP(C69,DB!$A$2:$A$248,DB!$B$2:$B$248,""),IF(OR(G69="30L",G69="30R"),_xlfn.XLOOKUP(C69,DB!$A$2:$A$248,DB!$C$2:$C$248,""),""))</f>
        <v>OMSUK</v>
      </c>
      <c r="S69" s="3">
        <f t="shared" si="1"/>
        <v>16</v>
      </c>
      <c r="T69" s="3" t="str">
        <f>_xlfn.XLOOKUP(C69,DB!$A$2:$A$248,DB!$D$2:$D$248,"")</f>
        <v>Sector 3</v>
      </c>
    </row>
    <row r="70" spans="1:20" x14ac:dyDescent="0.2">
      <c r="A70" s="16" t="s">
        <v>3018</v>
      </c>
      <c r="B70" s="16" t="s">
        <v>18</v>
      </c>
      <c r="C70" s="16" t="s">
        <v>101</v>
      </c>
      <c r="D70" s="16" t="s">
        <v>3019</v>
      </c>
      <c r="E70" s="16"/>
      <c r="F70" s="17">
        <v>46303.708356481482</v>
      </c>
      <c r="G70" s="16" t="s">
        <v>22</v>
      </c>
      <c r="H70" s="16" t="s">
        <v>3020</v>
      </c>
      <c r="I70" s="16">
        <v>360</v>
      </c>
      <c r="J70" s="16" t="s">
        <v>23</v>
      </c>
      <c r="K70" s="16" t="s">
        <v>51</v>
      </c>
      <c r="L70" s="16">
        <v>860</v>
      </c>
      <c r="M70" s="16" t="s">
        <v>46</v>
      </c>
      <c r="N70" s="17">
        <v>46303.775196759263</v>
      </c>
      <c r="O70" s="16">
        <v>360</v>
      </c>
      <c r="P70" s="16" t="s">
        <v>137</v>
      </c>
      <c r="Q70" s="16">
        <v>30</v>
      </c>
      <c r="R70" s="3" t="str">
        <f>IF(OR(G70="12R",G70="12L"),_xlfn.XLOOKUP(C70,DB!$A$2:$A$248,DB!$B$2:$B$248,""),IF(OR(G70="30L",G70="30R"),_xlfn.XLOOKUP(C70,DB!$A$2:$A$248,DB!$C$2:$C$248,""),""))</f>
        <v>UDGUV</v>
      </c>
      <c r="S70" s="3">
        <f t="shared" si="1"/>
        <v>17</v>
      </c>
      <c r="T70" s="3" t="str">
        <f>_xlfn.XLOOKUP(C70,DB!$A$2:$A$248,DB!$D$2:$D$248,"")</f>
        <v>Sector 2</v>
      </c>
    </row>
    <row r="71" spans="1:20" x14ac:dyDescent="0.2">
      <c r="A71" s="16" t="s">
        <v>194</v>
      </c>
      <c r="B71" s="16" t="s">
        <v>18</v>
      </c>
      <c r="C71" s="16" t="s">
        <v>144</v>
      </c>
      <c r="D71" s="16" t="s">
        <v>61</v>
      </c>
      <c r="E71" s="16" t="s">
        <v>176</v>
      </c>
      <c r="F71" s="17">
        <v>46303.709780092591</v>
      </c>
      <c r="G71" s="16" t="s">
        <v>22</v>
      </c>
      <c r="H71" s="16" t="s">
        <v>3021</v>
      </c>
      <c r="I71" s="16">
        <v>330</v>
      </c>
      <c r="J71" s="16" t="s">
        <v>23</v>
      </c>
      <c r="K71" s="16" t="s">
        <v>24</v>
      </c>
      <c r="L71" s="16">
        <v>136</v>
      </c>
      <c r="M71" s="16" t="s">
        <v>682</v>
      </c>
      <c r="N71" s="17">
        <v>46303.719664351855</v>
      </c>
      <c r="O71" s="16">
        <v>210</v>
      </c>
      <c r="P71" s="16" t="s">
        <v>26</v>
      </c>
      <c r="Q71" s="16">
        <v>190</v>
      </c>
      <c r="R71" s="3" t="str">
        <f>IF(OR(G71="12R",G71="12L"),_xlfn.XLOOKUP(C71,DB!$A$2:$A$248,DB!$B$2:$B$248,""),IF(OR(G71="30L",G71="30R"),_xlfn.XLOOKUP(C71,DB!$A$2:$A$248,DB!$C$2:$C$248,""),""))</f>
        <v>OMSUK</v>
      </c>
      <c r="S71" s="3">
        <f t="shared" si="1"/>
        <v>17</v>
      </c>
      <c r="T71" s="3" t="str">
        <f>_xlfn.XLOOKUP(C71,DB!$A$2:$A$248,DB!$D$2:$D$248,"")</f>
        <v>Sector 3</v>
      </c>
    </row>
    <row r="72" spans="1:20" x14ac:dyDescent="0.2">
      <c r="A72" s="16" t="s">
        <v>121</v>
      </c>
      <c r="B72" s="16" t="s">
        <v>18</v>
      </c>
      <c r="C72" s="16" t="s">
        <v>122</v>
      </c>
      <c r="D72" s="16" t="s">
        <v>123</v>
      </c>
      <c r="E72" s="16" t="s">
        <v>2110</v>
      </c>
      <c r="F72" s="17">
        <v>46303.711226851854</v>
      </c>
      <c r="G72" s="16" t="s">
        <v>22</v>
      </c>
      <c r="H72" s="16" t="s">
        <v>3022</v>
      </c>
      <c r="I72" s="16">
        <v>380</v>
      </c>
      <c r="J72" s="16" t="s">
        <v>23</v>
      </c>
      <c r="K72" s="16" t="s">
        <v>24</v>
      </c>
      <c r="L72" s="16">
        <v>771</v>
      </c>
      <c r="M72" s="16" t="s">
        <v>225</v>
      </c>
      <c r="N72" s="17">
        <v>46303.752488425926</v>
      </c>
      <c r="O72" s="16">
        <v>380</v>
      </c>
      <c r="P72" s="16" t="s">
        <v>26</v>
      </c>
      <c r="Q72" s="16">
        <v>190</v>
      </c>
      <c r="R72" s="3" t="str">
        <f>IF(OR(G72="12R",G72="12L"),_xlfn.XLOOKUP(C72,DB!$A$2:$A$248,DB!$B$2:$B$248,""),IF(OR(G72="30L",G72="30R"),_xlfn.XLOOKUP(C72,DB!$A$2:$A$248,DB!$C$2:$C$248,""),""))</f>
        <v>ENEBA</v>
      </c>
      <c r="S72" s="3">
        <f t="shared" si="1"/>
        <v>17</v>
      </c>
      <c r="T72" s="3" t="str">
        <f>_xlfn.XLOOKUP(C72,DB!$A$2:$A$248,DB!$D$2:$D$248,"")</f>
        <v>Sector 3</v>
      </c>
    </row>
    <row r="73" spans="1:20" x14ac:dyDescent="0.2">
      <c r="A73" s="16" t="s">
        <v>191</v>
      </c>
      <c r="B73" s="16" t="s">
        <v>18</v>
      </c>
      <c r="C73" s="16" t="s">
        <v>115</v>
      </c>
      <c r="D73" s="16" t="s">
        <v>129</v>
      </c>
      <c r="E73" s="16" t="s">
        <v>3023</v>
      </c>
      <c r="F73" s="17">
        <v>46303.712442129632</v>
      </c>
      <c r="G73" s="16" t="s">
        <v>22</v>
      </c>
      <c r="H73" s="16" t="s">
        <v>3024</v>
      </c>
      <c r="I73" s="16">
        <v>350</v>
      </c>
      <c r="J73" s="16" t="s">
        <v>23</v>
      </c>
      <c r="K73" s="16" t="s">
        <v>24</v>
      </c>
      <c r="L73" s="16">
        <v>150</v>
      </c>
      <c r="M73" s="16" t="s">
        <v>117</v>
      </c>
      <c r="N73" s="17">
        <v>46303.722615740742</v>
      </c>
      <c r="O73" s="16">
        <v>287</v>
      </c>
      <c r="P73" s="16" t="s">
        <v>26</v>
      </c>
      <c r="Q73" s="16">
        <v>190</v>
      </c>
      <c r="R73" s="3" t="str">
        <f>IF(OR(G73="12R",G73="12L"),_xlfn.XLOOKUP(C73,DB!$A$2:$A$248,DB!$B$2:$B$248,""),IF(OR(G73="30L",G73="30R"),_xlfn.XLOOKUP(C73,DB!$A$2:$A$248,DB!$C$2:$C$248,""),""))</f>
        <v>TAKUX</v>
      </c>
      <c r="S73" s="3">
        <f t="shared" si="1"/>
        <v>17</v>
      </c>
      <c r="T73" s="3" t="str">
        <f>_xlfn.XLOOKUP(C73,DB!$A$2:$A$248,DB!$D$2:$D$248,"")</f>
        <v>Sector 7</v>
      </c>
    </row>
    <row r="74" spans="1:20" x14ac:dyDescent="0.2">
      <c r="A74" s="16" t="s">
        <v>248</v>
      </c>
      <c r="B74" s="16" t="s">
        <v>18</v>
      </c>
      <c r="C74" s="16" t="s">
        <v>249</v>
      </c>
      <c r="D74" s="16" t="s">
        <v>116</v>
      </c>
      <c r="E74" s="16" t="s">
        <v>3025</v>
      </c>
      <c r="F74" s="17">
        <v>46303.713287037041</v>
      </c>
      <c r="G74" s="16" t="s">
        <v>22</v>
      </c>
      <c r="H74" s="16" t="s">
        <v>3026</v>
      </c>
      <c r="I74" s="16">
        <v>380</v>
      </c>
      <c r="J74" s="16" t="s">
        <v>23</v>
      </c>
      <c r="K74" s="16" t="s">
        <v>24</v>
      </c>
      <c r="L74" s="16">
        <v>886</v>
      </c>
      <c r="M74" s="16" t="s">
        <v>36</v>
      </c>
      <c r="N74" s="17">
        <v>46303.760821759264</v>
      </c>
      <c r="O74" s="16">
        <v>380</v>
      </c>
      <c r="P74" s="16" t="s">
        <v>26</v>
      </c>
      <c r="Q74" s="16">
        <v>190</v>
      </c>
      <c r="R74" s="3" t="str">
        <f>IF(OR(G74="12R",G74="12L"),_xlfn.XLOOKUP(C74,DB!$A$2:$A$248,DB!$B$2:$B$248,""),IF(OR(G74="30L",G74="30R"),_xlfn.XLOOKUP(C74,DB!$A$2:$A$248,DB!$C$2:$C$248,""),""))</f>
        <v>UDGUV</v>
      </c>
      <c r="S74" s="3">
        <f t="shared" si="1"/>
        <v>17</v>
      </c>
      <c r="T74" s="3" t="str">
        <f>_xlfn.XLOOKUP(C74,DB!$A$2:$A$248,DB!$D$2:$D$248,"")</f>
        <v>Sector 2</v>
      </c>
    </row>
    <row r="75" spans="1:20" x14ac:dyDescent="0.2">
      <c r="A75" s="16" t="s">
        <v>196</v>
      </c>
      <c r="B75" s="16" t="s">
        <v>18</v>
      </c>
      <c r="C75" s="16" t="s">
        <v>43</v>
      </c>
      <c r="D75" s="16" t="s">
        <v>44</v>
      </c>
      <c r="E75" s="16" t="s">
        <v>104</v>
      </c>
      <c r="F75" s="17">
        <v>46303.714999999997</v>
      </c>
      <c r="G75" s="16" t="s">
        <v>22</v>
      </c>
      <c r="H75" s="16" t="s">
        <v>3027</v>
      </c>
      <c r="I75" s="16">
        <v>360</v>
      </c>
      <c r="J75" s="16" t="s">
        <v>23</v>
      </c>
      <c r="K75" s="16" t="s">
        <v>24</v>
      </c>
      <c r="L75" s="16">
        <v>884</v>
      </c>
      <c r="M75" s="16" t="s">
        <v>2184</v>
      </c>
      <c r="N75" s="17">
        <v>46303.764120370368</v>
      </c>
      <c r="O75" s="16">
        <v>360</v>
      </c>
      <c r="P75" s="16" t="s">
        <v>26</v>
      </c>
      <c r="Q75" s="16">
        <v>190</v>
      </c>
      <c r="R75" s="3" t="str">
        <f>IF(OR(G75="12R",G75="12L"),_xlfn.XLOOKUP(C75,DB!$A$2:$A$248,DB!$B$2:$B$248,""),IF(OR(G75="30L",G75="30R"),_xlfn.XLOOKUP(C75,DB!$A$2:$A$248,DB!$C$2:$C$248,""),""))</f>
        <v>UDGUV</v>
      </c>
      <c r="S75" s="3">
        <f t="shared" si="1"/>
        <v>17</v>
      </c>
      <c r="T75" s="3" t="str">
        <f>_xlfn.XLOOKUP(C75,DB!$A$2:$A$248,DB!$D$2:$D$248,"")</f>
        <v>Sector 2</v>
      </c>
    </row>
    <row r="76" spans="1:20" x14ac:dyDescent="0.2">
      <c r="A76" s="16" t="s">
        <v>479</v>
      </c>
      <c r="B76" s="16" t="s">
        <v>18</v>
      </c>
      <c r="C76" s="16" t="s">
        <v>480</v>
      </c>
      <c r="D76" s="16" t="s">
        <v>34</v>
      </c>
      <c r="E76" s="16" t="s">
        <v>399</v>
      </c>
      <c r="F76" s="17">
        <v>46303.716481481482</v>
      </c>
      <c r="G76" s="16" t="s">
        <v>22</v>
      </c>
      <c r="H76" s="16" t="s">
        <v>3028</v>
      </c>
      <c r="I76" s="16">
        <v>360</v>
      </c>
      <c r="J76" s="16" t="s">
        <v>23</v>
      </c>
      <c r="K76" s="16" t="s">
        <v>24</v>
      </c>
      <c r="L76" s="16">
        <v>866</v>
      </c>
      <c r="M76" s="16" t="s">
        <v>36</v>
      </c>
      <c r="N76" s="17">
        <v>46303.762222222227</v>
      </c>
      <c r="O76" s="16">
        <v>360</v>
      </c>
      <c r="P76" s="16" t="s">
        <v>26</v>
      </c>
      <c r="Q76" s="16">
        <v>190</v>
      </c>
      <c r="R76" s="3" t="str">
        <f>IF(OR(G76="12R",G76="12L"),_xlfn.XLOOKUP(C76,DB!$A$2:$A$248,DB!$B$2:$B$248,""),IF(OR(G76="30L",G76="30R"),_xlfn.XLOOKUP(C76,DB!$A$2:$A$248,DB!$C$2:$C$248,""),""))</f>
        <v>UDGUV</v>
      </c>
      <c r="S76" s="3">
        <f t="shared" si="1"/>
        <v>17</v>
      </c>
      <c r="T76" s="3" t="str">
        <f>_xlfn.XLOOKUP(C76,DB!$A$2:$A$248,DB!$D$2:$D$248,"")</f>
        <v>Sector 2</v>
      </c>
    </row>
    <row r="77" spans="1:20" x14ac:dyDescent="0.2">
      <c r="A77" s="16" t="s">
        <v>3029</v>
      </c>
      <c r="B77" s="16" t="s">
        <v>18</v>
      </c>
      <c r="C77" s="16" t="s">
        <v>205</v>
      </c>
      <c r="D77" s="16" t="s">
        <v>34</v>
      </c>
      <c r="E77" s="16" t="s">
        <v>3030</v>
      </c>
      <c r="F77" s="17">
        <v>46303.717280092591</v>
      </c>
      <c r="G77" s="16" t="s">
        <v>22</v>
      </c>
      <c r="H77" s="16" t="s">
        <v>206</v>
      </c>
      <c r="I77" s="16">
        <v>370</v>
      </c>
      <c r="J77" s="16" t="s">
        <v>23</v>
      </c>
      <c r="K77" s="16" t="s">
        <v>24</v>
      </c>
      <c r="L77" s="16">
        <v>136</v>
      </c>
      <c r="M77" s="16" t="s">
        <v>40</v>
      </c>
      <c r="N77" s="17">
        <v>46303.726261574076</v>
      </c>
      <c r="O77" s="16">
        <v>286</v>
      </c>
      <c r="P77" s="16" t="s">
        <v>26</v>
      </c>
      <c r="Q77" s="16">
        <v>190</v>
      </c>
      <c r="R77" s="3" t="str">
        <f>IF(OR(G77="12R",G77="12L"),_xlfn.XLOOKUP(C77,DB!$A$2:$A$248,DB!$B$2:$B$248,""),IF(OR(G77="30L",G77="30R"),_xlfn.XLOOKUP(C77,DB!$A$2:$A$248,DB!$C$2:$C$248,""),""))</f>
        <v>NUDAL</v>
      </c>
      <c r="S77" s="3">
        <f t="shared" si="1"/>
        <v>17</v>
      </c>
      <c r="T77" s="3" t="str">
        <f>_xlfn.XLOOKUP(C77,DB!$A$2:$A$248,DB!$D$2:$D$248,"")</f>
        <v>Sector 3</v>
      </c>
    </row>
    <row r="78" spans="1:20" x14ac:dyDescent="0.2">
      <c r="A78" s="16" t="s">
        <v>3031</v>
      </c>
      <c r="B78" s="16" t="s">
        <v>18</v>
      </c>
      <c r="C78" s="16" t="s">
        <v>224</v>
      </c>
      <c r="D78" s="16" t="s">
        <v>132</v>
      </c>
      <c r="E78" s="16"/>
      <c r="F78" s="17">
        <v>46303.718773148154</v>
      </c>
      <c r="G78" s="16" t="s">
        <v>22</v>
      </c>
      <c r="H78" s="16" t="s">
        <v>3032</v>
      </c>
      <c r="I78" s="16">
        <v>360</v>
      </c>
      <c r="J78" s="16" t="s">
        <v>23</v>
      </c>
      <c r="K78" s="16" t="s">
        <v>51</v>
      </c>
      <c r="L78" s="16">
        <v>842</v>
      </c>
      <c r="M78" s="16" t="s">
        <v>3033</v>
      </c>
      <c r="N78" s="17">
        <v>46303.772037037037</v>
      </c>
      <c r="O78" s="16">
        <v>400</v>
      </c>
      <c r="P78" s="16" t="s">
        <v>26</v>
      </c>
      <c r="Q78" s="16">
        <v>30</v>
      </c>
      <c r="R78" s="3" t="str">
        <f>IF(OR(G78="12R",G78="12L"),_xlfn.XLOOKUP(C78,DB!$A$2:$A$248,DB!$B$2:$B$248,""),IF(OR(G78="30L",G78="30R"),_xlfn.XLOOKUP(C78,DB!$A$2:$A$248,DB!$C$2:$C$248,""),""))</f>
        <v>ENEBA</v>
      </c>
      <c r="S78" s="3">
        <f t="shared" si="1"/>
        <v>17</v>
      </c>
      <c r="T78" s="3" t="str">
        <f>_xlfn.XLOOKUP(C78,DB!$A$2:$A$248,DB!$D$2:$D$248,"")</f>
        <v>Sector 3</v>
      </c>
    </row>
    <row r="79" spans="1:20" x14ac:dyDescent="0.2">
      <c r="A79" s="16" t="s">
        <v>198</v>
      </c>
      <c r="B79" s="16" t="s">
        <v>18</v>
      </c>
      <c r="C79" s="16" t="s">
        <v>199</v>
      </c>
      <c r="D79" s="16" t="s">
        <v>61</v>
      </c>
      <c r="E79" s="16" t="s">
        <v>3034</v>
      </c>
      <c r="F79" s="17">
        <v>46303.720231481479</v>
      </c>
      <c r="G79" s="16" t="s">
        <v>22</v>
      </c>
      <c r="H79" s="16" t="s">
        <v>3035</v>
      </c>
      <c r="I79" s="16">
        <v>370</v>
      </c>
      <c r="J79" s="16" t="s">
        <v>23</v>
      </c>
      <c r="K79" s="16" t="s">
        <v>24</v>
      </c>
      <c r="L79" s="16">
        <v>136</v>
      </c>
      <c r="M79" s="16" t="s">
        <v>40</v>
      </c>
      <c r="N79" s="17">
        <v>46303.728935185187</v>
      </c>
      <c r="O79" s="16">
        <v>231</v>
      </c>
      <c r="P79" s="16" t="s">
        <v>26</v>
      </c>
      <c r="Q79" s="16">
        <v>190</v>
      </c>
      <c r="R79" s="3" t="str">
        <f>IF(OR(G79="12R",G79="12L"),_xlfn.XLOOKUP(C79,DB!$A$2:$A$248,DB!$B$2:$B$248,""),IF(OR(G79="30L",G79="30R"),_xlfn.XLOOKUP(C79,DB!$A$2:$A$248,DB!$C$2:$C$248,""),""))</f>
        <v>OMSUK</v>
      </c>
      <c r="S79" s="3">
        <f t="shared" si="1"/>
        <v>17</v>
      </c>
      <c r="T79" s="3" t="str">
        <f>_xlfn.XLOOKUP(C79,DB!$A$2:$A$248,DB!$D$2:$D$248,"")</f>
        <v>Sector 3</v>
      </c>
    </row>
    <row r="80" spans="1:20" x14ac:dyDescent="0.2">
      <c r="A80" s="16" t="s">
        <v>202</v>
      </c>
      <c r="B80" s="16" t="s">
        <v>18</v>
      </c>
      <c r="C80" s="16" t="s">
        <v>203</v>
      </c>
      <c r="D80" s="16" t="s">
        <v>123</v>
      </c>
      <c r="E80" s="16" t="s">
        <v>3036</v>
      </c>
      <c r="F80" s="17">
        <v>46303.721319444448</v>
      </c>
      <c r="G80" s="16" t="s">
        <v>22</v>
      </c>
      <c r="H80" s="16" t="s">
        <v>3037</v>
      </c>
      <c r="I80" s="16">
        <v>340</v>
      </c>
      <c r="J80" s="16" t="s">
        <v>23</v>
      </c>
      <c r="K80" s="16" t="s">
        <v>24</v>
      </c>
      <c r="L80" s="16">
        <v>744</v>
      </c>
      <c r="M80" s="16" t="s">
        <v>225</v>
      </c>
      <c r="N80" s="17">
        <v>46303.761122685188</v>
      </c>
      <c r="O80" s="16">
        <v>340</v>
      </c>
      <c r="P80" s="16" t="s">
        <v>26</v>
      </c>
      <c r="Q80" s="16">
        <v>190</v>
      </c>
      <c r="R80" s="3" t="str">
        <f>IF(OR(G80="12R",G80="12L"),_xlfn.XLOOKUP(C80,DB!$A$2:$A$248,DB!$B$2:$B$248,""),IF(OR(G80="30L",G80="30R"),_xlfn.XLOOKUP(C80,DB!$A$2:$A$248,DB!$C$2:$C$248,""),""))</f>
        <v>ENEBA</v>
      </c>
      <c r="S80" s="3">
        <f t="shared" si="1"/>
        <v>17</v>
      </c>
      <c r="T80" s="3" t="str">
        <f>_xlfn.XLOOKUP(C80,DB!$A$2:$A$248,DB!$D$2:$D$248,"")</f>
        <v>Sector 3</v>
      </c>
    </row>
    <row r="81" spans="1:20" x14ac:dyDescent="0.2">
      <c r="A81" s="16" t="s">
        <v>393</v>
      </c>
      <c r="B81" s="16" t="s">
        <v>18</v>
      </c>
      <c r="C81" s="16" t="s">
        <v>28</v>
      </c>
      <c r="D81" s="16" t="s">
        <v>29</v>
      </c>
      <c r="E81" s="16" t="s">
        <v>3038</v>
      </c>
      <c r="F81" s="17">
        <v>46303.725011574075</v>
      </c>
      <c r="G81" s="16" t="s">
        <v>22</v>
      </c>
      <c r="H81" s="16" t="s">
        <v>3039</v>
      </c>
      <c r="I81" s="16">
        <v>370</v>
      </c>
      <c r="J81" s="16" t="s">
        <v>23</v>
      </c>
      <c r="K81" s="16" t="s">
        <v>24</v>
      </c>
      <c r="L81" s="16">
        <v>136</v>
      </c>
      <c r="M81" s="16" t="s">
        <v>40</v>
      </c>
      <c r="N81" s="17">
        <v>46303.734664351854</v>
      </c>
      <c r="O81" s="16">
        <v>235</v>
      </c>
      <c r="P81" s="16" t="s">
        <v>26</v>
      </c>
      <c r="Q81" s="16">
        <v>190</v>
      </c>
      <c r="R81" s="3" t="str">
        <f>IF(OR(G81="12R",G81="12L"),_xlfn.XLOOKUP(C81,DB!$A$2:$A$248,DB!$B$2:$B$248,""),IF(OR(G81="30L",G81="30R"),_xlfn.XLOOKUP(C81,DB!$A$2:$A$248,DB!$C$2:$C$248,""),""))</f>
        <v>OMSUK</v>
      </c>
      <c r="S81" s="3">
        <f t="shared" si="1"/>
        <v>17</v>
      </c>
      <c r="T81" s="3" t="str">
        <f>_xlfn.XLOOKUP(C81,DB!$A$2:$A$248,DB!$D$2:$D$248,"")</f>
        <v>Sector 3</v>
      </c>
    </row>
    <row r="82" spans="1:20" x14ac:dyDescent="0.2">
      <c r="A82" s="16" t="s">
        <v>201</v>
      </c>
      <c r="B82" s="16" t="s">
        <v>18</v>
      </c>
      <c r="C82" s="16" t="s">
        <v>128</v>
      </c>
      <c r="D82" s="16" t="s">
        <v>20</v>
      </c>
      <c r="E82" s="16" t="s">
        <v>826</v>
      </c>
      <c r="F82" s="17">
        <v>46303.726145833338</v>
      </c>
      <c r="G82" s="16" t="s">
        <v>22</v>
      </c>
      <c r="H82" s="16" t="s">
        <v>3040</v>
      </c>
      <c r="I82" s="16">
        <v>360</v>
      </c>
      <c r="J82" s="16" t="s">
        <v>23</v>
      </c>
      <c r="K82" s="16" t="s">
        <v>24</v>
      </c>
      <c r="L82" s="16">
        <v>882</v>
      </c>
      <c r="M82" s="16" t="s">
        <v>36</v>
      </c>
      <c r="N82" s="17">
        <v>46303.774143518516</v>
      </c>
      <c r="O82" s="16">
        <v>360</v>
      </c>
      <c r="P82" s="16" t="s">
        <v>26</v>
      </c>
      <c r="Q82" s="16">
        <v>190</v>
      </c>
      <c r="R82" s="3" t="str">
        <f>IF(OR(G82="12R",G82="12L"),_xlfn.XLOOKUP(C82,DB!$A$2:$A$248,DB!$B$2:$B$248,""),IF(OR(G82="30L",G82="30R"),_xlfn.XLOOKUP(C82,DB!$A$2:$A$248,DB!$C$2:$C$248,""),""))</f>
        <v>ENEBA</v>
      </c>
      <c r="S82" s="3">
        <f t="shared" si="1"/>
        <v>17</v>
      </c>
      <c r="T82" s="3" t="str">
        <f>_xlfn.XLOOKUP(C82,DB!$A$2:$A$248,DB!$D$2:$D$248,"")</f>
        <v>Sector 3</v>
      </c>
    </row>
    <row r="83" spans="1:20" x14ac:dyDescent="0.2">
      <c r="A83" s="16" t="s">
        <v>584</v>
      </c>
      <c r="B83" s="16" t="s">
        <v>18</v>
      </c>
      <c r="C83" s="16" t="s">
        <v>19</v>
      </c>
      <c r="D83" s="16" t="s">
        <v>61</v>
      </c>
      <c r="E83" s="16" t="s">
        <v>2651</v>
      </c>
      <c r="F83" s="17">
        <v>46303.731249999997</v>
      </c>
      <c r="G83" s="16" t="s">
        <v>22</v>
      </c>
      <c r="H83" s="16" t="s">
        <v>3041</v>
      </c>
      <c r="I83" s="16">
        <v>340</v>
      </c>
      <c r="J83" s="16" t="s">
        <v>23</v>
      </c>
      <c r="K83" s="16" t="s">
        <v>152</v>
      </c>
      <c r="L83" s="16">
        <v>888</v>
      </c>
      <c r="M83" s="16" t="s">
        <v>3042</v>
      </c>
      <c r="N83" s="17">
        <v>46303.780497685184</v>
      </c>
      <c r="O83" s="16">
        <v>340</v>
      </c>
      <c r="P83" s="16" t="s">
        <v>26</v>
      </c>
      <c r="Q83" s="16">
        <v>190</v>
      </c>
      <c r="R83" s="3" t="str">
        <f>IF(OR(G83="12R",G83="12L"),_xlfn.XLOOKUP(C83,DB!$A$2:$A$248,DB!$B$2:$B$248,""),IF(OR(G83="30L",G83="30R"),_xlfn.XLOOKUP(C83,DB!$A$2:$A$248,DB!$C$2:$C$248,""),""))</f>
        <v>UDGUV</v>
      </c>
      <c r="S83" s="3">
        <f t="shared" si="1"/>
        <v>17</v>
      </c>
      <c r="T83" s="3" t="str">
        <f>_xlfn.XLOOKUP(C83,DB!$A$2:$A$248,DB!$D$2:$D$248,"")</f>
        <v>Sector 2</v>
      </c>
    </row>
    <row r="84" spans="1:20" x14ac:dyDescent="0.2">
      <c r="A84" s="16" t="s">
        <v>209</v>
      </c>
      <c r="B84" s="16" t="s">
        <v>18</v>
      </c>
      <c r="C84" s="16" t="s">
        <v>210</v>
      </c>
      <c r="D84" s="16" t="s">
        <v>29</v>
      </c>
      <c r="E84" s="16" t="s">
        <v>1223</v>
      </c>
      <c r="F84" s="17">
        <v>46303.73909722222</v>
      </c>
      <c r="G84" s="16" t="s">
        <v>22</v>
      </c>
      <c r="H84" s="16" t="s">
        <v>3043</v>
      </c>
      <c r="I84" s="16">
        <v>390</v>
      </c>
      <c r="J84" s="16" t="s">
        <v>23</v>
      </c>
      <c r="K84" s="16" t="s">
        <v>24</v>
      </c>
      <c r="L84" s="16">
        <v>150</v>
      </c>
      <c r="M84" s="16" t="s">
        <v>117</v>
      </c>
      <c r="N84" s="17">
        <v>46303.749699074076</v>
      </c>
      <c r="O84" s="16">
        <v>233</v>
      </c>
      <c r="P84" s="16" t="s">
        <v>26</v>
      </c>
      <c r="Q84" s="16">
        <v>190</v>
      </c>
      <c r="R84" s="3" t="str">
        <f>IF(OR(G84="12R",G84="12L"),_xlfn.XLOOKUP(C84,DB!$A$2:$A$248,DB!$B$2:$B$248,""),IF(OR(G84="30L",G84="30R"),_xlfn.XLOOKUP(C84,DB!$A$2:$A$248,DB!$C$2:$C$248,""),""))</f>
        <v>TAKUX</v>
      </c>
      <c r="S84" s="3">
        <f t="shared" si="1"/>
        <v>17</v>
      </c>
      <c r="T84" s="3" t="str">
        <f>_xlfn.XLOOKUP(C84,DB!$A$2:$A$248,DB!$D$2:$D$248,"")</f>
        <v>Sector 7</v>
      </c>
    </row>
    <row r="85" spans="1:20" x14ac:dyDescent="0.2">
      <c r="A85" s="16" t="s">
        <v>229</v>
      </c>
      <c r="B85" s="16" t="s">
        <v>18</v>
      </c>
      <c r="C85" s="16" t="s">
        <v>230</v>
      </c>
      <c r="D85" s="16" t="s">
        <v>61</v>
      </c>
      <c r="E85" s="16" t="s">
        <v>1833</v>
      </c>
      <c r="F85" s="17">
        <v>46303.740057870367</v>
      </c>
      <c r="G85" s="16" t="s">
        <v>22</v>
      </c>
      <c r="H85" s="16" t="s">
        <v>3044</v>
      </c>
      <c r="I85" s="16">
        <v>330</v>
      </c>
      <c r="J85" s="16" t="s">
        <v>23</v>
      </c>
      <c r="K85" s="16" t="s">
        <v>24</v>
      </c>
      <c r="L85" s="16">
        <v>136</v>
      </c>
      <c r="M85" s="16" t="s">
        <v>40</v>
      </c>
      <c r="N85" s="17">
        <v>46303.749675925923</v>
      </c>
      <c r="O85" s="16">
        <v>196</v>
      </c>
      <c r="P85" s="16" t="s">
        <v>26</v>
      </c>
      <c r="Q85" s="16">
        <v>190</v>
      </c>
      <c r="R85" s="3" t="str">
        <f>IF(OR(G85="12R",G85="12L"),_xlfn.XLOOKUP(C85,DB!$A$2:$A$248,DB!$B$2:$B$248,""),IF(OR(G85="30L",G85="30R"),_xlfn.XLOOKUP(C85,DB!$A$2:$A$248,DB!$C$2:$C$248,""),""))</f>
        <v>OMSUK</v>
      </c>
      <c r="S85" s="3">
        <f t="shared" si="1"/>
        <v>17</v>
      </c>
      <c r="T85" s="3" t="str">
        <f>_xlfn.XLOOKUP(C85,DB!$A$2:$A$248,DB!$D$2:$D$248,"")</f>
        <v>Sector 3</v>
      </c>
    </row>
    <row r="86" spans="1:20" x14ac:dyDescent="0.2">
      <c r="A86" s="16" t="s">
        <v>412</v>
      </c>
      <c r="B86" s="16" t="s">
        <v>18</v>
      </c>
      <c r="C86" s="16" t="s">
        <v>144</v>
      </c>
      <c r="D86" s="16" t="s">
        <v>29</v>
      </c>
      <c r="E86" s="16" t="s">
        <v>3045</v>
      </c>
      <c r="F86" s="17">
        <v>46303.743287037039</v>
      </c>
      <c r="G86" s="16" t="s">
        <v>22</v>
      </c>
      <c r="H86" s="16" t="s">
        <v>3046</v>
      </c>
      <c r="I86" s="16">
        <v>370</v>
      </c>
      <c r="J86" s="16" t="s">
        <v>23</v>
      </c>
      <c r="K86" s="16" t="s">
        <v>24</v>
      </c>
      <c r="L86" s="16">
        <v>136</v>
      </c>
      <c r="M86" s="16" t="s">
        <v>40</v>
      </c>
      <c r="N86" s="17">
        <v>46303.752708333333</v>
      </c>
      <c r="O86" s="16">
        <v>224</v>
      </c>
      <c r="P86" s="16" t="s">
        <v>26</v>
      </c>
      <c r="Q86" s="16">
        <v>190</v>
      </c>
      <c r="R86" s="3" t="str">
        <f>IF(OR(G86="12R",G86="12L"),_xlfn.XLOOKUP(C86,DB!$A$2:$A$248,DB!$B$2:$B$248,""),IF(OR(G86="30L",G86="30R"),_xlfn.XLOOKUP(C86,DB!$A$2:$A$248,DB!$C$2:$C$248,""),""))</f>
        <v>OMSUK</v>
      </c>
      <c r="S86" s="3">
        <f t="shared" si="1"/>
        <v>17</v>
      </c>
      <c r="T86" s="3" t="str">
        <f>_xlfn.XLOOKUP(C86,DB!$A$2:$A$248,DB!$D$2:$D$248,"")</f>
        <v>Sector 3</v>
      </c>
    </row>
    <row r="87" spans="1:20" x14ac:dyDescent="0.2">
      <c r="A87" s="16" t="s">
        <v>226</v>
      </c>
      <c r="B87" s="16" t="s">
        <v>18</v>
      </c>
      <c r="C87" s="16" t="s">
        <v>227</v>
      </c>
      <c r="D87" s="16" t="s">
        <v>34</v>
      </c>
      <c r="E87" s="16" t="s">
        <v>3047</v>
      </c>
      <c r="F87" s="17">
        <v>46303.744594907403</v>
      </c>
      <c r="G87" s="16" t="s">
        <v>22</v>
      </c>
      <c r="H87" s="16" t="s">
        <v>3048</v>
      </c>
      <c r="I87" s="16">
        <v>330</v>
      </c>
      <c r="J87" s="16" t="s">
        <v>23</v>
      </c>
      <c r="K87" s="16" t="s">
        <v>24</v>
      </c>
      <c r="L87" s="16">
        <v>150</v>
      </c>
      <c r="M87" s="16" t="s">
        <v>117</v>
      </c>
      <c r="N87" s="17">
        <v>46303.754861111112</v>
      </c>
      <c r="O87" s="16">
        <v>249</v>
      </c>
      <c r="P87" s="16" t="s">
        <v>26</v>
      </c>
      <c r="Q87" s="16">
        <v>190</v>
      </c>
      <c r="R87" s="3" t="str">
        <f>IF(OR(G87="12R",G87="12L"),_xlfn.XLOOKUP(C87,DB!$A$2:$A$248,DB!$B$2:$B$248,""),IF(OR(G87="30L",G87="30R"),_xlfn.XLOOKUP(C87,DB!$A$2:$A$248,DB!$C$2:$C$248,""),""))</f>
        <v>TAKUX</v>
      </c>
      <c r="S87" s="3">
        <f t="shared" si="1"/>
        <v>17</v>
      </c>
      <c r="T87" s="3" t="str">
        <f>_xlfn.XLOOKUP(C87,DB!$A$2:$A$248,DB!$D$2:$D$248,"")</f>
        <v>Sector 7</v>
      </c>
    </row>
    <row r="88" spans="1:20" x14ac:dyDescent="0.2">
      <c r="A88" s="16" t="s">
        <v>305</v>
      </c>
      <c r="B88" s="16" t="s">
        <v>18</v>
      </c>
      <c r="C88" s="16" t="s">
        <v>148</v>
      </c>
      <c r="D88" s="16" t="s">
        <v>61</v>
      </c>
      <c r="E88" s="16" t="s">
        <v>935</v>
      </c>
      <c r="F88" s="17">
        <v>46303.745787037042</v>
      </c>
      <c r="G88" s="16" t="s">
        <v>22</v>
      </c>
      <c r="H88" s="16" t="s">
        <v>421</v>
      </c>
      <c r="I88" s="16">
        <v>290</v>
      </c>
      <c r="J88" s="16" t="s">
        <v>23</v>
      </c>
      <c r="K88" s="16" t="s">
        <v>24</v>
      </c>
      <c r="L88" s="16">
        <v>136</v>
      </c>
      <c r="M88" s="16" t="s">
        <v>40</v>
      </c>
      <c r="N88" s="17">
        <v>46303.754791666666</v>
      </c>
      <c r="O88" s="16">
        <v>215</v>
      </c>
      <c r="P88" s="16" t="s">
        <v>26</v>
      </c>
      <c r="Q88" s="16">
        <v>190</v>
      </c>
      <c r="R88" s="3" t="str">
        <f>IF(OR(G88="12R",G88="12L"),_xlfn.XLOOKUP(C88,DB!$A$2:$A$248,DB!$B$2:$B$248,""),IF(OR(G88="30L",G88="30R"),_xlfn.XLOOKUP(C88,DB!$A$2:$A$248,DB!$C$2:$C$248,""),""))</f>
        <v>NUDAL</v>
      </c>
      <c r="S88" s="3">
        <f t="shared" si="1"/>
        <v>17</v>
      </c>
      <c r="T88" s="3" t="str">
        <f>_xlfn.XLOOKUP(C88,DB!$A$2:$A$248,DB!$D$2:$D$248,"")</f>
        <v>Sector 3</v>
      </c>
    </row>
    <row r="89" spans="1:20" x14ac:dyDescent="0.2">
      <c r="A89" s="16" t="s">
        <v>483</v>
      </c>
      <c r="B89" s="16" t="s">
        <v>18</v>
      </c>
      <c r="C89" s="16" t="s">
        <v>484</v>
      </c>
      <c r="D89" s="16" t="s">
        <v>54</v>
      </c>
      <c r="E89" s="16" t="s">
        <v>574</v>
      </c>
      <c r="F89" s="17">
        <v>46303.748043981483</v>
      </c>
      <c r="G89" s="16" t="s">
        <v>22</v>
      </c>
      <c r="H89" s="16" t="s">
        <v>3049</v>
      </c>
      <c r="I89" s="16">
        <v>380</v>
      </c>
      <c r="J89" s="16" t="s">
        <v>23</v>
      </c>
      <c r="K89" s="16" t="s">
        <v>24</v>
      </c>
      <c r="L89" s="16">
        <v>1041</v>
      </c>
      <c r="M89" s="16" t="s">
        <v>486</v>
      </c>
      <c r="N89" s="17">
        <v>46303.803599537037</v>
      </c>
      <c r="O89" s="16">
        <v>228</v>
      </c>
      <c r="P89" s="16" t="s">
        <v>26</v>
      </c>
      <c r="Q89" s="16">
        <v>190</v>
      </c>
      <c r="R89" s="3" t="str">
        <f>IF(OR(G89="12R",G89="12L"),_xlfn.XLOOKUP(C89,DB!$A$2:$A$248,DB!$B$2:$B$248,""),IF(OR(G89="30L",G89="30R"),_xlfn.XLOOKUP(C89,DB!$A$2:$A$248,DB!$C$2:$C$248,""),""))</f>
        <v>UDGUV</v>
      </c>
      <c r="S89" s="3">
        <f t="shared" si="1"/>
        <v>17</v>
      </c>
      <c r="T89" s="3" t="str">
        <f>_xlfn.XLOOKUP(C89,DB!$A$2:$A$248,DB!$D$2:$D$248,"")</f>
        <v>Sector 2</v>
      </c>
    </row>
    <row r="90" spans="1:20" x14ac:dyDescent="0.2">
      <c r="A90" s="16" t="s">
        <v>583</v>
      </c>
      <c r="B90" s="16" t="s">
        <v>18</v>
      </c>
      <c r="C90" s="16" t="s">
        <v>115</v>
      </c>
      <c r="D90" s="16" t="s">
        <v>129</v>
      </c>
      <c r="E90" s="16" t="s">
        <v>472</v>
      </c>
      <c r="F90" s="17">
        <v>46303.751817129625</v>
      </c>
      <c r="G90" s="16" t="s">
        <v>22</v>
      </c>
      <c r="H90" s="16" t="s">
        <v>2720</v>
      </c>
      <c r="I90" s="16">
        <v>350</v>
      </c>
      <c r="J90" s="16" t="s">
        <v>23</v>
      </c>
      <c r="K90" s="16" t="s">
        <v>24</v>
      </c>
      <c r="L90" s="16">
        <v>150</v>
      </c>
      <c r="M90" s="16" t="s">
        <v>117</v>
      </c>
      <c r="N90" s="17">
        <v>46303.761886574073</v>
      </c>
      <c r="O90" s="16">
        <v>290</v>
      </c>
      <c r="P90" s="16" t="s">
        <v>26</v>
      </c>
      <c r="Q90" s="16">
        <v>190</v>
      </c>
      <c r="R90" s="3" t="str">
        <f>IF(OR(G90="12R",G90="12L"),_xlfn.XLOOKUP(C90,DB!$A$2:$A$248,DB!$B$2:$B$248,""),IF(OR(G90="30L",G90="30R"),_xlfn.XLOOKUP(C90,DB!$A$2:$A$248,DB!$C$2:$C$248,""),""))</f>
        <v>TAKUX</v>
      </c>
      <c r="S90" s="3">
        <f t="shared" si="1"/>
        <v>18</v>
      </c>
      <c r="T90" s="3" t="str">
        <f>_xlfn.XLOOKUP(C90,DB!$A$2:$A$248,DB!$D$2:$D$248,"")</f>
        <v>Sector 7</v>
      </c>
    </row>
    <row r="91" spans="1:20" x14ac:dyDescent="0.2">
      <c r="A91" s="16" t="s">
        <v>236</v>
      </c>
      <c r="B91" s="16" t="s">
        <v>18</v>
      </c>
      <c r="C91" s="16" t="s">
        <v>43</v>
      </c>
      <c r="D91" s="16" t="s">
        <v>44</v>
      </c>
      <c r="E91" s="16" t="s">
        <v>126</v>
      </c>
      <c r="F91" s="17">
        <v>46303.752743055556</v>
      </c>
      <c r="G91" s="16" t="s">
        <v>22</v>
      </c>
      <c r="H91" s="16" t="s">
        <v>3050</v>
      </c>
      <c r="I91" s="16">
        <v>360</v>
      </c>
      <c r="J91" s="16" t="s">
        <v>23</v>
      </c>
      <c r="K91" s="16" t="s">
        <v>24</v>
      </c>
      <c r="L91" s="16">
        <v>885</v>
      </c>
      <c r="M91" s="16" t="s">
        <v>688</v>
      </c>
      <c r="N91" s="17">
        <v>46303.801701388889</v>
      </c>
      <c r="O91" s="16">
        <v>360</v>
      </c>
      <c r="P91" s="16" t="s">
        <v>26</v>
      </c>
      <c r="Q91" s="16">
        <v>190</v>
      </c>
      <c r="R91" s="3" t="str">
        <f>IF(OR(G91="12R",G91="12L"),_xlfn.XLOOKUP(C91,DB!$A$2:$A$248,DB!$B$2:$B$248,""),IF(OR(G91="30L",G91="30R"),_xlfn.XLOOKUP(C91,DB!$A$2:$A$248,DB!$C$2:$C$248,""),""))</f>
        <v>UDGUV</v>
      </c>
      <c r="S91" s="3">
        <f t="shared" si="1"/>
        <v>18</v>
      </c>
      <c r="T91" s="3" t="str">
        <f>_xlfn.XLOOKUP(C91,DB!$A$2:$A$248,DB!$D$2:$D$248,"")</f>
        <v>Sector 2</v>
      </c>
    </row>
    <row r="92" spans="1:20" x14ac:dyDescent="0.2">
      <c r="A92" s="16" t="s">
        <v>207</v>
      </c>
      <c r="B92" s="16" t="s">
        <v>18</v>
      </c>
      <c r="C92" s="16" t="s">
        <v>208</v>
      </c>
      <c r="D92" s="16" t="s">
        <v>129</v>
      </c>
      <c r="E92" s="16" t="s">
        <v>3051</v>
      </c>
      <c r="F92" s="17">
        <v>46303.753622685181</v>
      </c>
      <c r="G92" s="16" t="s">
        <v>22</v>
      </c>
      <c r="H92" s="16" t="s">
        <v>3052</v>
      </c>
      <c r="I92" s="16">
        <v>370</v>
      </c>
      <c r="J92" s="16" t="s">
        <v>23</v>
      </c>
      <c r="K92" s="16" t="s">
        <v>24</v>
      </c>
      <c r="L92" s="16">
        <v>136</v>
      </c>
      <c r="M92" s="16" t="s">
        <v>40</v>
      </c>
      <c r="N92" s="17">
        <v>46303.76253472222</v>
      </c>
      <c r="O92" s="16">
        <v>262</v>
      </c>
      <c r="P92" s="16" t="s">
        <v>26</v>
      </c>
      <c r="Q92" s="16">
        <v>190</v>
      </c>
      <c r="R92" s="3" t="str">
        <f>IF(OR(G92="12R",G92="12L"),_xlfn.XLOOKUP(C92,DB!$A$2:$A$248,DB!$B$2:$B$248,""),IF(OR(G92="30L",G92="30R"),_xlfn.XLOOKUP(C92,DB!$A$2:$A$248,DB!$C$2:$C$248,""),""))</f>
        <v>ENEBA</v>
      </c>
      <c r="S92" s="3">
        <f t="shared" si="1"/>
        <v>18</v>
      </c>
      <c r="T92" s="3" t="str">
        <f>_xlfn.XLOOKUP(C92,DB!$A$2:$A$248,DB!$D$2:$D$248,"")</f>
        <v>Sector 3</v>
      </c>
    </row>
    <row r="93" spans="1:20" x14ac:dyDescent="0.2">
      <c r="A93" s="16" t="s">
        <v>228</v>
      </c>
      <c r="B93" s="16" t="s">
        <v>18</v>
      </c>
      <c r="C93" s="16" t="s">
        <v>19</v>
      </c>
      <c r="D93" s="16" t="s">
        <v>34</v>
      </c>
      <c r="E93" s="16" t="s">
        <v>3053</v>
      </c>
      <c r="F93" s="17">
        <v>46303.754421296297</v>
      </c>
      <c r="G93" s="16" t="s">
        <v>22</v>
      </c>
      <c r="H93" s="16" t="s">
        <v>1939</v>
      </c>
      <c r="I93" s="16">
        <v>380</v>
      </c>
      <c r="J93" s="16" t="s">
        <v>23</v>
      </c>
      <c r="K93" s="16" t="s">
        <v>24</v>
      </c>
      <c r="L93" s="16">
        <v>859</v>
      </c>
      <c r="M93" s="16" t="s">
        <v>25</v>
      </c>
      <c r="N93" s="17">
        <v>46303.801886574074</v>
      </c>
      <c r="O93" s="16">
        <v>380</v>
      </c>
      <c r="P93" s="16" t="s">
        <v>26</v>
      </c>
      <c r="Q93" s="16">
        <v>190</v>
      </c>
      <c r="R93" s="3" t="str">
        <f>IF(OR(G93="12R",G93="12L"),_xlfn.XLOOKUP(C93,DB!$A$2:$A$248,DB!$B$2:$B$248,""),IF(OR(G93="30L",G93="30R"),_xlfn.XLOOKUP(C93,DB!$A$2:$A$248,DB!$C$2:$C$248,""),""))</f>
        <v>UDGUV</v>
      </c>
      <c r="S93" s="3">
        <f t="shared" si="1"/>
        <v>18</v>
      </c>
      <c r="T93" s="3" t="str">
        <f>_xlfn.XLOOKUP(C93,DB!$A$2:$A$248,DB!$D$2:$D$248,"")</f>
        <v>Sector 2</v>
      </c>
    </row>
    <row r="94" spans="1:20" x14ac:dyDescent="0.2">
      <c r="A94" s="16" t="s">
        <v>232</v>
      </c>
      <c r="B94" s="16" t="s">
        <v>18</v>
      </c>
      <c r="C94" s="16" t="s">
        <v>170</v>
      </c>
      <c r="D94" s="16" t="s">
        <v>20</v>
      </c>
      <c r="E94" s="16" t="s">
        <v>3054</v>
      </c>
      <c r="F94" s="17">
        <v>46303.75545138889</v>
      </c>
      <c r="G94" s="16" t="s">
        <v>22</v>
      </c>
      <c r="H94" s="16" t="s">
        <v>3055</v>
      </c>
      <c r="I94" s="16">
        <v>330</v>
      </c>
      <c r="J94" s="16" t="s">
        <v>23</v>
      </c>
      <c r="K94" s="16" t="s">
        <v>24</v>
      </c>
      <c r="L94" s="16">
        <v>133</v>
      </c>
      <c r="M94" s="16" t="s">
        <v>40</v>
      </c>
      <c r="N94" s="17">
        <v>46303.764907407407</v>
      </c>
      <c r="O94" s="16">
        <v>240</v>
      </c>
      <c r="P94" s="16" t="s">
        <v>26</v>
      </c>
      <c r="Q94" s="16">
        <v>190</v>
      </c>
      <c r="R94" s="3" t="str">
        <f>IF(OR(G94="12R",G94="12L"),_xlfn.XLOOKUP(C94,DB!$A$2:$A$248,DB!$B$2:$B$248,""),IF(OR(G94="30L",G94="30R"),_xlfn.XLOOKUP(C94,DB!$A$2:$A$248,DB!$C$2:$C$248,""),""))</f>
        <v>OMSUK</v>
      </c>
      <c r="S94" s="3">
        <f t="shared" si="1"/>
        <v>18</v>
      </c>
      <c r="T94" s="3" t="str">
        <f>_xlfn.XLOOKUP(C94,DB!$A$2:$A$248,DB!$D$2:$D$248,"")</f>
        <v>Sector 3</v>
      </c>
    </row>
    <row r="95" spans="1:20" x14ac:dyDescent="0.2">
      <c r="A95" s="16" t="s">
        <v>220</v>
      </c>
      <c r="B95" s="16" t="s">
        <v>18</v>
      </c>
      <c r="C95" s="16" t="s">
        <v>221</v>
      </c>
      <c r="D95" s="16" t="s">
        <v>61</v>
      </c>
      <c r="E95" s="16" t="s">
        <v>590</v>
      </c>
      <c r="F95" s="17">
        <v>46303.75680555556</v>
      </c>
      <c r="G95" s="16" t="s">
        <v>22</v>
      </c>
      <c r="H95" s="16" t="s">
        <v>3056</v>
      </c>
      <c r="I95" s="16">
        <v>360</v>
      </c>
      <c r="J95" s="16" t="s">
        <v>23</v>
      </c>
      <c r="K95" s="16" t="s">
        <v>24</v>
      </c>
      <c r="L95" s="16">
        <v>886</v>
      </c>
      <c r="M95" s="16" t="s">
        <v>3057</v>
      </c>
      <c r="N95" s="17">
        <v>46303.805023148147</v>
      </c>
      <c r="O95" s="16">
        <v>360</v>
      </c>
      <c r="P95" s="16" t="s">
        <v>26</v>
      </c>
      <c r="Q95" s="16">
        <v>190</v>
      </c>
      <c r="R95" s="3" t="str">
        <f>IF(OR(G95="12R",G95="12L"),_xlfn.XLOOKUP(C95,DB!$A$2:$A$248,DB!$B$2:$B$248,""),IF(OR(G95="30L",G95="30R"),_xlfn.XLOOKUP(C95,DB!$A$2:$A$248,DB!$C$2:$C$248,""),""))</f>
        <v>UDGUV</v>
      </c>
      <c r="S95" s="3">
        <f t="shared" si="1"/>
        <v>18</v>
      </c>
      <c r="T95" s="3" t="str">
        <f>_xlfn.XLOOKUP(C95,DB!$A$2:$A$248,DB!$D$2:$D$248,"")</f>
        <v>Sector 2</v>
      </c>
    </row>
    <row r="96" spans="1:20" x14ac:dyDescent="0.2">
      <c r="A96" s="16" t="s">
        <v>242</v>
      </c>
      <c r="B96" s="16" t="s">
        <v>18</v>
      </c>
      <c r="C96" s="16" t="s">
        <v>203</v>
      </c>
      <c r="D96" s="16" t="s">
        <v>61</v>
      </c>
      <c r="E96" s="16" t="s">
        <v>3058</v>
      </c>
      <c r="F96" s="17">
        <v>46303.7575</v>
      </c>
      <c r="G96" s="16" t="s">
        <v>22</v>
      </c>
      <c r="H96" s="16" t="s">
        <v>3059</v>
      </c>
      <c r="I96" s="16">
        <v>270</v>
      </c>
      <c r="J96" s="16" t="s">
        <v>23</v>
      </c>
      <c r="K96" s="16" t="s">
        <v>24</v>
      </c>
      <c r="L96" s="16">
        <v>136</v>
      </c>
      <c r="M96" s="16" t="s">
        <v>40</v>
      </c>
      <c r="N96" s="17">
        <v>46303.766747685186</v>
      </c>
      <c r="O96" s="16">
        <v>223</v>
      </c>
      <c r="P96" s="16" t="s">
        <v>26</v>
      </c>
      <c r="Q96" s="16">
        <v>190</v>
      </c>
      <c r="R96" s="3" t="str">
        <f>IF(OR(G96="12R",G96="12L"),_xlfn.XLOOKUP(C96,DB!$A$2:$A$248,DB!$B$2:$B$248,""),IF(OR(G96="30L",G96="30R"),_xlfn.XLOOKUP(C96,DB!$A$2:$A$248,DB!$C$2:$C$248,""),""))</f>
        <v>ENEBA</v>
      </c>
      <c r="S96" s="3">
        <f t="shared" si="1"/>
        <v>18</v>
      </c>
      <c r="T96" s="3" t="str">
        <f>_xlfn.XLOOKUP(C96,DB!$A$2:$A$248,DB!$D$2:$D$248,"")</f>
        <v>Sector 3</v>
      </c>
    </row>
    <row r="97" spans="1:20" x14ac:dyDescent="0.2">
      <c r="A97" s="16" t="s">
        <v>237</v>
      </c>
      <c r="B97" s="16" t="s">
        <v>18</v>
      </c>
      <c r="C97" s="16" t="s">
        <v>238</v>
      </c>
      <c r="D97" s="16" t="s">
        <v>116</v>
      </c>
      <c r="E97" s="16" t="s">
        <v>3060</v>
      </c>
      <c r="F97" s="17">
        <v>46303.759189814809</v>
      </c>
      <c r="G97" s="16" t="s">
        <v>22</v>
      </c>
      <c r="H97" s="16" t="s">
        <v>3061</v>
      </c>
      <c r="I97" s="16">
        <v>410</v>
      </c>
      <c r="J97" s="16" t="s">
        <v>23</v>
      </c>
      <c r="K97" s="16" t="s">
        <v>24</v>
      </c>
      <c r="L97" s="16">
        <v>137</v>
      </c>
      <c r="M97" s="16" t="s">
        <v>420</v>
      </c>
      <c r="N97" s="17">
        <v>46303.76767361111</v>
      </c>
      <c r="O97" s="16">
        <v>300</v>
      </c>
      <c r="P97" s="16" t="s">
        <v>26</v>
      </c>
      <c r="Q97" s="16">
        <v>190</v>
      </c>
      <c r="R97" s="3" t="str">
        <f>IF(OR(G97="12R",G97="12L"),_xlfn.XLOOKUP(C97,DB!$A$2:$A$248,DB!$B$2:$B$248,""),IF(OR(G97="30L",G97="30R"),_xlfn.XLOOKUP(C97,DB!$A$2:$A$248,DB!$C$2:$C$248,""),""))</f>
        <v>OMSUK</v>
      </c>
      <c r="S97" s="3">
        <f t="shared" si="1"/>
        <v>18</v>
      </c>
      <c r="T97" s="3" t="str">
        <f>_xlfn.XLOOKUP(C97,DB!$A$2:$A$248,DB!$D$2:$D$248,"")</f>
        <v>Sector 3</v>
      </c>
    </row>
    <row r="98" spans="1:20" x14ac:dyDescent="0.2">
      <c r="A98" s="16" t="s">
        <v>389</v>
      </c>
      <c r="B98" s="16" t="s">
        <v>18</v>
      </c>
      <c r="C98" s="16" t="s">
        <v>390</v>
      </c>
      <c r="D98" s="16" t="s">
        <v>34</v>
      </c>
      <c r="E98" s="16" t="s">
        <v>3062</v>
      </c>
      <c r="F98" s="17">
        <v>46303.760300925926</v>
      </c>
      <c r="G98" s="16" t="s">
        <v>22</v>
      </c>
      <c r="H98" s="16" t="s">
        <v>3063</v>
      </c>
      <c r="I98" s="16">
        <v>390</v>
      </c>
      <c r="J98" s="16" t="s">
        <v>23</v>
      </c>
      <c r="K98" s="16" t="s">
        <v>24</v>
      </c>
      <c r="L98" s="16">
        <v>135</v>
      </c>
      <c r="M98" s="16" t="s">
        <v>40</v>
      </c>
      <c r="N98" s="17">
        <v>46303.769548611112</v>
      </c>
      <c r="O98" s="16">
        <v>264</v>
      </c>
      <c r="P98" s="16" t="s">
        <v>26</v>
      </c>
      <c r="Q98" s="16">
        <v>190</v>
      </c>
      <c r="R98" s="3" t="str">
        <f>IF(OR(G98="12R",G98="12L"),_xlfn.XLOOKUP(C98,DB!$A$2:$A$248,DB!$B$2:$B$248,""),IF(OR(G98="30L",G98="30R"),_xlfn.XLOOKUP(C98,DB!$A$2:$A$248,DB!$C$2:$C$248,""),""))</f>
        <v>OMSUK</v>
      </c>
      <c r="S98" s="3">
        <f t="shared" si="1"/>
        <v>18</v>
      </c>
      <c r="T98" s="3" t="str">
        <f>_xlfn.XLOOKUP(C98,DB!$A$2:$A$248,DB!$D$2:$D$248,"")</f>
        <v>Sector 3</v>
      </c>
    </row>
    <row r="99" spans="1:20" x14ac:dyDescent="0.2">
      <c r="A99" s="16" t="s">
        <v>218</v>
      </c>
      <c r="B99" s="16" t="s">
        <v>18</v>
      </c>
      <c r="C99" s="16" t="s">
        <v>219</v>
      </c>
      <c r="D99" s="16" t="s">
        <v>54</v>
      </c>
      <c r="E99" s="16" t="s">
        <v>3064</v>
      </c>
      <c r="F99" s="17">
        <v>46303.763368055559</v>
      </c>
      <c r="G99" s="16" t="s">
        <v>22</v>
      </c>
      <c r="H99" s="16" t="s">
        <v>3065</v>
      </c>
      <c r="I99" s="16">
        <v>370</v>
      </c>
      <c r="J99" s="16" t="s">
        <v>23</v>
      </c>
      <c r="K99" s="16" t="s">
        <v>24</v>
      </c>
      <c r="L99" s="16">
        <v>151</v>
      </c>
      <c r="M99" s="16" t="s">
        <v>117</v>
      </c>
      <c r="N99" s="17">
        <v>46303.773391203707</v>
      </c>
      <c r="O99" s="16">
        <v>268</v>
      </c>
      <c r="P99" s="16" t="s">
        <v>26</v>
      </c>
      <c r="Q99" s="16">
        <v>190</v>
      </c>
      <c r="R99" s="3" t="str">
        <f>IF(OR(G99="12R",G99="12L"),_xlfn.XLOOKUP(C99,DB!$A$2:$A$248,DB!$B$2:$B$248,""),IF(OR(G99="30L",G99="30R"),_xlfn.XLOOKUP(C99,DB!$A$2:$A$248,DB!$C$2:$C$248,""),""))</f>
        <v>TAKUX</v>
      </c>
      <c r="S99" s="3">
        <f t="shared" si="1"/>
        <v>18</v>
      </c>
      <c r="T99" s="3" t="str">
        <f>_xlfn.XLOOKUP(C99,DB!$A$2:$A$248,DB!$D$2:$D$248,"")</f>
        <v>Sector 7</v>
      </c>
    </row>
    <row r="100" spans="1:20" x14ac:dyDescent="0.2">
      <c r="A100" s="16" t="s">
        <v>262</v>
      </c>
      <c r="B100" s="16" t="s">
        <v>18</v>
      </c>
      <c r="C100" s="16" t="s">
        <v>134</v>
      </c>
      <c r="D100" s="16" t="s">
        <v>61</v>
      </c>
      <c r="E100" s="16" t="s">
        <v>3066</v>
      </c>
      <c r="F100" s="17">
        <v>46303.765775462962</v>
      </c>
      <c r="G100" s="16" t="s">
        <v>22</v>
      </c>
      <c r="H100" s="16" t="s">
        <v>3067</v>
      </c>
      <c r="I100" s="16">
        <v>330</v>
      </c>
      <c r="J100" s="16" t="s">
        <v>23</v>
      </c>
      <c r="K100" s="16" t="s">
        <v>24</v>
      </c>
      <c r="L100" s="16">
        <v>135</v>
      </c>
      <c r="M100" s="16" t="s">
        <v>40</v>
      </c>
      <c r="N100" s="17">
        <v>46303.775057870371</v>
      </c>
      <c r="O100" s="16">
        <v>203</v>
      </c>
      <c r="P100" s="16" t="s">
        <v>26</v>
      </c>
      <c r="Q100" s="16">
        <v>190</v>
      </c>
      <c r="R100" s="3" t="str">
        <f>IF(OR(G100="12R",G100="12L"),_xlfn.XLOOKUP(C100,DB!$A$2:$A$248,DB!$B$2:$B$248,""),IF(OR(G100="30L",G100="30R"),_xlfn.XLOOKUP(C100,DB!$A$2:$A$248,DB!$C$2:$C$248,""),""))</f>
        <v>ENEBA</v>
      </c>
      <c r="S100" s="3">
        <f t="shared" si="1"/>
        <v>18</v>
      </c>
      <c r="T100" s="3" t="str">
        <f>_xlfn.XLOOKUP(C100,DB!$A$2:$A$248,DB!$D$2:$D$248,"")</f>
        <v>Sector 3</v>
      </c>
    </row>
    <row r="101" spans="1:20" x14ac:dyDescent="0.2">
      <c r="A101" s="16" t="s">
        <v>3068</v>
      </c>
      <c r="B101" s="16" t="s">
        <v>18</v>
      </c>
      <c r="C101" s="16" t="s">
        <v>3069</v>
      </c>
      <c r="D101" s="16" t="s">
        <v>3070</v>
      </c>
      <c r="E101" s="16" t="s">
        <v>3068</v>
      </c>
      <c r="F101" s="17">
        <v>46303.769062499996</v>
      </c>
      <c r="G101" s="16" t="s">
        <v>22</v>
      </c>
      <c r="H101" s="16" t="s">
        <v>3071</v>
      </c>
      <c r="I101" s="16">
        <v>410</v>
      </c>
      <c r="J101" s="16" t="s">
        <v>23</v>
      </c>
      <c r="K101" s="16" t="s">
        <v>51</v>
      </c>
      <c r="L101" s="16">
        <v>221</v>
      </c>
      <c r="M101" s="16" t="s">
        <v>383</v>
      </c>
      <c r="N101" s="17">
        <v>46303.784351851849</v>
      </c>
      <c r="O101" s="16">
        <v>312</v>
      </c>
      <c r="P101" s="16" t="s">
        <v>26</v>
      </c>
      <c r="Q101" s="16">
        <v>40</v>
      </c>
      <c r="R101" s="3" t="str">
        <f>IF(OR(G101="12R",G101="12L"),_xlfn.XLOOKUP(C101,DB!$A$2:$A$248,DB!$B$2:$B$248,""),IF(OR(G101="30L",G101="30R"),_xlfn.XLOOKUP(C101,DB!$A$2:$A$248,DB!$C$2:$C$248,""),""))</f>
        <v>NUDAL</v>
      </c>
      <c r="S101" s="3">
        <f t="shared" si="1"/>
        <v>18</v>
      </c>
      <c r="T101" s="3" t="str">
        <f>_xlfn.XLOOKUP(C101,DB!$A$2:$A$248,DB!$D$2:$D$248,"")</f>
        <v>Sector 3</v>
      </c>
    </row>
    <row r="102" spans="1:20" x14ac:dyDescent="0.2">
      <c r="A102" s="16" t="s">
        <v>253</v>
      </c>
      <c r="B102" s="16" t="s">
        <v>18</v>
      </c>
      <c r="C102" s="16" t="s">
        <v>122</v>
      </c>
      <c r="D102" s="16" t="s">
        <v>123</v>
      </c>
      <c r="E102" s="16" t="s">
        <v>3072</v>
      </c>
      <c r="F102" s="17">
        <v>46303.77071759259</v>
      </c>
      <c r="G102" s="16" t="s">
        <v>22</v>
      </c>
      <c r="H102" s="16" t="s">
        <v>3073</v>
      </c>
      <c r="I102" s="16">
        <v>400</v>
      </c>
      <c r="J102" s="16" t="s">
        <v>23</v>
      </c>
      <c r="K102" s="16" t="s">
        <v>24</v>
      </c>
      <c r="L102" s="16">
        <v>778</v>
      </c>
      <c r="M102" s="16" t="s">
        <v>225</v>
      </c>
      <c r="N102" s="17">
        <v>46303.812314814815</v>
      </c>
      <c r="O102" s="16">
        <v>400</v>
      </c>
      <c r="P102" s="16" t="s">
        <v>26</v>
      </c>
      <c r="Q102" s="16">
        <v>190</v>
      </c>
      <c r="R102" s="3" t="str">
        <f>IF(OR(G102="12R",G102="12L"),_xlfn.XLOOKUP(C102,DB!$A$2:$A$248,DB!$B$2:$B$248,""),IF(OR(G102="30L",G102="30R"),_xlfn.XLOOKUP(C102,DB!$A$2:$A$248,DB!$C$2:$C$248,""),""))</f>
        <v>ENEBA</v>
      </c>
      <c r="S102" s="3">
        <f t="shared" si="1"/>
        <v>18</v>
      </c>
      <c r="T102" s="3" t="str">
        <f>_xlfn.XLOOKUP(C102,DB!$A$2:$A$248,DB!$D$2:$D$248,"")</f>
        <v>Sector 3</v>
      </c>
    </row>
    <row r="103" spans="1:20" x14ac:dyDescent="0.2">
      <c r="A103" s="16" t="s">
        <v>243</v>
      </c>
      <c r="B103" s="16" t="s">
        <v>18</v>
      </c>
      <c r="C103" s="16" t="s">
        <v>144</v>
      </c>
      <c r="D103" s="16" t="s">
        <v>61</v>
      </c>
      <c r="E103" s="16" t="s">
        <v>940</v>
      </c>
      <c r="F103" s="17">
        <v>46303.771481481483</v>
      </c>
      <c r="G103" s="16" t="s">
        <v>22</v>
      </c>
      <c r="H103" s="16" t="s">
        <v>3074</v>
      </c>
      <c r="I103" s="16">
        <v>350</v>
      </c>
      <c r="J103" s="16" t="s">
        <v>23</v>
      </c>
      <c r="K103" s="16" t="s">
        <v>24</v>
      </c>
      <c r="L103" s="16">
        <v>136</v>
      </c>
      <c r="M103" s="16" t="s">
        <v>40</v>
      </c>
      <c r="N103" s="17">
        <v>46303.7809837963</v>
      </c>
      <c r="O103" s="16">
        <v>191</v>
      </c>
      <c r="P103" s="16" t="s">
        <v>26</v>
      </c>
      <c r="Q103" s="16">
        <v>190</v>
      </c>
      <c r="R103" s="3" t="str">
        <f>IF(OR(G103="12R",G103="12L"),_xlfn.XLOOKUP(C103,DB!$A$2:$A$248,DB!$B$2:$B$248,""),IF(OR(G103="30L",G103="30R"),_xlfn.XLOOKUP(C103,DB!$A$2:$A$248,DB!$C$2:$C$248,""),""))</f>
        <v>OMSUK</v>
      </c>
      <c r="S103" s="3">
        <f t="shared" si="1"/>
        <v>18</v>
      </c>
      <c r="T103" s="3" t="str">
        <f>_xlfn.XLOOKUP(C103,DB!$A$2:$A$248,DB!$D$2:$D$248,"")</f>
        <v>Sector 3</v>
      </c>
    </row>
    <row r="104" spans="1:20" x14ac:dyDescent="0.2">
      <c r="A104" s="16" t="s">
        <v>233</v>
      </c>
      <c r="B104" s="16" t="s">
        <v>18</v>
      </c>
      <c r="C104" s="16" t="s">
        <v>234</v>
      </c>
      <c r="D104" s="16" t="s">
        <v>44</v>
      </c>
      <c r="E104" s="16" t="s">
        <v>531</v>
      </c>
      <c r="F104" s="17">
        <v>46303.772650462968</v>
      </c>
      <c r="G104" s="16" t="s">
        <v>22</v>
      </c>
      <c r="H104" s="16" t="s">
        <v>3075</v>
      </c>
      <c r="I104" s="16">
        <v>320</v>
      </c>
      <c r="J104" s="16" t="s">
        <v>23</v>
      </c>
      <c r="K104" s="16" t="s">
        <v>24</v>
      </c>
      <c r="L104" s="16">
        <v>890</v>
      </c>
      <c r="M104" s="16" t="s">
        <v>36</v>
      </c>
      <c r="N104" s="17">
        <v>46303.820659722223</v>
      </c>
      <c r="O104" s="16">
        <v>320</v>
      </c>
      <c r="P104" s="16" t="s">
        <v>26</v>
      </c>
      <c r="Q104" s="16">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16" t="s">
        <v>665</v>
      </c>
      <c r="B105" s="16" t="s">
        <v>18</v>
      </c>
      <c r="C105" s="16" t="s">
        <v>666</v>
      </c>
      <c r="D105" s="16" t="s">
        <v>129</v>
      </c>
      <c r="E105" s="16" t="s">
        <v>657</v>
      </c>
      <c r="F105" s="17">
        <v>46303.774479166663</v>
      </c>
      <c r="G105" s="16" t="s">
        <v>22</v>
      </c>
      <c r="H105" s="16" t="s">
        <v>3076</v>
      </c>
      <c r="I105" s="16">
        <v>360</v>
      </c>
      <c r="J105" s="16" t="s">
        <v>23</v>
      </c>
      <c r="K105" s="16" t="s">
        <v>24</v>
      </c>
      <c r="L105" s="16">
        <v>935</v>
      </c>
      <c r="M105" s="16" t="s">
        <v>3077</v>
      </c>
      <c r="N105" s="17">
        <v>46303.826354166667</v>
      </c>
      <c r="O105" s="16">
        <v>360</v>
      </c>
      <c r="P105" s="16" t="s">
        <v>26</v>
      </c>
      <c r="Q105" s="16">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16" t="s">
        <v>244</v>
      </c>
      <c r="B106" s="16" t="s">
        <v>18</v>
      </c>
      <c r="C106" s="16" t="s">
        <v>28</v>
      </c>
      <c r="D106" s="16" t="s">
        <v>29</v>
      </c>
      <c r="E106" s="16" t="s">
        <v>3078</v>
      </c>
      <c r="F106" s="17">
        <v>46303.775659722218</v>
      </c>
      <c r="G106" s="16" t="s">
        <v>22</v>
      </c>
      <c r="H106" s="16" t="s">
        <v>3079</v>
      </c>
      <c r="I106" s="16">
        <v>370</v>
      </c>
      <c r="J106" s="16" t="s">
        <v>23</v>
      </c>
      <c r="K106" s="16" t="s">
        <v>24</v>
      </c>
      <c r="L106" s="16">
        <v>222</v>
      </c>
      <c r="M106" s="16" t="s">
        <v>383</v>
      </c>
      <c r="N106" s="17">
        <v>46303.789189814815</v>
      </c>
      <c r="O106" s="16">
        <v>290</v>
      </c>
      <c r="P106" s="16" t="s">
        <v>26</v>
      </c>
      <c r="Q106" s="16">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6" t="s">
        <v>3080</v>
      </c>
      <c r="B107" s="16" t="s">
        <v>18</v>
      </c>
      <c r="C107" s="16" t="s">
        <v>33</v>
      </c>
      <c r="D107" s="16" t="s">
        <v>20</v>
      </c>
      <c r="E107" s="16" t="s">
        <v>58</v>
      </c>
      <c r="F107" s="17">
        <v>46303.777245370366</v>
      </c>
      <c r="G107" s="16" t="s">
        <v>22</v>
      </c>
      <c r="H107" s="16" t="s">
        <v>3081</v>
      </c>
      <c r="I107" s="16">
        <v>340</v>
      </c>
      <c r="J107" s="16" t="s">
        <v>23</v>
      </c>
      <c r="K107" s="16" t="s">
        <v>152</v>
      </c>
      <c r="L107" s="16">
        <v>903</v>
      </c>
      <c r="M107" s="16" t="s">
        <v>3082</v>
      </c>
      <c r="N107" s="17">
        <v>46303.827361111107</v>
      </c>
      <c r="O107" s="16">
        <v>340</v>
      </c>
      <c r="P107" s="16" t="s">
        <v>26</v>
      </c>
      <c r="Q107" s="16">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16" t="s">
        <v>257</v>
      </c>
      <c r="B108" s="16" t="s">
        <v>18</v>
      </c>
      <c r="C108" s="16" t="s">
        <v>122</v>
      </c>
      <c r="D108" s="16" t="s">
        <v>123</v>
      </c>
      <c r="E108" s="16" t="s">
        <v>3083</v>
      </c>
      <c r="F108" s="17">
        <v>46303.782523148147</v>
      </c>
      <c r="G108" s="16" t="s">
        <v>22</v>
      </c>
      <c r="H108" s="16" t="s">
        <v>3084</v>
      </c>
      <c r="I108" s="16">
        <v>380</v>
      </c>
      <c r="J108" s="16" t="s">
        <v>23</v>
      </c>
      <c r="K108" s="16" t="s">
        <v>24</v>
      </c>
      <c r="L108" s="16">
        <v>750</v>
      </c>
      <c r="M108" s="16" t="s">
        <v>225</v>
      </c>
      <c r="N108" s="17">
        <v>46303.822696759264</v>
      </c>
      <c r="O108" s="16">
        <v>380</v>
      </c>
      <c r="P108" s="16" t="s">
        <v>26</v>
      </c>
      <c r="Q108" s="16">
        <v>190</v>
      </c>
      <c r="R108" s="3" t="str">
        <f>IF(OR(G108="12R",G108="12L"),_xlfn.XLOOKUP(C108,DB!$A$2:$A$248,DB!$B$2:$B$248,""),IF(OR(G108="30L",G108="30R"),_xlfn.XLOOKUP(C108,DB!$A$2:$A$248,DB!$C$2:$C$248,""),""))</f>
        <v>ENEBA</v>
      </c>
      <c r="S108" s="3">
        <f t="shared" si="1"/>
        <v>18</v>
      </c>
      <c r="T108" s="3" t="str">
        <f>_xlfn.XLOOKUP(C108,DB!$A$2:$A$248,DB!$D$2:$D$248,"")</f>
        <v>Sector 3</v>
      </c>
    </row>
    <row r="109" spans="1:20" x14ac:dyDescent="0.2">
      <c r="A109" s="16" t="s">
        <v>494</v>
      </c>
      <c r="B109" s="16" t="s">
        <v>18</v>
      </c>
      <c r="C109" s="16" t="s">
        <v>282</v>
      </c>
      <c r="D109" s="16" t="s">
        <v>29</v>
      </c>
      <c r="E109" s="16" t="s">
        <v>3085</v>
      </c>
      <c r="F109" s="17">
        <v>46303.783379629633</v>
      </c>
      <c r="G109" s="16" t="s">
        <v>22</v>
      </c>
      <c r="H109" s="16" t="s">
        <v>3086</v>
      </c>
      <c r="I109" s="16">
        <v>390</v>
      </c>
      <c r="J109" s="16" t="s">
        <v>23</v>
      </c>
      <c r="K109" s="16" t="s">
        <v>24</v>
      </c>
      <c r="L109" s="16">
        <v>136</v>
      </c>
      <c r="M109" s="16" t="s">
        <v>3017</v>
      </c>
      <c r="N109" s="17">
        <v>46303.79184027778</v>
      </c>
      <c r="O109" s="16">
        <v>239</v>
      </c>
      <c r="P109" s="16" t="s">
        <v>26</v>
      </c>
      <c r="Q109" s="16">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s="16" t="s">
        <v>546</v>
      </c>
      <c r="B110" s="16" t="s">
        <v>18</v>
      </c>
      <c r="C110" s="16" t="s">
        <v>565</v>
      </c>
      <c r="D110" s="16" t="s">
        <v>507</v>
      </c>
      <c r="E110" s="16"/>
      <c r="F110" s="17">
        <v>46303.78496527778</v>
      </c>
      <c r="G110" s="16" t="s">
        <v>22</v>
      </c>
      <c r="H110" s="16" t="s">
        <v>167</v>
      </c>
      <c r="I110" s="16">
        <v>65</v>
      </c>
      <c r="J110" s="16" t="s">
        <v>139</v>
      </c>
      <c r="K110" s="16" t="s">
        <v>51</v>
      </c>
      <c r="L110" s="16">
        <v>227</v>
      </c>
      <c r="M110" s="16" t="s">
        <v>565</v>
      </c>
      <c r="N110" s="17">
        <v>46303.826192129629</v>
      </c>
      <c r="O110" s="16">
        <v>0</v>
      </c>
      <c r="P110" s="16" t="s">
        <v>137</v>
      </c>
      <c r="Q110" s="16">
        <v>15</v>
      </c>
      <c r="R110" s="3" t="str">
        <f>IF(OR(G110="12R",G110="12L"),_xlfn.XLOOKUP(C110,DB!$A$2:$A$248,DB!$B$2:$B$248,""),IF(OR(G110="30L",G110="30R"),_xlfn.XLOOKUP(C110,DB!$A$2:$A$248,DB!$C$2:$C$248,""),""))</f>
        <v/>
      </c>
      <c r="S110" s="3">
        <f t="shared" si="1"/>
        <v>18</v>
      </c>
      <c r="T110" s="3" t="str">
        <f>_xlfn.XLOOKUP(C110,DB!$A$2:$A$248,DB!$D$2:$D$248,"")</f>
        <v/>
      </c>
    </row>
    <row r="111" spans="1:20" x14ac:dyDescent="0.2">
      <c r="A111" s="16" t="s">
        <v>509</v>
      </c>
      <c r="B111" s="16" t="s">
        <v>18</v>
      </c>
      <c r="C111" s="16" t="s">
        <v>134</v>
      </c>
      <c r="D111" s="16" t="s">
        <v>20</v>
      </c>
      <c r="E111" s="16" t="s">
        <v>3087</v>
      </c>
      <c r="F111" s="17">
        <v>46303.786956018521</v>
      </c>
      <c r="G111" s="16" t="s">
        <v>22</v>
      </c>
      <c r="H111" s="16" t="s">
        <v>3088</v>
      </c>
      <c r="I111" s="16">
        <v>370</v>
      </c>
      <c r="J111" s="16" t="s">
        <v>23</v>
      </c>
      <c r="K111" s="16" t="s">
        <v>24</v>
      </c>
      <c r="L111" s="16">
        <v>136</v>
      </c>
      <c r="M111" s="16" t="s">
        <v>40</v>
      </c>
      <c r="N111" s="17">
        <v>46303.795694444445</v>
      </c>
      <c r="O111" s="16">
        <v>265</v>
      </c>
      <c r="P111" s="16" t="s">
        <v>26</v>
      </c>
      <c r="Q111" s="16">
        <v>190</v>
      </c>
      <c r="R111" s="3" t="str">
        <f>IF(OR(G111="12R",G111="12L"),_xlfn.XLOOKUP(C111,DB!$A$2:$A$248,DB!$B$2:$B$248,""),IF(OR(G111="30L",G111="30R"),_xlfn.XLOOKUP(C111,DB!$A$2:$A$248,DB!$C$2:$C$248,""),""))</f>
        <v>ENEBA</v>
      </c>
      <c r="S111" s="3">
        <f t="shared" si="1"/>
        <v>18</v>
      </c>
      <c r="T111" s="3" t="str">
        <f>_xlfn.XLOOKUP(C111,DB!$A$2:$A$248,DB!$D$2:$D$248,"")</f>
        <v>Sector 3</v>
      </c>
    </row>
    <row r="112" spans="1:20" x14ac:dyDescent="0.2">
      <c r="A112" s="16" t="s">
        <v>245</v>
      </c>
      <c r="B112" s="16" t="s">
        <v>18</v>
      </c>
      <c r="C112" s="16" t="s">
        <v>246</v>
      </c>
      <c r="D112" s="16" t="s">
        <v>247</v>
      </c>
      <c r="E112" s="16" t="s">
        <v>658</v>
      </c>
      <c r="F112" s="17">
        <v>46303.788576388892</v>
      </c>
      <c r="G112" s="16" t="s">
        <v>22</v>
      </c>
      <c r="H112" s="16" t="s">
        <v>3089</v>
      </c>
      <c r="I112" s="16">
        <v>100</v>
      </c>
      <c r="J112" s="16" t="s">
        <v>23</v>
      </c>
      <c r="K112" s="16" t="s">
        <v>24</v>
      </c>
      <c r="L112" s="16">
        <v>351</v>
      </c>
      <c r="M112" s="16" t="s">
        <v>246</v>
      </c>
      <c r="N112" s="17">
        <v>46303.854942129634</v>
      </c>
      <c r="O112" s="16">
        <v>0</v>
      </c>
      <c r="P112" s="16" t="s">
        <v>137</v>
      </c>
      <c r="Q112" s="16">
        <v>40</v>
      </c>
      <c r="R112" s="3" t="str">
        <f>IF(OR(G112="12R",G112="12L"),_xlfn.XLOOKUP(C112,DB!$A$2:$A$248,DB!$B$2:$B$248,""),IF(OR(G112="30L",G112="30R"),_xlfn.XLOOKUP(C112,DB!$A$2:$A$248,DB!$C$2:$C$248,""),""))</f>
        <v>CZM</v>
      </c>
      <c r="S112" s="3">
        <f t="shared" si="1"/>
        <v>18</v>
      </c>
      <c r="T112" s="3" t="str">
        <f>_xlfn.XLOOKUP(C112,DB!$A$2:$A$248,DB!$D$2:$D$248,"")</f>
        <v>Sector 7</v>
      </c>
    </row>
    <row r="113" spans="1:20" x14ac:dyDescent="0.2">
      <c r="A113" s="16" t="s">
        <v>498</v>
      </c>
      <c r="B113" s="16" t="s">
        <v>18</v>
      </c>
      <c r="C113" s="16" t="s">
        <v>101</v>
      </c>
      <c r="D113" s="16" t="s">
        <v>54</v>
      </c>
      <c r="E113" s="16" t="s">
        <v>428</v>
      </c>
      <c r="F113" s="17">
        <v>46303.794317129628</v>
      </c>
      <c r="G113" s="16" t="s">
        <v>22</v>
      </c>
      <c r="H113" s="16" t="s">
        <v>3090</v>
      </c>
      <c r="I113" s="16">
        <v>380</v>
      </c>
      <c r="J113" s="16" t="s">
        <v>23</v>
      </c>
      <c r="K113" s="16" t="s">
        <v>152</v>
      </c>
      <c r="L113" s="16">
        <v>860</v>
      </c>
      <c r="M113" s="16" t="s">
        <v>46</v>
      </c>
      <c r="N113" s="17">
        <v>46303.842546296291</v>
      </c>
      <c r="O113" s="16">
        <v>380</v>
      </c>
      <c r="P113" s="16" t="s">
        <v>26</v>
      </c>
      <c r="Q113" s="16">
        <v>190</v>
      </c>
      <c r="R113" s="3" t="str">
        <f>IF(OR(G113="12R",G113="12L"),_xlfn.XLOOKUP(C113,DB!$A$2:$A$248,DB!$B$2:$B$248,""),IF(OR(G113="30L",G113="30R"),_xlfn.XLOOKUP(C113,DB!$A$2:$A$248,DB!$C$2:$C$248,""),""))</f>
        <v>UDGUV</v>
      </c>
      <c r="S113" s="3">
        <f t="shared" si="1"/>
        <v>19</v>
      </c>
      <c r="T113" s="3" t="str">
        <f>_xlfn.XLOOKUP(C113,DB!$A$2:$A$248,DB!$D$2:$D$248,"")</f>
        <v>Sector 2</v>
      </c>
    </row>
    <row r="114" spans="1:20" x14ac:dyDescent="0.2">
      <c r="A114" s="16" t="s">
        <v>415</v>
      </c>
      <c r="B114" s="16" t="s">
        <v>18</v>
      </c>
      <c r="C114" s="16" t="s">
        <v>18</v>
      </c>
      <c r="D114" s="16" t="s">
        <v>416</v>
      </c>
      <c r="E114" s="16"/>
      <c r="F114" s="17">
        <v>46303.796157407407</v>
      </c>
      <c r="G114" s="16" t="s">
        <v>22</v>
      </c>
      <c r="H114" s="16" t="s">
        <v>3091</v>
      </c>
      <c r="I114" s="16">
        <v>15</v>
      </c>
      <c r="J114" s="16" t="s">
        <v>139</v>
      </c>
      <c r="K114" s="16" t="s">
        <v>51</v>
      </c>
      <c r="L114" s="16">
        <v>82</v>
      </c>
      <c r="M114" s="16" t="s">
        <v>18</v>
      </c>
      <c r="N114" s="17">
        <v>46303.834189814814</v>
      </c>
      <c r="O114" s="16">
        <v>0</v>
      </c>
      <c r="P114" s="16" t="s">
        <v>137</v>
      </c>
      <c r="Q114" s="16">
        <v>15</v>
      </c>
      <c r="R114" s="3" t="str">
        <f>IF(OR(G114="12R",G114="12L"),_xlfn.XLOOKUP(C114,DB!$A$2:$A$248,DB!$B$2:$B$248,""),IF(OR(G114="30L",G114="30R"),_xlfn.XLOOKUP(C114,DB!$A$2:$A$248,DB!$C$2:$C$248,""),""))</f>
        <v/>
      </c>
      <c r="S114" s="3">
        <f t="shared" si="1"/>
        <v>19</v>
      </c>
      <c r="T114" s="3" t="str">
        <f>_xlfn.XLOOKUP(C114,DB!$A$2:$A$248,DB!$D$2:$D$248,"")</f>
        <v/>
      </c>
    </row>
    <row r="115" spans="1:20" x14ac:dyDescent="0.2">
      <c r="A115" s="16" t="s">
        <v>503</v>
      </c>
      <c r="B115" s="16" t="s">
        <v>18</v>
      </c>
      <c r="C115" s="16" t="s">
        <v>260</v>
      </c>
      <c r="D115" s="16" t="s">
        <v>261</v>
      </c>
      <c r="E115" s="16" t="s">
        <v>3092</v>
      </c>
      <c r="F115" s="17">
        <v>46303.798101851848</v>
      </c>
      <c r="G115" s="16" t="s">
        <v>22</v>
      </c>
      <c r="H115" s="16" t="s">
        <v>3093</v>
      </c>
      <c r="I115" s="16">
        <v>350</v>
      </c>
      <c r="J115" s="16" t="s">
        <v>23</v>
      </c>
      <c r="K115" s="16" t="s">
        <v>24</v>
      </c>
      <c r="L115" s="16">
        <v>136</v>
      </c>
      <c r="M115" s="16" t="s">
        <v>40</v>
      </c>
      <c r="N115" s="17">
        <v>46303.806932870371</v>
      </c>
      <c r="O115" s="16">
        <v>229</v>
      </c>
      <c r="P115" s="16" t="s">
        <v>41</v>
      </c>
      <c r="Q115" s="16">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s="16" t="s">
        <v>263</v>
      </c>
      <c r="B116" s="16" t="s">
        <v>18</v>
      </c>
      <c r="C116" s="16" t="s">
        <v>115</v>
      </c>
      <c r="D116" s="16" t="s">
        <v>29</v>
      </c>
      <c r="E116" s="16" t="s">
        <v>2719</v>
      </c>
      <c r="F116" s="17">
        <v>46303.799942129626</v>
      </c>
      <c r="G116" s="16" t="s">
        <v>22</v>
      </c>
      <c r="H116" s="16" t="s">
        <v>3094</v>
      </c>
      <c r="I116" s="16">
        <v>350</v>
      </c>
      <c r="J116" s="16" t="s">
        <v>23</v>
      </c>
      <c r="K116" s="16" t="s">
        <v>24</v>
      </c>
      <c r="L116" s="16">
        <v>150</v>
      </c>
      <c r="M116" s="16" t="s">
        <v>117</v>
      </c>
      <c r="N116" s="17">
        <v>46303.810289351852</v>
      </c>
      <c r="O116" s="16">
        <v>242</v>
      </c>
      <c r="P116" s="16" t="s">
        <v>26</v>
      </c>
      <c r="Q116" s="16">
        <v>190</v>
      </c>
      <c r="R116" s="3" t="str">
        <f>IF(OR(G116="12R",G116="12L"),_xlfn.XLOOKUP(C116,DB!$A$2:$A$248,DB!$B$2:$B$248,""),IF(OR(G116="30L",G116="30R"),_xlfn.XLOOKUP(C116,DB!$A$2:$A$248,DB!$C$2:$C$248,""),""))</f>
        <v>TAKUX</v>
      </c>
      <c r="S116" s="3">
        <f t="shared" si="1"/>
        <v>19</v>
      </c>
      <c r="T116" s="3" t="str">
        <f>_xlfn.XLOOKUP(C116,DB!$A$2:$A$248,DB!$D$2:$D$248,"")</f>
        <v>Sector 7</v>
      </c>
    </row>
    <row r="117" spans="1:20" x14ac:dyDescent="0.2">
      <c r="A117" s="16" t="s">
        <v>185</v>
      </c>
      <c r="B117" s="16" t="s">
        <v>18</v>
      </c>
      <c r="C117" s="16" t="s">
        <v>565</v>
      </c>
      <c r="D117" s="16" t="s">
        <v>186</v>
      </c>
      <c r="E117" s="16"/>
      <c r="F117" s="17">
        <v>46303.80159722222</v>
      </c>
      <c r="G117" s="16" t="s">
        <v>22</v>
      </c>
      <c r="H117" s="16" t="s">
        <v>167</v>
      </c>
      <c r="I117" s="16">
        <v>15</v>
      </c>
      <c r="J117" s="16" t="s">
        <v>139</v>
      </c>
      <c r="K117" s="16" t="s">
        <v>51</v>
      </c>
      <c r="L117" s="16">
        <v>227</v>
      </c>
      <c r="M117" s="16" t="s">
        <v>565</v>
      </c>
      <c r="N117" s="17">
        <v>46303.849641203706</v>
      </c>
      <c r="O117" s="16">
        <v>0</v>
      </c>
      <c r="P117" s="16" t="s">
        <v>137</v>
      </c>
      <c r="Q117" s="16">
        <v>15</v>
      </c>
      <c r="R117" s="3" t="str">
        <f>IF(OR(G117="12R",G117="12L"),_xlfn.XLOOKUP(C117,DB!$A$2:$A$248,DB!$B$2:$B$248,""),IF(OR(G117="30L",G117="30R"),_xlfn.XLOOKUP(C117,DB!$A$2:$A$248,DB!$C$2:$C$248,""),""))</f>
        <v/>
      </c>
      <c r="S117" s="3">
        <f t="shared" si="1"/>
        <v>19</v>
      </c>
      <c r="T117" s="3" t="str">
        <f>_xlfn.XLOOKUP(C117,DB!$A$2:$A$248,DB!$D$2:$D$248,"")</f>
        <v/>
      </c>
    </row>
    <row r="118" spans="1:20" x14ac:dyDescent="0.2">
      <c r="A118" s="16" t="s">
        <v>265</v>
      </c>
      <c r="B118" s="16" t="s">
        <v>18</v>
      </c>
      <c r="C118" s="16" t="s">
        <v>148</v>
      </c>
      <c r="D118" s="16" t="s">
        <v>129</v>
      </c>
      <c r="E118" s="16" t="s">
        <v>3095</v>
      </c>
      <c r="F118" s="17">
        <v>46303.806018518517</v>
      </c>
      <c r="G118" s="16" t="s">
        <v>22</v>
      </c>
      <c r="H118" s="16" t="s">
        <v>421</v>
      </c>
      <c r="I118" s="16">
        <v>370</v>
      </c>
      <c r="J118" s="16" t="s">
        <v>23</v>
      </c>
      <c r="K118" s="16" t="s">
        <v>24</v>
      </c>
      <c r="L118" s="16">
        <v>136</v>
      </c>
      <c r="M118" s="16" t="s">
        <v>40</v>
      </c>
      <c r="N118" s="17">
        <v>46303.815023148149</v>
      </c>
      <c r="O118" s="16">
        <v>254</v>
      </c>
      <c r="P118" s="16" t="s">
        <v>26</v>
      </c>
      <c r="Q118" s="16">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6" t="s">
        <v>3096</v>
      </c>
      <c r="B119" s="16" t="s">
        <v>18</v>
      </c>
      <c r="C119" s="16" t="s">
        <v>205</v>
      </c>
      <c r="D119" s="16" t="s">
        <v>34</v>
      </c>
      <c r="E119" s="16" t="s">
        <v>2365</v>
      </c>
      <c r="F119" s="17">
        <v>46303.807488425926</v>
      </c>
      <c r="G119" s="16" t="s">
        <v>22</v>
      </c>
      <c r="H119" s="16" t="s">
        <v>206</v>
      </c>
      <c r="I119" s="16">
        <v>390</v>
      </c>
      <c r="J119" s="16" t="s">
        <v>23</v>
      </c>
      <c r="K119" s="16" t="s">
        <v>24</v>
      </c>
      <c r="L119" s="16">
        <v>136</v>
      </c>
      <c r="M119" s="16" t="s">
        <v>40</v>
      </c>
      <c r="N119" s="17">
        <v>46303.816458333335</v>
      </c>
      <c r="O119" s="16">
        <v>276</v>
      </c>
      <c r="P119" s="16" t="s">
        <v>26</v>
      </c>
      <c r="Q119" s="16">
        <v>190</v>
      </c>
      <c r="R119" s="3" t="str">
        <f>IF(OR(G119="12R",G119="12L"),_xlfn.XLOOKUP(C119,DB!$A$2:$A$248,DB!$B$2:$B$248,""),IF(OR(G119="30L",G119="30R"),_xlfn.XLOOKUP(C119,DB!$A$2:$A$248,DB!$C$2:$C$248,""),""))</f>
        <v>NUDAL</v>
      </c>
      <c r="S119" s="3">
        <f t="shared" si="1"/>
        <v>19</v>
      </c>
      <c r="T119" s="3" t="str">
        <f>_xlfn.XLOOKUP(C119,DB!$A$2:$A$248,DB!$D$2:$D$248,"")</f>
        <v>Sector 3</v>
      </c>
    </row>
    <row r="120" spans="1:20" x14ac:dyDescent="0.2">
      <c r="A120" s="16" t="s">
        <v>501</v>
      </c>
      <c r="B120" s="16" t="s">
        <v>18</v>
      </c>
      <c r="C120" s="16" t="s">
        <v>502</v>
      </c>
      <c r="D120" s="16" t="s">
        <v>29</v>
      </c>
      <c r="E120" s="16" t="s">
        <v>3097</v>
      </c>
      <c r="F120" s="17">
        <v>46303.808657407411</v>
      </c>
      <c r="G120" s="16" t="s">
        <v>22</v>
      </c>
      <c r="H120" s="16" t="s">
        <v>3098</v>
      </c>
      <c r="I120" s="16">
        <v>360</v>
      </c>
      <c r="J120" s="16" t="s">
        <v>23</v>
      </c>
      <c r="K120" s="16" t="s">
        <v>24</v>
      </c>
      <c r="L120" s="16">
        <v>865</v>
      </c>
      <c r="M120" s="16" t="s">
        <v>36</v>
      </c>
      <c r="N120" s="17">
        <v>46303.857187500005</v>
      </c>
      <c r="O120" s="16">
        <v>360</v>
      </c>
      <c r="P120" s="16" t="s">
        <v>26</v>
      </c>
      <c r="Q120" s="16">
        <v>190</v>
      </c>
      <c r="R120" s="3" t="str">
        <f>IF(OR(G120="12R",G120="12L"),_xlfn.XLOOKUP(C120,DB!$A$2:$A$248,DB!$B$2:$B$248,""),IF(OR(G120="30L",G120="30R"),_xlfn.XLOOKUP(C120,DB!$A$2:$A$248,DB!$C$2:$C$248,""),""))</f>
        <v>OMSUK</v>
      </c>
      <c r="S120" s="3">
        <f t="shared" si="1"/>
        <v>19</v>
      </c>
      <c r="T120" s="3" t="str">
        <f>_xlfn.XLOOKUP(C120,DB!$A$2:$A$248,DB!$D$2:$D$248,"")</f>
        <v>Sector 3</v>
      </c>
    </row>
    <row r="121" spans="1:20" x14ac:dyDescent="0.2">
      <c r="A121" s="16" t="s">
        <v>3099</v>
      </c>
      <c r="B121" s="16" t="s">
        <v>18</v>
      </c>
      <c r="C121" s="16" t="s">
        <v>3100</v>
      </c>
      <c r="D121" s="16" t="s">
        <v>2791</v>
      </c>
      <c r="E121" s="16"/>
      <c r="F121" s="17">
        <v>46303.809641203705</v>
      </c>
      <c r="G121" s="16" t="s">
        <v>22</v>
      </c>
      <c r="H121" s="16" t="s">
        <v>3101</v>
      </c>
      <c r="I121" s="16">
        <v>410</v>
      </c>
      <c r="J121" s="16" t="s">
        <v>23</v>
      </c>
      <c r="K121" s="16" t="s">
        <v>51</v>
      </c>
      <c r="L121" s="16">
        <v>136</v>
      </c>
      <c r="M121" s="16" t="s">
        <v>40</v>
      </c>
      <c r="N121" s="17">
        <v>46303.817939814813</v>
      </c>
      <c r="O121" s="16">
        <v>342</v>
      </c>
      <c r="P121" s="16" t="s">
        <v>26</v>
      </c>
      <c r="Q121" s="16">
        <v>30</v>
      </c>
      <c r="R121" s="3" t="str">
        <f>IF(OR(G121="12R",G121="12L"),_xlfn.XLOOKUP(C121,DB!$A$2:$A$248,DB!$B$2:$B$248,""),IF(OR(G121="30L",G121="30R"),_xlfn.XLOOKUP(C121,DB!$A$2:$A$248,DB!$C$2:$C$248,""),""))</f>
        <v/>
      </c>
      <c r="S121" s="3">
        <f t="shared" si="1"/>
        <v>19</v>
      </c>
      <c r="T121" s="3" t="str">
        <f>_xlfn.XLOOKUP(C121,DB!$A$2:$A$248,DB!$D$2:$D$248,"")</f>
        <v/>
      </c>
    </row>
    <row r="122" spans="1:20" x14ac:dyDescent="0.2">
      <c r="A122" s="16" t="s">
        <v>272</v>
      </c>
      <c r="B122" s="16" t="s">
        <v>18</v>
      </c>
      <c r="C122" s="16" t="s">
        <v>273</v>
      </c>
      <c r="D122" s="16" t="s">
        <v>20</v>
      </c>
      <c r="E122" s="16" t="s">
        <v>1258</v>
      </c>
      <c r="F122" s="17">
        <v>46303.810925925922</v>
      </c>
      <c r="G122" s="16" t="s">
        <v>22</v>
      </c>
      <c r="H122" s="16" t="s">
        <v>3102</v>
      </c>
      <c r="I122" s="16">
        <v>340</v>
      </c>
      <c r="J122" s="16" t="s">
        <v>23</v>
      </c>
      <c r="K122" s="16" t="s">
        <v>24</v>
      </c>
      <c r="L122" s="16">
        <v>874</v>
      </c>
      <c r="M122" s="16" t="s">
        <v>36</v>
      </c>
      <c r="N122" s="17">
        <v>46303.859282407408</v>
      </c>
      <c r="O122" s="16">
        <v>340</v>
      </c>
      <c r="P122" s="16" t="s">
        <v>26</v>
      </c>
      <c r="Q122" s="16">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16" t="s">
        <v>669</v>
      </c>
      <c r="B123" s="16" t="s">
        <v>18</v>
      </c>
      <c r="C123" s="16" t="s">
        <v>317</v>
      </c>
      <c r="D123" s="16" t="s">
        <v>20</v>
      </c>
      <c r="E123" s="16" t="s">
        <v>3103</v>
      </c>
      <c r="F123" s="17">
        <v>46303.812337962961</v>
      </c>
      <c r="G123" s="16" t="s">
        <v>22</v>
      </c>
      <c r="H123" s="16" t="s">
        <v>3104</v>
      </c>
      <c r="I123" s="16">
        <v>360</v>
      </c>
      <c r="J123" s="16" t="s">
        <v>23</v>
      </c>
      <c r="K123" s="16" t="s">
        <v>24</v>
      </c>
      <c r="L123" s="16">
        <v>895</v>
      </c>
      <c r="M123" s="16" t="s">
        <v>2254</v>
      </c>
      <c r="N123" s="17">
        <v>46303.860868055555</v>
      </c>
      <c r="O123" s="16">
        <v>320</v>
      </c>
      <c r="P123" s="16" t="s">
        <v>26</v>
      </c>
      <c r="Q123" s="16">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16" t="s">
        <v>214</v>
      </c>
      <c r="B124" s="16" t="s">
        <v>18</v>
      </c>
      <c r="C124" s="16" t="s">
        <v>215</v>
      </c>
      <c r="D124" s="16" t="s">
        <v>116</v>
      </c>
      <c r="E124" s="16" t="s">
        <v>582</v>
      </c>
      <c r="F124" s="17">
        <v>46303.813125000001</v>
      </c>
      <c r="G124" s="16" t="s">
        <v>22</v>
      </c>
      <c r="H124" s="16" t="s">
        <v>3105</v>
      </c>
      <c r="I124" s="16">
        <v>390</v>
      </c>
      <c r="J124" s="16" t="s">
        <v>23</v>
      </c>
      <c r="K124" s="16" t="s">
        <v>24</v>
      </c>
      <c r="L124" s="16">
        <v>213</v>
      </c>
      <c r="M124" s="16" t="s">
        <v>383</v>
      </c>
      <c r="N124" s="17">
        <v>46303.825844907406</v>
      </c>
      <c r="O124" s="16">
        <v>352</v>
      </c>
      <c r="P124" s="16" t="s">
        <v>26</v>
      </c>
      <c r="Q124" s="16">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s="16" t="s">
        <v>187</v>
      </c>
      <c r="B125" s="16" t="s">
        <v>18</v>
      </c>
      <c r="C125" s="16" t="s">
        <v>18</v>
      </c>
      <c r="D125" s="16" t="s">
        <v>188</v>
      </c>
      <c r="E125" s="16"/>
      <c r="F125" s="17">
        <v>46303.815532407403</v>
      </c>
      <c r="G125" s="16" t="s">
        <v>22</v>
      </c>
      <c r="H125" s="16" t="s">
        <v>3106</v>
      </c>
      <c r="I125" s="16">
        <v>15</v>
      </c>
      <c r="J125" s="16" t="s">
        <v>139</v>
      </c>
      <c r="K125" s="16" t="s">
        <v>51</v>
      </c>
      <c r="L125" s="16">
        <v>76</v>
      </c>
      <c r="M125" s="16" t="s">
        <v>18</v>
      </c>
      <c r="N125" s="17">
        <v>46303.885011574079</v>
      </c>
      <c r="O125" s="16">
        <v>0</v>
      </c>
      <c r="P125" s="16" t="s">
        <v>137</v>
      </c>
      <c r="Q125" s="16">
        <v>15</v>
      </c>
      <c r="R125" s="3" t="str">
        <f>IF(OR(G125="12R",G125="12L"),_xlfn.XLOOKUP(C125,DB!$A$2:$A$248,DB!$B$2:$B$248,""),IF(OR(G125="30L",G125="30R"),_xlfn.XLOOKUP(C125,DB!$A$2:$A$248,DB!$C$2:$C$248,""),""))</f>
        <v/>
      </c>
      <c r="S125" s="3">
        <f t="shared" si="1"/>
        <v>19</v>
      </c>
      <c r="T125" s="3" t="str">
        <f>_xlfn.XLOOKUP(C125,DB!$A$2:$A$248,DB!$D$2:$D$248,"")</f>
        <v/>
      </c>
    </row>
    <row r="126" spans="1:20" x14ac:dyDescent="0.2">
      <c r="A126" s="16" t="s">
        <v>280</v>
      </c>
      <c r="B126" s="16" t="s">
        <v>18</v>
      </c>
      <c r="C126" s="16" t="s">
        <v>170</v>
      </c>
      <c r="D126" s="16" t="s">
        <v>34</v>
      </c>
      <c r="E126" s="16" t="s">
        <v>1648</v>
      </c>
      <c r="F126" s="17">
        <v>46303.81658564815</v>
      </c>
      <c r="G126" s="16" t="s">
        <v>22</v>
      </c>
      <c r="H126" s="16" t="s">
        <v>3107</v>
      </c>
      <c r="I126" s="16">
        <v>350</v>
      </c>
      <c r="J126" s="16" t="s">
        <v>23</v>
      </c>
      <c r="K126" s="16" t="s">
        <v>24</v>
      </c>
      <c r="L126" s="16">
        <v>136</v>
      </c>
      <c r="M126" s="16" t="s">
        <v>40</v>
      </c>
      <c r="N126" s="17">
        <v>46303.825787037036</v>
      </c>
      <c r="O126" s="16">
        <v>249</v>
      </c>
      <c r="P126" s="16" t="s">
        <v>26</v>
      </c>
      <c r="Q126" s="16">
        <v>190</v>
      </c>
      <c r="R126" s="3" t="str">
        <f>IF(OR(G126="12R",G126="12L"),_xlfn.XLOOKUP(C126,DB!$A$2:$A$248,DB!$B$2:$B$248,""),IF(OR(G126="30L",G126="30R"),_xlfn.XLOOKUP(C126,DB!$A$2:$A$248,DB!$C$2:$C$248,""),""))</f>
        <v>OMSUK</v>
      </c>
      <c r="S126" s="3">
        <f t="shared" si="1"/>
        <v>19</v>
      </c>
      <c r="T126" s="3" t="str">
        <f>_xlfn.XLOOKUP(C126,DB!$A$2:$A$248,DB!$D$2:$D$248,"")</f>
        <v>Sector 3</v>
      </c>
    </row>
    <row r="127" spans="1:20" x14ac:dyDescent="0.2">
      <c r="A127" s="16" t="s">
        <v>270</v>
      </c>
      <c r="B127" s="16" t="s">
        <v>18</v>
      </c>
      <c r="C127" s="16" t="s">
        <v>134</v>
      </c>
      <c r="D127" s="16" t="s">
        <v>61</v>
      </c>
      <c r="E127" s="16" t="s">
        <v>2063</v>
      </c>
      <c r="F127" s="17">
        <v>46303.817986111113</v>
      </c>
      <c r="G127" s="16" t="s">
        <v>22</v>
      </c>
      <c r="H127" s="16" t="s">
        <v>3108</v>
      </c>
      <c r="I127" s="16">
        <v>330</v>
      </c>
      <c r="J127" s="16" t="s">
        <v>23</v>
      </c>
      <c r="K127" s="16" t="s">
        <v>24</v>
      </c>
      <c r="L127" s="16">
        <v>136</v>
      </c>
      <c r="M127" s="16" t="s">
        <v>40</v>
      </c>
      <c r="N127" s="17">
        <v>46303.827187499999</v>
      </c>
      <c r="O127" s="16">
        <v>211</v>
      </c>
      <c r="P127" s="16" t="s">
        <v>26</v>
      </c>
      <c r="Q127" s="16">
        <v>190</v>
      </c>
      <c r="R127" s="3" t="str">
        <f>IF(OR(G127="12R",G127="12L"),_xlfn.XLOOKUP(C127,DB!$A$2:$A$248,DB!$B$2:$B$248,""),IF(OR(G127="30L",G127="30R"),_xlfn.XLOOKUP(C127,DB!$A$2:$A$248,DB!$C$2:$C$248,""),""))</f>
        <v>ENEBA</v>
      </c>
      <c r="S127" s="3">
        <f t="shared" si="1"/>
        <v>19</v>
      </c>
      <c r="T127" s="3" t="str">
        <f>_xlfn.XLOOKUP(C127,DB!$A$2:$A$248,DB!$D$2:$D$248,"")</f>
        <v>Sector 3</v>
      </c>
    </row>
    <row r="128" spans="1:20" x14ac:dyDescent="0.2">
      <c r="A128" s="16" t="s">
        <v>251</v>
      </c>
      <c r="B128" s="16" t="s">
        <v>18</v>
      </c>
      <c r="C128" s="16" t="s">
        <v>63</v>
      </c>
      <c r="D128" s="16" t="s">
        <v>34</v>
      </c>
      <c r="E128" s="16" t="s">
        <v>84</v>
      </c>
      <c r="F128" s="17">
        <v>46303.819490740745</v>
      </c>
      <c r="G128" s="16" t="s">
        <v>22</v>
      </c>
      <c r="H128" s="16" t="s">
        <v>3109</v>
      </c>
      <c r="I128" s="16">
        <v>360</v>
      </c>
      <c r="J128" s="16" t="s">
        <v>23</v>
      </c>
      <c r="K128" s="16" t="s">
        <v>24</v>
      </c>
      <c r="L128" s="16">
        <v>871</v>
      </c>
      <c r="M128" s="16" t="s">
        <v>745</v>
      </c>
      <c r="N128" s="17">
        <v>46303.868564814809</v>
      </c>
      <c r="O128" s="16">
        <v>360</v>
      </c>
      <c r="P128" s="16" t="s">
        <v>26</v>
      </c>
      <c r="Q128" s="16">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6" t="s">
        <v>329</v>
      </c>
      <c r="B129" s="16" t="s">
        <v>18</v>
      </c>
      <c r="C129" s="16" t="s">
        <v>330</v>
      </c>
      <c r="D129" s="16" t="s">
        <v>34</v>
      </c>
      <c r="E129" s="16" t="s">
        <v>3110</v>
      </c>
      <c r="F129" s="17">
        <v>46303.820405092592</v>
      </c>
      <c r="G129" s="16" t="s">
        <v>22</v>
      </c>
      <c r="H129" s="16" t="s">
        <v>3111</v>
      </c>
      <c r="I129" s="16">
        <v>350</v>
      </c>
      <c r="J129" s="16" t="s">
        <v>23</v>
      </c>
      <c r="K129" s="16" t="s">
        <v>24</v>
      </c>
      <c r="L129" s="16">
        <v>136</v>
      </c>
      <c r="M129" s="16" t="s">
        <v>40</v>
      </c>
      <c r="N129" s="17">
        <v>46303.829421296294</v>
      </c>
      <c r="O129" s="16">
        <v>234</v>
      </c>
      <c r="P129" s="16" t="s">
        <v>26</v>
      </c>
      <c r="Q129" s="16">
        <v>190</v>
      </c>
      <c r="R129" s="3" t="str">
        <f>IF(OR(G129="12R",G129="12L"),_xlfn.XLOOKUP(C129,DB!$A$2:$A$248,DB!$B$2:$B$248,""),IF(OR(G129="30L",G129="30R"),_xlfn.XLOOKUP(C129,DB!$A$2:$A$248,DB!$C$2:$C$248,""),""))</f>
        <v>OMSUK</v>
      </c>
      <c r="S129" s="3">
        <f t="shared" si="1"/>
        <v>19</v>
      </c>
      <c r="T129" s="3" t="str">
        <f>_xlfn.XLOOKUP(C129,DB!$A$2:$A$248,DB!$D$2:$D$248,"")</f>
        <v>Sector 3</v>
      </c>
    </row>
    <row r="130" spans="1:20" x14ac:dyDescent="0.2">
      <c r="A130" s="16" t="s">
        <v>264</v>
      </c>
      <c r="B130" s="16" t="s">
        <v>18</v>
      </c>
      <c r="C130" s="16" t="s">
        <v>224</v>
      </c>
      <c r="D130" s="16" t="s">
        <v>29</v>
      </c>
      <c r="E130" s="16" t="s">
        <v>678</v>
      </c>
      <c r="F130" s="17">
        <v>46303.822476851856</v>
      </c>
      <c r="G130" s="16" t="s">
        <v>22</v>
      </c>
      <c r="H130" s="16" t="s">
        <v>3112</v>
      </c>
      <c r="I130" s="16">
        <v>400</v>
      </c>
      <c r="J130" s="16" t="s">
        <v>23</v>
      </c>
      <c r="K130" s="16" t="s">
        <v>24</v>
      </c>
      <c r="L130" s="16">
        <v>775</v>
      </c>
      <c r="M130" s="16" t="s">
        <v>225</v>
      </c>
      <c r="N130" s="17">
        <v>46303.864340277782</v>
      </c>
      <c r="O130" s="16">
        <v>400</v>
      </c>
      <c r="P130" s="16" t="s">
        <v>26</v>
      </c>
      <c r="Q130" s="16">
        <v>190</v>
      </c>
      <c r="R130" s="3" t="str">
        <f>IF(OR(G130="12R",G130="12L"),_xlfn.XLOOKUP(C130,DB!$A$2:$A$248,DB!$B$2:$B$248,""),IF(OR(G130="30L",G130="30R"),_xlfn.XLOOKUP(C130,DB!$A$2:$A$248,DB!$C$2:$C$248,""),""))</f>
        <v>ENEBA</v>
      </c>
      <c r="S130" s="3">
        <f t="shared" si="1"/>
        <v>19</v>
      </c>
      <c r="T130" s="3" t="str">
        <f>_xlfn.XLOOKUP(C130,DB!$A$2:$A$248,DB!$D$2:$D$248,"")</f>
        <v>Sector 3</v>
      </c>
    </row>
    <row r="131" spans="1:20" x14ac:dyDescent="0.2">
      <c r="A131" s="16" t="s">
        <v>278</v>
      </c>
      <c r="B131" s="16" t="s">
        <v>18</v>
      </c>
      <c r="C131" s="16" t="s">
        <v>33</v>
      </c>
      <c r="D131" s="16" t="s">
        <v>20</v>
      </c>
      <c r="E131" s="16" t="s">
        <v>581</v>
      </c>
      <c r="F131" s="17">
        <v>46303.825509259259</v>
      </c>
      <c r="G131" s="16" t="s">
        <v>22</v>
      </c>
      <c r="H131" s="16" t="s">
        <v>3113</v>
      </c>
      <c r="I131" s="16">
        <v>360</v>
      </c>
      <c r="J131" s="16" t="s">
        <v>23</v>
      </c>
      <c r="K131" s="16" t="s">
        <v>24</v>
      </c>
      <c r="L131" s="16">
        <v>900</v>
      </c>
      <c r="M131" s="16" t="s">
        <v>36</v>
      </c>
      <c r="N131" s="17">
        <v>46303.875162037039</v>
      </c>
      <c r="O131" s="16">
        <v>360</v>
      </c>
      <c r="P131" s="16" t="s">
        <v>26</v>
      </c>
      <c r="Q131" s="16">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16" t="s">
        <v>287</v>
      </c>
      <c r="B132" s="16" t="s">
        <v>18</v>
      </c>
      <c r="C132" s="16" t="s">
        <v>43</v>
      </c>
      <c r="D132" s="16" t="s">
        <v>44</v>
      </c>
      <c r="E132" s="16" t="s">
        <v>572</v>
      </c>
      <c r="F132" s="17">
        <v>46303.826898148152</v>
      </c>
      <c r="G132" s="16" t="s">
        <v>22</v>
      </c>
      <c r="H132" s="16" t="s">
        <v>3114</v>
      </c>
      <c r="I132" s="16">
        <v>360</v>
      </c>
      <c r="J132" s="16" t="s">
        <v>23</v>
      </c>
      <c r="K132" s="16" t="s">
        <v>24</v>
      </c>
      <c r="L132" s="16">
        <v>892</v>
      </c>
      <c r="M132" s="16" t="s">
        <v>910</v>
      </c>
      <c r="N132" s="17">
        <v>46303.876192129625</v>
      </c>
      <c r="O132" s="16">
        <v>360</v>
      </c>
      <c r="P132" s="16" t="s">
        <v>26</v>
      </c>
      <c r="Q132" s="16">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16" t="s">
        <v>299</v>
      </c>
      <c r="B133" s="16" t="s">
        <v>18</v>
      </c>
      <c r="C133" s="16" t="s">
        <v>284</v>
      </c>
      <c r="D133" s="16" t="s">
        <v>34</v>
      </c>
      <c r="E133" s="16" t="s">
        <v>302</v>
      </c>
      <c r="F133" s="17">
        <v>46303.828229166669</v>
      </c>
      <c r="G133" s="16" t="s">
        <v>22</v>
      </c>
      <c r="H133" s="16" t="s">
        <v>3115</v>
      </c>
      <c r="I133" s="16">
        <v>340</v>
      </c>
      <c r="J133" s="16" t="s">
        <v>23</v>
      </c>
      <c r="K133" s="16" t="s">
        <v>24</v>
      </c>
      <c r="L133" s="16">
        <v>871</v>
      </c>
      <c r="M133" s="16" t="s">
        <v>181</v>
      </c>
      <c r="N133" s="17">
        <v>46303.878194444449</v>
      </c>
      <c r="O133" s="16">
        <v>340</v>
      </c>
      <c r="P133" s="16" t="s">
        <v>26</v>
      </c>
      <c r="Q133" s="16">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16" t="s">
        <v>1402</v>
      </c>
      <c r="B134" s="16" t="s">
        <v>18</v>
      </c>
      <c r="C134" s="16" t="s">
        <v>660</v>
      </c>
      <c r="D134" s="16" t="s">
        <v>29</v>
      </c>
      <c r="E134" s="16" t="s">
        <v>1929</v>
      </c>
      <c r="F134" s="17">
        <v>46303.82913194444</v>
      </c>
      <c r="G134" s="16" t="s">
        <v>22</v>
      </c>
      <c r="H134" s="16" t="s">
        <v>3116</v>
      </c>
      <c r="I134" s="16">
        <v>330</v>
      </c>
      <c r="J134" s="16" t="s">
        <v>23</v>
      </c>
      <c r="K134" s="16" t="s">
        <v>24</v>
      </c>
      <c r="L134" s="16">
        <v>216</v>
      </c>
      <c r="M134" s="16" t="s">
        <v>383</v>
      </c>
      <c r="N134" s="17">
        <v>46303.842199074075</v>
      </c>
      <c r="O134" s="16">
        <v>298</v>
      </c>
      <c r="P134" s="16" t="s">
        <v>26</v>
      </c>
      <c r="Q134" s="16">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16" t="s">
        <v>275</v>
      </c>
      <c r="B135" s="16" t="s">
        <v>18</v>
      </c>
      <c r="C135" s="16" t="s">
        <v>276</v>
      </c>
      <c r="D135" s="16" t="s">
        <v>123</v>
      </c>
      <c r="E135" s="16" t="s">
        <v>2279</v>
      </c>
      <c r="F135" s="17">
        <v>46303.83012731481</v>
      </c>
      <c r="G135" s="16" t="s">
        <v>22</v>
      </c>
      <c r="H135" s="16" t="s">
        <v>3117</v>
      </c>
      <c r="I135" s="16">
        <v>300</v>
      </c>
      <c r="J135" s="16" t="s">
        <v>23</v>
      </c>
      <c r="K135" s="16" t="s">
        <v>24</v>
      </c>
      <c r="L135" s="16">
        <v>868</v>
      </c>
      <c r="M135" s="16" t="s">
        <v>181</v>
      </c>
      <c r="N135" s="17">
        <v>46303.87700231481</v>
      </c>
      <c r="O135" s="16">
        <v>300</v>
      </c>
      <c r="P135" s="16" t="s">
        <v>26</v>
      </c>
      <c r="Q135" s="16">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s="16" t="s">
        <v>422</v>
      </c>
      <c r="B136" s="16" t="s">
        <v>18</v>
      </c>
      <c r="C136" s="16" t="s">
        <v>423</v>
      </c>
      <c r="D136" s="16" t="s">
        <v>61</v>
      </c>
      <c r="E136" s="16" t="s">
        <v>1164</v>
      </c>
      <c r="F136" s="17">
        <v>46303.83185185185</v>
      </c>
      <c r="G136" s="16" t="s">
        <v>22</v>
      </c>
      <c r="H136" s="16" t="s">
        <v>3118</v>
      </c>
      <c r="I136" s="16">
        <v>360</v>
      </c>
      <c r="J136" s="16" t="s">
        <v>23</v>
      </c>
      <c r="K136" s="16" t="s">
        <v>24</v>
      </c>
      <c r="L136" s="16">
        <v>901</v>
      </c>
      <c r="M136" s="16" t="s">
        <v>225</v>
      </c>
      <c r="N136" s="17">
        <v>46303.882094907407</v>
      </c>
      <c r="O136" s="16">
        <v>360</v>
      </c>
      <c r="P136" s="16" t="s">
        <v>26</v>
      </c>
      <c r="Q136" s="16">
        <v>190</v>
      </c>
      <c r="R136" s="3" t="str">
        <f>IF(OR(G136="12R",G136="12L"),_xlfn.XLOOKUP(C136,DB!$A$2:$A$248,DB!$B$2:$B$248,""),IF(OR(G136="30L",G136="30R"),_xlfn.XLOOKUP(C136,DB!$A$2:$A$248,DB!$C$2:$C$248,""),""))</f>
        <v>ENEBA</v>
      </c>
      <c r="S136" s="3">
        <f t="shared" si="2"/>
        <v>19</v>
      </c>
      <c r="T136" s="3" t="str">
        <f>_xlfn.XLOOKUP(C136,DB!$A$2:$A$248,DB!$D$2:$D$248,"")</f>
        <v>Sector 3</v>
      </c>
    </row>
    <row r="137" spans="1:20" x14ac:dyDescent="0.2">
      <c r="A137" s="16" t="s">
        <v>291</v>
      </c>
      <c r="B137" s="16" t="s">
        <v>18</v>
      </c>
      <c r="C137" s="16" t="s">
        <v>122</v>
      </c>
      <c r="D137" s="16" t="s">
        <v>44</v>
      </c>
      <c r="E137" s="16" t="s">
        <v>3119</v>
      </c>
      <c r="F137" s="17">
        <v>46303.833275462966</v>
      </c>
      <c r="G137" s="16" t="s">
        <v>22</v>
      </c>
      <c r="H137" s="16" t="s">
        <v>3120</v>
      </c>
      <c r="I137" s="16">
        <v>360</v>
      </c>
      <c r="J137" s="16" t="s">
        <v>23</v>
      </c>
      <c r="K137" s="16" t="s">
        <v>24</v>
      </c>
      <c r="L137" s="16">
        <v>889</v>
      </c>
      <c r="M137" s="16" t="s">
        <v>780</v>
      </c>
      <c r="N137" s="17">
        <v>46303.882939814815</v>
      </c>
      <c r="O137" s="16">
        <v>360</v>
      </c>
      <c r="P137" s="16" t="s">
        <v>26</v>
      </c>
      <c r="Q137" s="16">
        <v>190</v>
      </c>
      <c r="R137" s="3" t="str">
        <f>IF(OR(G137="12R",G137="12L"),_xlfn.XLOOKUP(C137,DB!$A$2:$A$248,DB!$B$2:$B$248,""),IF(OR(G137="30L",G137="30R"),_xlfn.XLOOKUP(C137,DB!$A$2:$A$248,DB!$C$2:$C$248,""),""))</f>
        <v>ENEBA</v>
      </c>
      <c r="S137" s="3">
        <f t="shared" si="2"/>
        <v>19</v>
      </c>
      <c r="T137" s="3" t="str">
        <f>_xlfn.XLOOKUP(C137,DB!$A$2:$A$248,DB!$D$2:$D$248,"")</f>
        <v>Sector 3</v>
      </c>
    </row>
    <row r="138" spans="1:20" x14ac:dyDescent="0.2">
      <c r="A138" s="16" t="s">
        <v>492</v>
      </c>
      <c r="B138" s="16" t="s">
        <v>18</v>
      </c>
      <c r="C138" s="16" t="s">
        <v>493</v>
      </c>
      <c r="D138" s="16" t="s">
        <v>116</v>
      </c>
      <c r="E138" s="16" t="s">
        <v>726</v>
      </c>
      <c r="F138" s="17">
        <v>46303.83430555556</v>
      </c>
      <c r="G138" s="16" t="s">
        <v>22</v>
      </c>
      <c r="H138" s="16" t="s">
        <v>3121</v>
      </c>
      <c r="I138" s="16">
        <v>310</v>
      </c>
      <c r="J138" s="16" t="s">
        <v>23</v>
      </c>
      <c r="K138" s="16" t="s">
        <v>24</v>
      </c>
      <c r="L138" s="16">
        <v>216</v>
      </c>
      <c r="M138" s="16" t="s">
        <v>383</v>
      </c>
      <c r="N138" s="17">
        <v>46303.84674768518</v>
      </c>
      <c r="O138" s="16">
        <v>310</v>
      </c>
      <c r="P138" s="16" t="s">
        <v>26</v>
      </c>
      <c r="Q138" s="16">
        <v>40</v>
      </c>
      <c r="R138" s="3" t="str">
        <f>IF(OR(G138="12R",G138="12L"),_xlfn.XLOOKUP(C138,DB!$A$2:$A$248,DB!$B$2:$B$248,""),IF(OR(G138="30L",G138="30R"),_xlfn.XLOOKUP(C138,DB!$A$2:$A$248,DB!$C$2:$C$248,""),""))</f>
        <v>ENEBA</v>
      </c>
      <c r="S138" s="3">
        <f t="shared" si="2"/>
        <v>20</v>
      </c>
      <c r="T138" s="3" t="str">
        <f>_xlfn.XLOOKUP(C138,DB!$A$2:$A$248,DB!$D$2:$D$248,"")</f>
        <v>Sector 3</v>
      </c>
    </row>
    <row r="139" spans="1:20" x14ac:dyDescent="0.2">
      <c r="A139" s="16" t="s">
        <v>292</v>
      </c>
      <c r="B139" s="16" t="s">
        <v>18</v>
      </c>
      <c r="C139" s="16" t="s">
        <v>43</v>
      </c>
      <c r="D139" s="16" t="s">
        <v>20</v>
      </c>
      <c r="E139" s="16" t="s">
        <v>955</v>
      </c>
      <c r="F139" s="17">
        <v>46303.835555555561</v>
      </c>
      <c r="G139" s="16" t="s">
        <v>22</v>
      </c>
      <c r="H139" s="16" t="s">
        <v>3122</v>
      </c>
      <c r="I139" s="16">
        <v>340</v>
      </c>
      <c r="J139" s="16" t="s">
        <v>23</v>
      </c>
      <c r="K139" s="16" t="s">
        <v>24</v>
      </c>
      <c r="L139" s="16">
        <v>877</v>
      </c>
      <c r="M139" s="16" t="s">
        <v>3123</v>
      </c>
      <c r="N139" s="17">
        <v>46303.884201388893</v>
      </c>
      <c r="O139" s="16">
        <v>320</v>
      </c>
      <c r="P139" s="16" t="s">
        <v>26</v>
      </c>
      <c r="Q139" s="16">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s="16" t="s">
        <v>856</v>
      </c>
      <c r="B140" s="16" t="s">
        <v>18</v>
      </c>
      <c r="C140" s="16" t="s">
        <v>203</v>
      </c>
      <c r="D140" s="16" t="s">
        <v>129</v>
      </c>
      <c r="E140" s="16" t="s">
        <v>3124</v>
      </c>
      <c r="F140" s="17">
        <v>46303.836631944447</v>
      </c>
      <c r="G140" s="16" t="s">
        <v>22</v>
      </c>
      <c r="H140" s="16" t="s">
        <v>3125</v>
      </c>
      <c r="I140" s="16">
        <v>370</v>
      </c>
      <c r="J140" s="16" t="s">
        <v>23</v>
      </c>
      <c r="K140" s="16" t="s">
        <v>24</v>
      </c>
      <c r="L140" s="16">
        <v>136</v>
      </c>
      <c r="M140" s="16" t="s">
        <v>40</v>
      </c>
      <c r="N140" s="17">
        <v>46303.845694444448</v>
      </c>
      <c r="O140" s="16">
        <v>211</v>
      </c>
      <c r="P140" s="16" t="s">
        <v>26</v>
      </c>
      <c r="Q140" s="16">
        <v>190</v>
      </c>
      <c r="R140" s="3" t="str">
        <f>IF(OR(G140="12R",G140="12L"),_xlfn.XLOOKUP(C140,DB!$A$2:$A$248,DB!$B$2:$B$248,""),IF(OR(G140="30L",G140="30R"),_xlfn.XLOOKUP(C140,DB!$A$2:$A$248,DB!$C$2:$C$248,""),""))</f>
        <v>ENEBA</v>
      </c>
      <c r="S140" s="3">
        <f t="shared" si="2"/>
        <v>20</v>
      </c>
      <c r="T140" s="3" t="str">
        <f>_xlfn.XLOOKUP(C140,DB!$A$2:$A$248,DB!$D$2:$D$248,"")</f>
        <v>Sector 3</v>
      </c>
    </row>
    <row r="141" spans="1:20" x14ac:dyDescent="0.2">
      <c r="A141" s="16" t="s">
        <v>294</v>
      </c>
      <c r="B141" s="16" t="s">
        <v>18</v>
      </c>
      <c r="C141" s="16" t="s">
        <v>101</v>
      </c>
      <c r="D141" s="16" t="s">
        <v>54</v>
      </c>
      <c r="E141" s="16" t="s">
        <v>3126</v>
      </c>
      <c r="F141" s="17">
        <v>46303.837870370371</v>
      </c>
      <c r="G141" s="16" t="s">
        <v>22</v>
      </c>
      <c r="H141" s="16" t="s">
        <v>3127</v>
      </c>
      <c r="I141" s="16">
        <v>380</v>
      </c>
      <c r="J141" s="16" t="s">
        <v>23</v>
      </c>
      <c r="K141" s="16" t="s">
        <v>24</v>
      </c>
      <c r="L141" s="16">
        <v>862</v>
      </c>
      <c r="M141" s="16" t="s">
        <v>376</v>
      </c>
      <c r="N141" s="17">
        <v>46303.886203703703</v>
      </c>
      <c r="O141" s="16">
        <v>380</v>
      </c>
      <c r="P141" s="16" t="s">
        <v>26</v>
      </c>
      <c r="Q141" s="16">
        <v>190</v>
      </c>
      <c r="R141" s="3" t="str">
        <f>IF(OR(G141="12R",G141="12L"),_xlfn.XLOOKUP(C141,DB!$A$2:$A$248,DB!$B$2:$B$248,""),IF(OR(G141="30L",G141="30R"),_xlfn.XLOOKUP(C141,DB!$A$2:$A$248,DB!$C$2:$C$248,""),""))</f>
        <v>UDGUV</v>
      </c>
      <c r="S141" s="3">
        <f t="shared" si="2"/>
        <v>20</v>
      </c>
      <c r="T141" s="3" t="str">
        <f>_xlfn.XLOOKUP(C141,DB!$A$2:$A$248,DB!$D$2:$D$248,"")</f>
        <v>Sector 2</v>
      </c>
    </row>
    <row r="142" spans="1:20" x14ac:dyDescent="0.2">
      <c r="A142" s="16" t="s">
        <v>301</v>
      </c>
      <c r="B142" s="16" t="s">
        <v>18</v>
      </c>
      <c r="C142" s="16" t="s">
        <v>50</v>
      </c>
      <c r="D142" s="16" t="s">
        <v>54</v>
      </c>
      <c r="E142" s="16" t="s">
        <v>742</v>
      </c>
      <c r="F142" s="17">
        <v>46303.845625000002</v>
      </c>
      <c r="G142" s="16" t="s">
        <v>22</v>
      </c>
      <c r="H142" s="16" t="s">
        <v>3128</v>
      </c>
      <c r="I142" s="16">
        <v>380</v>
      </c>
      <c r="J142" s="16" t="s">
        <v>23</v>
      </c>
      <c r="K142" s="16" t="s">
        <v>24</v>
      </c>
      <c r="L142" s="16">
        <v>864</v>
      </c>
      <c r="M142" s="16" t="s">
        <v>2066</v>
      </c>
      <c r="N142" s="17">
        <v>46303.894247685181</v>
      </c>
      <c r="O142" s="16">
        <v>360</v>
      </c>
      <c r="P142" s="16" t="s">
        <v>26</v>
      </c>
      <c r="Q142" s="16">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6" t="s">
        <v>281</v>
      </c>
      <c r="B143" s="16" t="s">
        <v>18</v>
      </c>
      <c r="C143" s="16" t="s">
        <v>282</v>
      </c>
      <c r="D143" s="16" t="s">
        <v>34</v>
      </c>
      <c r="E143" s="16" t="s">
        <v>3129</v>
      </c>
      <c r="F143" s="17">
        <v>46303.851608796293</v>
      </c>
      <c r="G143" s="16" t="s">
        <v>22</v>
      </c>
      <c r="H143" s="16" t="s">
        <v>508</v>
      </c>
      <c r="I143" s="16">
        <v>390</v>
      </c>
      <c r="J143" s="16" t="s">
        <v>23</v>
      </c>
      <c r="K143" s="16" t="s">
        <v>24</v>
      </c>
      <c r="L143" s="16">
        <v>136</v>
      </c>
      <c r="M143" s="16" t="s">
        <v>40</v>
      </c>
      <c r="N143" s="17">
        <v>46303.860289351855</v>
      </c>
      <c r="O143" s="16">
        <v>253</v>
      </c>
      <c r="P143" s="16" t="s">
        <v>26</v>
      </c>
      <c r="Q143" s="16">
        <v>190</v>
      </c>
      <c r="R143" s="3" t="str">
        <f>IF(OR(G143="12R",G143="12L"),_xlfn.XLOOKUP(C143,DB!$A$2:$A$248,DB!$B$2:$B$248,""),IF(OR(G143="30L",G143="30R"),_xlfn.XLOOKUP(C143,DB!$A$2:$A$248,DB!$C$2:$C$248,""),""))</f>
        <v>OMSUK</v>
      </c>
      <c r="S143" s="3">
        <f t="shared" si="2"/>
        <v>20</v>
      </c>
      <c r="T143" s="3" t="str">
        <f>_xlfn.XLOOKUP(C143,DB!$A$2:$A$248,DB!$D$2:$D$248,"")</f>
        <v>Sector 3</v>
      </c>
    </row>
    <row r="144" spans="1:20" x14ac:dyDescent="0.2">
      <c r="A144" s="16" t="s">
        <v>858</v>
      </c>
      <c r="B144" s="16" t="s">
        <v>18</v>
      </c>
      <c r="C144" s="16" t="s">
        <v>128</v>
      </c>
      <c r="D144" s="16" t="s">
        <v>129</v>
      </c>
      <c r="E144" s="16" t="s">
        <v>3130</v>
      </c>
      <c r="F144" s="17">
        <v>46303.858043981483</v>
      </c>
      <c r="G144" s="16" t="s">
        <v>22</v>
      </c>
      <c r="H144" s="16" t="s">
        <v>3131</v>
      </c>
      <c r="I144" s="16">
        <v>360</v>
      </c>
      <c r="J144" s="16" t="s">
        <v>23</v>
      </c>
      <c r="K144" s="16" t="s">
        <v>24</v>
      </c>
      <c r="L144" s="16">
        <v>844</v>
      </c>
      <c r="M144" s="16" t="s">
        <v>3132</v>
      </c>
      <c r="N144" s="17">
        <v>46303.905138888891</v>
      </c>
      <c r="O144" s="16">
        <v>360</v>
      </c>
      <c r="P144" s="16" t="s">
        <v>26</v>
      </c>
      <c r="Q144" s="16">
        <v>190</v>
      </c>
      <c r="R144" s="3" t="str">
        <f>IF(OR(G144="12R",G144="12L"),_xlfn.XLOOKUP(C144,DB!$A$2:$A$248,DB!$B$2:$B$248,""),IF(OR(G144="30L",G144="30R"),_xlfn.XLOOKUP(C144,DB!$A$2:$A$248,DB!$C$2:$C$248,""),""))</f>
        <v>ENEBA</v>
      </c>
      <c r="S144" s="3">
        <f t="shared" si="2"/>
        <v>20</v>
      </c>
      <c r="T144" s="3" t="str">
        <f>_xlfn.XLOOKUP(C144,DB!$A$2:$A$248,DB!$D$2:$D$248,"")</f>
        <v>Sector 3</v>
      </c>
    </row>
    <row r="145" spans="1:20" x14ac:dyDescent="0.2">
      <c r="A145" s="16" t="s">
        <v>303</v>
      </c>
      <c r="B145" s="16" t="s">
        <v>18</v>
      </c>
      <c r="C145" s="16" t="s">
        <v>43</v>
      </c>
      <c r="D145" s="16" t="s">
        <v>54</v>
      </c>
      <c r="E145" s="16" t="s">
        <v>680</v>
      </c>
      <c r="F145" s="17">
        <v>46303.859351851846</v>
      </c>
      <c r="G145" s="16" t="s">
        <v>22</v>
      </c>
      <c r="H145" s="16" t="s">
        <v>3133</v>
      </c>
      <c r="I145" s="16">
        <v>380</v>
      </c>
      <c r="J145" s="16" t="s">
        <v>23</v>
      </c>
      <c r="K145" s="16" t="s">
        <v>24</v>
      </c>
      <c r="L145" s="16">
        <v>858</v>
      </c>
      <c r="M145" s="16" t="s">
        <v>2245</v>
      </c>
      <c r="N145" s="17">
        <v>46303.907025462962</v>
      </c>
      <c r="O145" s="16">
        <v>380</v>
      </c>
      <c r="P145" s="16" t="s">
        <v>26</v>
      </c>
      <c r="Q145" s="16">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6" t="s">
        <v>304</v>
      </c>
      <c r="B146" s="16" t="s">
        <v>18</v>
      </c>
      <c r="C146" s="16" t="s">
        <v>134</v>
      </c>
      <c r="D146" s="16" t="s">
        <v>123</v>
      </c>
      <c r="E146" s="16" t="s">
        <v>3134</v>
      </c>
      <c r="F146" s="17">
        <v>46303.860520833332</v>
      </c>
      <c r="G146" s="16" t="s">
        <v>22</v>
      </c>
      <c r="H146" s="16" t="s">
        <v>3135</v>
      </c>
      <c r="I146" s="16">
        <v>330</v>
      </c>
      <c r="J146" s="16" t="s">
        <v>23</v>
      </c>
      <c r="K146" s="16" t="s">
        <v>24</v>
      </c>
      <c r="L146" s="16">
        <v>136</v>
      </c>
      <c r="M146" s="16" t="s">
        <v>40</v>
      </c>
      <c r="N146" s="17">
        <v>46303.86923611111</v>
      </c>
      <c r="O146" s="16">
        <v>231</v>
      </c>
      <c r="P146" s="16" t="s">
        <v>26</v>
      </c>
      <c r="Q146" s="16">
        <v>190</v>
      </c>
      <c r="R146" s="3" t="str">
        <f>IF(OR(G146="12R",G146="12L"),_xlfn.XLOOKUP(C146,DB!$A$2:$A$248,DB!$B$2:$B$248,""),IF(OR(G146="30L",G146="30R"),_xlfn.XLOOKUP(C146,DB!$A$2:$A$248,DB!$C$2:$C$248,""),""))</f>
        <v>ENEBA</v>
      </c>
      <c r="S146" s="3">
        <f t="shared" si="2"/>
        <v>20</v>
      </c>
      <c r="T146" s="3" t="str">
        <f>_xlfn.XLOOKUP(C146,DB!$A$2:$A$248,DB!$D$2:$D$248,"")</f>
        <v>Sector 3</v>
      </c>
    </row>
    <row r="147" spans="1:20" x14ac:dyDescent="0.2">
      <c r="A147" s="16" t="s">
        <v>3136</v>
      </c>
      <c r="B147" s="16" t="s">
        <v>18</v>
      </c>
      <c r="C147" s="16" t="s">
        <v>795</v>
      </c>
      <c r="D147" s="16" t="s">
        <v>2791</v>
      </c>
      <c r="E147" s="16" t="s">
        <v>3137</v>
      </c>
      <c r="F147" s="17">
        <v>46303.861979166672</v>
      </c>
      <c r="G147" s="16" t="s">
        <v>22</v>
      </c>
      <c r="H147" s="16" t="s">
        <v>3138</v>
      </c>
      <c r="I147" s="16">
        <v>430</v>
      </c>
      <c r="J147" s="16" t="s">
        <v>23</v>
      </c>
      <c r="K147" s="16" t="s">
        <v>51</v>
      </c>
      <c r="L147" s="16">
        <v>868</v>
      </c>
      <c r="M147" s="16" t="s">
        <v>36</v>
      </c>
      <c r="N147" s="17">
        <v>46303.909236111111</v>
      </c>
      <c r="O147" s="16">
        <v>410</v>
      </c>
      <c r="P147" s="16" t="s">
        <v>26</v>
      </c>
      <c r="Q147" s="16">
        <v>30</v>
      </c>
      <c r="R147" s="3" t="str">
        <f>IF(OR(G147="12R",G147="12L"),_xlfn.XLOOKUP(C147,DB!$A$2:$A$248,DB!$B$2:$B$248,""),IF(OR(G147="30L",G147="30R"),_xlfn.XLOOKUP(C147,DB!$A$2:$A$248,DB!$C$2:$C$248,""),""))</f>
        <v>ENEBA</v>
      </c>
      <c r="S147" s="3">
        <f t="shared" si="2"/>
        <v>20</v>
      </c>
      <c r="T147" s="3" t="str">
        <f>_xlfn.XLOOKUP(C147,DB!$A$2:$A$248,DB!$D$2:$D$248,"")</f>
        <v>Sector 3</v>
      </c>
    </row>
    <row r="148" spans="1:20" x14ac:dyDescent="0.2">
      <c r="A148" s="16" t="s">
        <v>526</v>
      </c>
      <c r="B148" s="16" t="s">
        <v>18</v>
      </c>
      <c r="C148" s="16" t="s">
        <v>203</v>
      </c>
      <c r="D148" s="16" t="s">
        <v>44</v>
      </c>
      <c r="E148" s="16" t="s">
        <v>3139</v>
      </c>
      <c r="F148" s="17">
        <v>46303.868043981478</v>
      </c>
      <c r="G148" s="16" t="s">
        <v>22</v>
      </c>
      <c r="H148" s="16" t="s">
        <v>3140</v>
      </c>
      <c r="I148" s="16">
        <v>340</v>
      </c>
      <c r="J148" s="16" t="s">
        <v>23</v>
      </c>
      <c r="K148" s="16" t="s">
        <v>24</v>
      </c>
      <c r="L148" s="16">
        <v>757</v>
      </c>
      <c r="M148" s="16" t="s">
        <v>225</v>
      </c>
      <c r="N148" s="17">
        <v>46303.90934027778</v>
      </c>
      <c r="O148" s="16">
        <v>340</v>
      </c>
      <c r="P148" s="16" t="s">
        <v>26</v>
      </c>
      <c r="Q148" s="16">
        <v>190</v>
      </c>
      <c r="R148" s="3" t="str">
        <f>IF(OR(G148="12R",G148="12L"),_xlfn.XLOOKUP(C148,DB!$A$2:$A$248,DB!$B$2:$B$248,""),IF(OR(G148="30L",G148="30R"),_xlfn.XLOOKUP(C148,DB!$A$2:$A$248,DB!$C$2:$C$248,""),""))</f>
        <v>ENEBA</v>
      </c>
      <c r="S148" s="3">
        <f t="shared" si="2"/>
        <v>20</v>
      </c>
      <c r="T148" s="3" t="str">
        <f>_xlfn.XLOOKUP(C148,DB!$A$2:$A$248,DB!$D$2:$D$248,"")</f>
        <v>Sector 3</v>
      </c>
    </row>
    <row r="149" spans="1:20" x14ac:dyDescent="0.2">
      <c r="A149" s="16" t="s">
        <v>415</v>
      </c>
      <c r="B149" s="16" t="s">
        <v>18</v>
      </c>
      <c r="C149" s="16" t="s">
        <v>18</v>
      </c>
      <c r="D149" s="16" t="s">
        <v>416</v>
      </c>
      <c r="E149" s="16"/>
      <c r="F149" s="17">
        <v>46303.869224537033</v>
      </c>
      <c r="G149" s="16" t="s">
        <v>22</v>
      </c>
      <c r="H149" s="16" t="s">
        <v>3141</v>
      </c>
      <c r="I149" s="16">
        <v>15</v>
      </c>
      <c r="J149" s="16" t="s">
        <v>139</v>
      </c>
      <c r="K149" s="16" t="s">
        <v>51</v>
      </c>
      <c r="L149" s="16">
        <v>84</v>
      </c>
      <c r="M149" s="16" t="s">
        <v>18</v>
      </c>
      <c r="N149" s="17">
        <v>46303.920613425929</v>
      </c>
      <c r="O149" s="16">
        <v>0</v>
      </c>
      <c r="P149" s="16" t="s">
        <v>137</v>
      </c>
      <c r="Q149" s="16">
        <v>15</v>
      </c>
      <c r="R149" s="3" t="str">
        <f>IF(OR(G149="12R",G149="12L"),_xlfn.XLOOKUP(C149,DB!$A$2:$A$248,DB!$B$2:$B$248,""),IF(OR(G149="30L",G149="30R"),_xlfn.XLOOKUP(C149,DB!$A$2:$A$248,DB!$C$2:$C$248,""),""))</f>
        <v/>
      </c>
      <c r="S149" s="3">
        <f t="shared" si="2"/>
        <v>20</v>
      </c>
      <c r="T149" s="3" t="str">
        <f>_xlfn.XLOOKUP(C149,DB!$A$2:$A$248,DB!$D$2:$D$248,"")</f>
        <v/>
      </c>
    </row>
    <row r="150" spans="1:20" x14ac:dyDescent="0.2">
      <c r="A150" s="16" t="s">
        <v>518</v>
      </c>
      <c r="B150" s="16" t="s">
        <v>18</v>
      </c>
      <c r="C150" s="16" t="s">
        <v>43</v>
      </c>
      <c r="D150" s="16" t="s">
        <v>44</v>
      </c>
      <c r="E150" s="16" t="s">
        <v>588</v>
      </c>
      <c r="F150" s="17">
        <v>46303.871076388888</v>
      </c>
      <c r="G150" s="16" t="s">
        <v>22</v>
      </c>
      <c r="H150" s="16" t="s">
        <v>3142</v>
      </c>
      <c r="I150" s="16">
        <v>360</v>
      </c>
      <c r="J150" s="16" t="s">
        <v>23</v>
      </c>
      <c r="K150" s="16" t="s">
        <v>24</v>
      </c>
      <c r="L150" s="16">
        <v>872</v>
      </c>
      <c r="M150" s="16" t="s">
        <v>46</v>
      </c>
      <c r="N150" s="17">
        <v>46303.919965277775</v>
      </c>
      <c r="O150" s="16">
        <v>360</v>
      </c>
      <c r="P150" s="16" t="s">
        <v>26</v>
      </c>
      <c r="Q150" s="16">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s="16" t="s">
        <v>521</v>
      </c>
      <c r="B151" s="16" t="s">
        <v>18</v>
      </c>
      <c r="C151" s="16" t="s">
        <v>19</v>
      </c>
      <c r="D151" s="16" t="s">
        <v>34</v>
      </c>
      <c r="E151" s="16" t="s">
        <v>714</v>
      </c>
      <c r="F151" s="17">
        <v>46303.873067129629</v>
      </c>
      <c r="G151" s="16" t="s">
        <v>22</v>
      </c>
      <c r="H151" s="16" t="s">
        <v>3143</v>
      </c>
      <c r="I151" s="16">
        <v>360</v>
      </c>
      <c r="J151" s="16" t="s">
        <v>23</v>
      </c>
      <c r="K151" s="16" t="s">
        <v>24</v>
      </c>
      <c r="L151" s="16">
        <v>865</v>
      </c>
      <c r="M151" s="16" t="s">
        <v>1140</v>
      </c>
      <c r="N151" s="17">
        <v>46303.921388888892</v>
      </c>
      <c r="O151" s="16">
        <v>360</v>
      </c>
      <c r="P151" s="16" t="s">
        <v>26</v>
      </c>
      <c r="Q151" s="16">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16" t="s">
        <v>285</v>
      </c>
      <c r="B152" s="16" t="s">
        <v>18</v>
      </c>
      <c r="C152" s="16" t="s">
        <v>199</v>
      </c>
      <c r="D152" s="16" t="s">
        <v>61</v>
      </c>
      <c r="E152" s="16" t="s">
        <v>3144</v>
      </c>
      <c r="F152" s="17">
        <v>46303.877233796295</v>
      </c>
      <c r="G152" s="16" t="s">
        <v>22</v>
      </c>
      <c r="H152" s="16" t="s">
        <v>3145</v>
      </c>
      <c r="I152" s="16">
        <v>350</v>
      </c>
      <c r="J152" s="16" t="s">
        <v>23</v>
      </c>
      <c r="K152" s="16" t="s">
        <v>24</v>
      </c>
      <c r="L152" s="16">
        <v>133</v>
      </c>
      <c r="M152" s="16" t="s">
        <v>40</v>
      </c>
      <c r="N152" s="17">
        <v>46303.885601851856</v>
      </c>
      <c r="O152" s="16">
        <v>234</v>
      </c>
      <c r="P152" s="16" t="s">
        <v>26</v>
      </c>
      <c r="Q152" s="16">
        <v>190</v>
      </c>
      <c r="R152" s="3" t="str">
        <f>IF(OR(G152="12R",G152="12L"),_xlfn.XLOOKUP(C152,DB!$A$2:$A$248,DB!$B$2:$B$248,""),IF(OR(G152="30L",G152="30R"),_xlfn.XLOOKUP(C152,DB!$A$2:$A$248,DB!$C$2:$C$248,""),""))</f>
        <v>OMSUK</v>
      </c>
      <c r="S152" s="3">
        <f t="shared" si="2"/>
        <v>21</v>
      </c>
      <c r="T152" s="3" t="str">
        <f>_xlfn.XLOOKUP(C152,DB!$A$2:$A$248,DB!$D$2:$D$248,"")</f>
        <v>Sector 3</v>
      </c>
    </row>
    <row r="153" spans="1:20" x14ac:dyDescent="0.2">
      <c r="A153" s="16" t="s">
        <v>316</v>
      </c>
      <c r="B153" s="16" t="s">
        <v>18</v>
      </c>
      <c r="C153" s="16" t="s">
        <v>317</v>
      </c>
      <c r="D153" s="16" t="s">
        <v>44</v>
      </c>
      <c r="E153" s="16" t="s">
        <v>849</v>
      </c>
      <c r="F153" s="17">
        <v>46303.878587962958</v>
      </c>
      <c r="G153" s="16" t="s">
        <v>22</v>
      </c>
      <c r="H153" s="16" t="s">
        <v>3146</v>
      </c>
      <c r="I153" s="16">
        <v>340</v>
      </c>
      <c r="J153" s="16" t="s">
        <v>23</v>
      </c>
      <c r="K153" s="16" t="s">
        <v>24</v>
      </c>
      <c r="L153" s="16">
        <v>880</v>
      </c>
      <c r="M153" s="16" t="s">
        <v>780</v>
      </c>
      <c r="N153" s="17">
        <v>46303.925428240742</v>
      </c>
      <c r="O153" s="16">
        <v>340</v>
      </c>
      <c r="P153" s="16" t="s">
        <v>26</v>
      </c>
      <c r="Q153" s="16">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16" t="s">
        <v>3147</v>
      </c>
      <c r="B154" s="16" t="s">
        <v>18</v>
      </c>
      <c r="C154" s="16" t="s">
        <v>783</v>
      </c>
      <c r="D154" s="16" t="s">
        <v>3148</v>
      </c>
      <c r="E154" s="16" t="s">
        <v>3149</v>
      </c>
      <c r="F154" s="17">
        <v>46303.879548611112</v>
      </c>
      <c r="G154" s="16" t="s">
        <v>22</v>
      </c>
      <c r="H154" s="16" t="s">
        <v>3150</v>
      </c>
      <c r="I154" s="16">
        <v>410</v>
      </c>
      <c r="J154" s="16" t="s">
        <v>23</v>
      </c>
      <c r="K154" s="16" t="s">
        <v>51</v>
      </c>
      <c r="L154" s="16">
        <v>205</v>
      </c>
      <c r="M154" s="16" t="s">
        <v>383</v>
      </c>
      <c r="N154" s="17">
        <v>46303.892141203702</v>
      </c>
      <c r="O154" s="16">
        <v>410</v>
      </c>
      <c r="P154" s="16" t="s">
        <v>26</v>
      </c>
      <c r="Q154" s="16">
        <v>40</v>
      </c>
      <c r="R154" s="3" t="str">
        <f>IF(OR(G154="12R",G154="12L"),_xlfn.XLOOKUP(C154,DB!$A$2:$A$248,DB!$B$2:$B$248,""),IF(OR(G154="30L",G154="30R"),_xlfn.XLOOKUP(C154,DB!$A$2:$A$248,DB!$C$2:$C$248,""),""))</f>
        <v>NUDAL</v>
      </c>
      <c r="S154" s="3">
        <f t="shared" si="2"/>
        <v>21</v>
      </c>
      <c r="T154" s="3" t="str">
        <f>_xlfn.XLOOKUP(C154,DB!$A$2:$A$248,DB!$D$2:$D$248,"")</f>
        <v>Sector 3</v>
      </c>
    </row>
    <row r="155" spans="1:20" x14ac:dyDescent="0.2">
      <c r="A155" s="16" t="s">
        <v>516</v>
      </c>
      <c r="B155" s="16" t="s">
        <v>18</v>
      </c>
      <c r="C155" s="16" t="s">
        <v>199</v>
      </c>
      <c r="D155" s="16" t="s">
        <v>61</v>
      </c>
      <c r="E155" s="16" t="s">
        <v>3151</v>
      </c>
      <c r="F155" s="17">
        <v>46303.881006944444</v>
      </c>
      <c r="G155" s="16" t="s">
        <v>22</v>
      </c>
      <c r="H155" s="16" t="s">
        <v>3152</v>
      </c>
      <c r="I155" s="16">
        <v>350</v>
      </c>
      <c r="J155" s="16" t="s">
        <v>23</v>
      </c>
      <c r="K155" s="16" t="s">
        <v>24</v>
      </c>
      <c r="L155" s="16">
        <v>132</v>
      </c>
      <c r="M155" s="16" t="s">
        <v>40</v>
      </c>
      <c r="N155" s="17">
        <v>46303.889594907407</v>
      </c>
      <c r="O155" s="16">
        <v>218</v>
      </c>
      <c r="P155" s="16" t="s">
        <v>26</v>
      </c>
      <c r="Q155" s="16">
        <v>190</v>
      </c>
      <c r="R155" s="3" t="str">
        <f>IF(OR(G155="12R",G155="12L"),_xlfn.XLOOKUP(C155,DB!$A$2:$A$248,DB!$B$2:$B$248,""),IF(OR(G155="30L",G155="30R"),_xlfn.XLOOKUP(C155,DB!$A$2:$A$248,DB!$C$2:$C$248,""),""))</f>
        <v>OMSUK</v>
      </c>
      <c r="S155" s="3">
        <f t="shared" si="2"/>
        <v>21</v>
      </c>
      <c r="T155" s="3" t="str">
        <f>_xlfn.XLOOKUP(C155,DB!$A$2:$A$248,DB!$D$2:$D$248,"")</f>
        <v>Sector 3</v>
      </c>
    </row>
    <row r="156" spans="1:20" x14ac:dyDescent="0.2">
      <c r="A156" s="16" t="s">
        <v>318</v>
      </c>
      <c r="B156" s="16" t="s">
        <v>18</v>
      </c>
      <c r="C156" s="16" t="s">
        <v>136</v>
      </c>
      <c r="D156" s="16" t="s">
        <v>44</v>
      </c>
      <c r="E156" s="16" t="s">
        <v>971</v>
      </c>
      <c r="F156" s="17">
        <v>46303.881956018522</v>
      </c>
      <c r="G156" s="16" t="s">
        <v>22</v>
      </c>
      <c r="H156" s="16" t="s">
        <v>3153</v>
      </c>
      <c r="I156" s="16">
        <v>320</v>
      </c>
      <c r="J156" s="16" t="s">
        <v>23</v>
      </c>
      <c r="K156" s="16" t="s">
        <v>24</v>
      </c>
      <c r="L156" s="16">
        <v>692</v>
      </c>
      <c r="M156" s="16" t="s">
        <v>124</v>
      </c>
      <c r="N156" s="17">
        <v>46303.918483796297</v>
      </c>
      <c r="O156" s="16">
        <v>320</v>
      </c>
      <c r="P156" s="16" t="s">
        <v>26</v>
      </c>
      <c r="Q156" s="16">
        <v>190</v>
      </c>
      <c r="R156" s="3" t="str">
        <f>IF(OR(G156="12R",G156="12L"),_xlfn.XLOOKUP(C156,DB!$A$2:$A$248,DB!$B$2:$B$248,""),IF(OR(G156="30L",G156="30R"),_xlfn.XLOOKUP(C156,DB!$A$2:$A$248,DB!$C$2:$C$248,""),""))</f>
        <v>OMSUK</v>
      </c>
      <c r="S156" s="3">
        <f t="shared" si="2"/>
        <v>21</v>
      </c>
      <c r="T156" s="3" t="str">
        <f>_xlfn.XLOOKUP(C156,DB!$A$2:$A$248,DB!$D$2:$D$248,"")</f>
        <v>Sector 3</v>
      </c>
    </row>
    <row r="157" spans="1:20" x14ac:dyDescent="0.2">
      <c r="A157" s="16" t="s">
        <v>883</v>
      </c>
      <c r="B157" s="16" t="s">
        <v>18</v>
      </c>
      <c r="C157" s="16" t="s">
        <v>170</v>
      </c>
      <c r="D157" s="16" t="s">
        <v>34</v>
      </c>
      <c r="E157" s="16" t="s">
        <v>944</v>
      </c>
      <c r="F157" s="17">
        <v>46303.882928240739</v>
      </c>
      <c r="G157" s="16" t="s">
        <v>22</v>
      </c>
      <c r="H157" s="16" t="s">
        <v>3154</v>
      </c>
      <c r="I157" s="16">
        <v>350</v>
      </c>
      <c r="J157" s="16" t="s">
        <v>23</v>
      </c>
      <c r="K157" s="16" t="s">
        <v>24</v>
      </c>
      <c r="L157" s="16">
        <v>132</v>
      </c>
      <c r="M157" s="16" t="s">
        <v>40</v>
      </c>
      <c r="N157" s="17">
        <v>46303.891643518524</v>
      </c>
      <c r="O157" s="16">
        <v>219</v>
      </c>
      <c r="P157" s="16" t="s">
        <v>26</v>
      </c>
      <c r="Q157" s="16">
        <v>190</v>
      </c>
      <c r="R157" s="3" t="str">
        <f>IF(OR(G157="12R",G157="12L"),_xlfn.XLOOKUP(C157,DB!$A$2:$A$248,DB!$B$2:$B$248,""),IF(OR(G157="30L",G157="30R"),_xlfn.XLOOKUP(C157,DB!$A$2:$A$248,DB!$C$2:$C$248,""),""))</f>
        <v>OMSUK</v>
      </c>
      <c r="S157" s="3">
        <f t="shared" si="2"/>
        <v>21</v>
      </c>
      <c r="T157" s="3" t="str">
        <f>_xlfn.XLOOKUP(C157,DB!$A$2:$A$248,DB!$D$2:$D$248,"")</f>
        <v>Sector 3</v>
      </c>
    </row>
    <row r="158" spans="1:20" x14ac:dyDescent="0.2">
      <c r="A158" s="16" t="s">
        <v>258</v>
      </c>
      <c r="B158" s="16" t="s">
        <v>18</v>
      </c>
      <c r="C158" s="16" t="s">
        <v>128</v>
      </c>
      <c r="D158" s="16" t="s">
        <v>61</v>
      </c>
      <c r="E158" s="16" t="s">
        <v>3155</v>
      </c>
      <c r="F158" s="17">
        <v>46303.884027777778</v>
      </c>
      <c r="G158" s="16" t="s">
        <v>22</v>
      </c>
      <c r="H158" s="16" t="s">
        <v>3156</v>
      </c>
      <c r="I158" s="16">
        <v>380</v>
      </c>
      <c r="J158" s="16" t="s">
        <v>23</v>
      </c>
      <c r="K158" s="16" t="s">
        <v>24</v>
      </c>
      <c r="L158" s="16">
        <v>871</v>
      </c>
      <c r="M158" s="16" t="s">
        <v>36</v>
      </c>
      <c r="N158" s="17">
        <v>46303.931076388893</v>
      </c>
      <c r="O158" s="16">
        <v>380</v>
      </c>
      <c r="P158" s="16" t="s">
        <v>26</v>
      </c>
      <c r="Q158" s="16">
        <v>190</v>
      </c>
      <c r="R158" s="3" t="str">
        <f>IF(OR(G158="12R",G158="12L"),_xlfn.XLOOKUP(C158,DB!$A$2:$A$248,DB!$B$2:$B$248,""),IF(OR(G158="30L",G158="30R"),_xlfn.XLOOKUP(C158,DB!$A$2:$A$248,DB!$C$2:$C$248,""),""))</f>
        <v>ENEBA</v>
      </c>
      <c r="S158" s="3">
        <f t="shared" si="2"/>
        <v>21</v>
      </c>
      <c r="T158" s="3" t="str">
        <f>_xlfn.XLOOKUP(C158,DB!$A$2:$A$248,DB!$D$2:$D$248,"")</f>
        <v>Sector 3</v>
      </c>
    </row>
    <row r="159" spans="1:20" x14ac:dyDescent="0.2">
      <c r="A159" s="16" t="s">
        <v>548</v>
      </c>
      <c r="B159" s="16" t="s">
        <v>18</v>
      </c>
      <c r="C159" s="16" t="s">
        <v>48</v>
      </c>
      <c r="D159" s="16" t="s">
        <v>261</v>
      </c>
      <c r="E159" s="16" t="s">
        <v>445</v>
      </c>
      <c r="F159" s="17">
        <v>46303.885092592594</v>
      </c>
      <c r="G159" s="16" t="s">
        <v>22</v>
      </c>
      <c r="H159" s="16" t="s">
        <v>3157</v>
      </c>
      <c r="I159" s="16">
        <v>390</v>
      </c>
      <c r="J159" s="16" t="s">
        <v>23</v>
      </c>
      <c r="K159" s="16" t="s">
        <v>24</v>
      </c>
      <c r="L159" s="16">
        <v>135</v>
      </c>
      <c r="M159" s="16" t="s">
        <v>40</v>
      </c>
      <c r="N159" s="17">
        <v>46303.893773148149</v>
      </c>
      <c r="O159" s="16">
        <v>256</v>
      </c>
      <c r="P159" s="16" t="s">
        <v>41</v>
      </c>
      <c r="Q159" s="16">
        <v>190</v>
      </c>
      <c r="R159" s="3" t="str">
        <f>IF(OR(G159="12R",G159="12L"),_xlfn.XLOOKUP(C159,DB!$A$2:$A$248,DB!$B$2:$B$248,""),IF(OR(G159="30L",G159="30R"),_xlfn.XLOOKUP(C159,DB!$A$2:$A$248,DB!$C$2:$C$248,""),""))</f>
        <v>NUDAL</v>
      </c>
      <c r="S159" s="3">
        <f t="shared" si="2"/>
        <v>21</v>
      </c>
      <c r="T159" s="3" t="str">
        <f>_xlfn.XLOOKUP(C159,DB!$A$2:$A$248,DB!$D$2:$D$248,"")</f>
        <v>Sector 3</v>
      </c>
    </row>
    <row r="160" spans="1:20" x14ac:dyDescent="0.2">
      <c r="A160" s="16" t="s">
        <v>525</v>
      </c>
      <c r="B160" s="16" t="s">
        <v>18</v>
      </c>
      <c r="C160" s="16" t="s">
        <v>317</v>
      </c>
      <c r="D160" s="16" t="s">
        <v>29</v>
      </c>
      <c r="E160" s="16" t="s">
        <v>1137</v>
      </c>
      <c r="F160" s="17">
        <v>46303.886759259258</v>
      </c>
      <c r="G160" s="16" t="s">
        <v>22</v>
      </c>
      <c r="H160" s="16" t="s">
        <v>3158</v>
      </c>
      <c r="I160" s="16">
        <v>360</v>
      </c>
      <c r="J160" s="16" t="s">
        <v>23</v>
      </c>
      <c r="K160" s="16" t="s">
        <v>24</v>
      </c>
      <c r="L160" s="16">
        <v>743</v>
      </c>
      <c r="M160" s="16" t="s">
        <v>225</v>
      </c>
      <c r="N160" s="17">
        <v>46303.927199074074</v>
      </c>
      <c r="O160" s="16">
        <v>340</v>
      </c>
      <c r="P160" s="16" t="s">
        <v>26</v>
      </c>
      <c r="Q160" s="16">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s="16" t="s">
        <v>511</v>
      </c>
      <c r="B161" s="16" t="s">
        <v>18</v>
      </c>
      <c r="C161" s="16" t="s">
        <v>33</v>
      </c>
      <c r="D161" s="16" t="s">
        <v>61</v>
      </c>
      <c r="E161" s="16" t="s">
        <v>2843</v>
      </c>
      <c r="F161" s="17">
        <v>46303.888078703705</v>
      </c>
      <c r="G161" s="16" t="s">
        <v>22</v>
      </c>
      <c r="H161" s="16" t="s">
        <v>3159</v>
      </c>
      <c r="I161" s="16">
        <v>340</v>
      </c>
      <c r="J161" s="16" t="s">
        <v>23</v>
      </c>
      <c r="K161" s="16" t="s">
        <v>24</v>
      </c>
      <c r="L161" s="16">
        <v>873</v>
      </c>
      <c r="M161" s="16" t="s">
        <v>36</v>
      </c>
      <c r="N161" s="17">
        <v>46303.938576388886</v>
      </c>
      <c r="O161" s="16">
        <v>340</v>
      </c>
      <c r="P161" s="16" t="s">
        <v>26</v>
      </c>
      <c r="Q161" s="16">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s="16" t="s">
        <v>510</v>
      </c>
      <c r="B162" s="16" t="s">
        <v>18</v>
      </c>
      <c r="C162" s="16" t="s">
        <v>238</v>
      </c>
      <c r="D162" s="16" t="s">
        <v>29</v>
      </c>
      <c r="E162" s="16" t="s">
        <v>3160</v>
      </c>
      <c r="F162" s="17">
        <v>46303.889212962968</v>
      </c>
      <c r="G162" s="16" t="s">
        <v>22</v>
      </c>
      <c r="H162" s="16" t="s">
        <v>3161</v>
      </c>
      <c r="I162" s="16">
        <v>370</v>
      </c>
      <c r="J162" s="16" t="s">
        <v>23</v>
      </c>
      <c r="K162" s="16" t="s">
        <v>24</v>
      </c>
      <c r="L162" s="16">
        <v>133</v>
      </c>
      <c r="M162" s="16" t="s">
        <v>40</v>
      </c>
      <c r="N162" s="17">
        <v>46303.898101851853</v>
      </c>
      <c r="O162" s="16">
        <v>250</v>
      </c>
      <c r="P162" s="16" t="s">
        <v>26</v>
      </c>
      <c r="Q162" s="16">
        <v>190</v>
      </c>
      <c r="R162" s="3" t="str">
        <f>IF(OR(G162="12R",G162="12L"),_xlfn.XLOOKUP(C162,DB!$A$2:$A$248,DB!$B$2:$B$248,""),IF(OR(G162="30L",G162="30R"),_xlfn.XLOOKUP(C162,DB!$A$2:$A$248,DB!$C$2:$C$248,""),""))</f>
        <v>OMSUK</v>
      </c>
      <c r="S162" s="3">
        <f t="shared" si="2"/>
        <v>21</v>
      </c>
      <c r="T162" s="3" t="str">
        <f>_xlfn.XLOOKUP(C162,DB!$A$2:$A$248,DB!$D$2:$D$248,"")</f>
        <v>Sector 3</v>
      </c>
    </row>
    <row r="163" spans="1:20" x14ac:dyDescent="0.2">
      <c r="A163" s="16" t="s">
        <v>1130</v>
      </c>
      <c r="B163" s="16" t="s">
        <v>18</v>
      </c>
      <c r="C163" s="16" t="s">
        <v>308</v>
      </c>
      <c r="D163" s="16" t="s">
        <v>54</v>
      </c>
      <c r="E163" s="16" t="s">
        <v>3162</v>
      </c>
      <c r="F163" s="17">
        <v>46303.890289351853</v>
      </c>
      <c r="G163" s="16" t="s">
        <v>22</v>
      </c>
      <c r="H163" s="16" t="s">
        <v>3163</v>
      </c>
      <c r="I163" s="16">
        <v>300</v>
      </c>
      <c r="J163" s="16" t="s">
        <v>23</v>
      </c>
      <c r="K163" s="16" t="s">
        <v>24</v>
      </c>
      <c r="L163" s="16">
        <v>335</v>
      </c>
      <c r="M163" s="16" t="s">
        <v>3164</v>
      </c>
      <c r="N163" s="17">
        <v>46303.90924768518</v>
      </c>
      <c r="O163" s="16">
        <v>380</v>
      </c>
      <c r="P163" s="16" t="s">
        <v>26</v>
      </c>
      <c r="Q163" s="16">
        <v>190</v>
      </c>
      <c r="R163" s="3" t="str">
        <f>IF(OR(G163="12R",G163="12L"),_xlfn.XLOOKUP(C163,DB!$A$2:$A$248,DB!$B$2:$B$248,""),IF(OR(G163="30L",G163="30R"),_xlfn.XLOOKUP(C163,DB!$A$2:$A$248,DB!$C$2:$C$248,""),""))</f>
        <v>CZM</v>
      </c>
      <c r="S163" s="3">
        <f t="shared" si="2"/>
        <v>21</v>
      </c>
      <c r="T163" s="3" t="str">
        <f>_xlfn.XLOOKUP(C163,DB!$A$2:$A$248,DB!$D$2:$D$248,"")</f>
        <v>Sector 7</v>
      </c>
    </row>
    <row r="164" spans="1:20" x14ac:dyDescent="0.2">
      <c r="A164" s="16" t="s">
        <v>530</v>
      </c>
      <c r="B164" s="16" t="s">
        <v>18</v>
      </c>
      <c r="C164" s="16" t="s">
        <v>178</v>
      </c>
      <c r="D164" s="16" t="s">
        <v>44</v>
      </c>
      <c r="E164" s="16" t="s">
        <v>1210</v>
      </c>
      <c r="F164" s="17">
        <v>46303.891782407409</v>
      </c>
      <c r="G164" s="16" t="s">
        <v>22</v>
      </c>
      <c r="H164" s="16" t="s">
        <v>3165</v>
      </c>
      <c r="I164" s="16">
        <v>330</v>
      </c>
      <c r="J164" s="16" t="s">
        <v>23</v>
      </c>
      <c r="K164" s="16" t="s">
        <v>24</v>
      </c>
      <c r="L164" s="16">
        <v>133</v>
      </c>
      <c r="M164" s="16" t="s">
        <v>40</v>
      </c>
      <c r="N164" s="17">
        <v>46303.900983796295</v>
      </c>
      <c r="O164" s="16">
        <v>245</v>
      </c>
      <c r="P164" s="16" t="s">
        <v>26</v>
      </c>
      <c r="Q164" s="16">
        <v>190</v>
      </c>
      <c r="R164" s="3" t="str">
        <f>IF(OR(G164="12R",G164="12L"),_xlfn.XLOOKUP(C164,DB!$A$2:$A$248,DB!$B$2:$B$248,""),IF(OR(G164="30L",G164="30R"),_xlfn.XLOOKUP(C164,DB!$A$2:$A$248,DB!$C$2:$C$248,""),""))</f>
        <v>OMSUK</v>
      </c>
      <c r="S164" s="3">
        <f t="shared" si="2"/>
        <v>21</v>
      </c>
      <c r="T164" s="3" t="str">
        <f>_xlfn.XLOOKUP(C164,DB!$A$2:$A$248,DB!$D$2:$D$248,"")</f>
        <v>Sector 3</v>
      </c>
    </row>
    <row r="165" spans="1:20" x14ac:dyDescent="0.2">
      <c r="A165" s="16" t="s">
        <v>340</v>
      </c>
      <c r="B165" s="16" t="s">
        <v>18</v>
      </c>
      <c r="C165" s="16" t="s">
        <v>101</v>
      </c>
      <c r="D165" s="16" t="s">
        <v>20</v>
      </c>
      <c r="E165" s="16" t="s">
        <v>1168</v>
      </c>
      <c r="F165" s="17">
        <v>46303.894062499996</v>
      </c>
      <c r="G165" s="16" t="s">
        <v>22</v>
      </c>
      <c r="H165" s="16" t="s">
        <v>3166</v>
      </c>
      <c r="I165" s="16">
        <v>340</v>
      </c>
      <c r="J165" s="16" t="s">
        <v>23</v>
      </c>
      <c r="K165" s="16" t="s">
        <v>152</v>
      </c>
      <c r="L165" s="16">
        <v>883</v>
      </c>
      <c r="M165" s="16" t="s">
        <v>2830</v>
      </c>
      <c r="N165" s="17">
        <v>46303.943113425921</v>
      </c>
      <c r="O165" s="16">
        <v>340</v>
      </c>
      <c r="P165" s="16" t="s">
        <v>26</v>
      </c>
      <c r="Q165" s="16">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16" t="s">
        <v>527</v>
      </c>
      <c r="B166" s="16" t="s">
        <v>18</v>
      </c>
      <c r="C166" s="16" t="s">
        <v>528</v>
      </c>
      <c r="D166" s="16" t="s">
        <v>29</v>
      </c>
      <c r="E166" s="16" t="s">
        <v>3167</v>
      </c>
      <c r="F166" s="17">
        <v>46303.89570601852</v>
      </c>
      <c r="G166" s="16" t="s">
        <v>22</v>
      </c>
      <c r="H166" s="16" t="s">
        <v>3168</v>
      </c>
      <c r="I166" s="16">
        <v>300</v>
      </c>
      <c r="J166" s="16" t="s">
        <v>23</v>
      </c>
      <c r="K166" s="16" t="s">
        <v>24</v>
      </c>
      <c r="L166" s="16">
        <v>870</v>
      </c>
      <c r="M166" s="16" t="s">
        <v>36</v>
      </c>
      <c r="N166" s="17">
        <v>46303.941342592589</v>
      </c>
      <c r="O166" s="16">
        <v>300</v>
      </c>
      <c r="P166" s="16" t="s">
        <v>26</v>
      </c>
      <c r="Q166" s="16">
        <v>190</v>
      </c>
      <c r="R166" s="3" t="str">
        <f>IF(OR(G166="12R",G166="12L"),_xlfn.XLOOKUP(C166,DB!$A$2:$A$248,DB!$B$2:$B$248,""),IF(OR(G166="30L",G166="30R"),_xlfn.XLOOKUP(C166,DB!$A$2:$A$248,DB!$C$2:$C$248,""),""))</f>
        <v>ENEBA</v>
      </c>
      <c r="S166" s="3">
        <f t="shared" si="2"/>
        <v>21</v>
      </c>
      <c r="T166" s="3" t="str">
        <f>_xlfn.XLOOKUP(C166,DB!$A$2:$A$248,DB!$D$2:$D$248,"")</f>
        <v>Sector 3</v>
      </c>
    </row>
    <row r="167" spans="1:20" x14ac:dyDescent="0.2">
      <c r="A167" s="16" t="s">
        <v>255</v>
      </c>
      <c r="B167" s="16" t="s">
        <v>18</v>
      </c>
      <c r="C167" s="16" t="s">
        <v>256</v>
      </c>
      <c r="D167" s="16" t="s">
        <v>20</v>
      </c>
      <c r="E167" s="16" t="s">
        <v>78</v>
      </c>
      <c r="F167" s="17">
        <v>46303.897013888884</v>
      </c>
      <c r="G167" s="16" t="s">
        <v>22</v>
      </c>
      <c r="H167" s="16" t="s">
        <v>3169</v>
      </c>
      <c r="I167" s="16">
        <v>340</v>
      </c>
      <c r="J167" s="16" t="s">
        <v>23</v>
      </c>
      <c r="K167" s="16" t="s">
        <v>24</v>
      </c>
      <c r="L167" s="16">
        <v>878</v>
      </c>
      <c r="M167" s="16" t="s">
        <v>3170</v>
      </c>
      <c r="N167" s="17">
        <v>46303.945636574077</v>
      </c>
      <c r="O167" s="16">
        <v>340</v>
      </c>
      <c r="P167" s="16" t="s">
        <v>26</v>
      </c>
      <c r="Q167" s="16">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s="16" t="s">
        <v>2631</v>
      </c>
      <c r="B168" s="16" t="s">
        <v>18</v>
      </c>
      <c r="C168" s="16" t="s">
        <v>50</v>
      </c>
      <c r="D168" s="16" t="s">
        <v>132</v>
      </c>
      <c r="E168" s="16"/>
      <c r="F168" s="17">
        <v>46303.898472222223</v>
      </c>
      <c r="G168" s="16" t="s">
        <v>22</v>
      </c>
      <c r="H168" s="16" t="s">
        <v>3171</v>
      </c>
      <c r="I168" s="16">
        <v>340</v>
      </c>
      <c r="J168" s="16" t="s">
        <v>23</v>
      </c>
      <c r="K168" s="16" t="s">
        <v>51</v>
      </c>
      <c r="L168" s="16">
        <v>881</v>
      </c>
      <c r="M168" s="16" t="s">
        <v>462</v>
      </c>
      <c r="N168" s="17">
        <v>46303.957800925928</v>
      </c>
      <c r="O168" s="16">
        <v>340</v>
      </c>
      <c r="P168" s="16" t="s">
        <v>26</v>
      </c>
      <c r="Q168" s="16">
        <v>30</v>
      </c>
      <c r="R168" s="3" t="str">
        <f>IF(OR(G168="12R",G168="12L"),_xlfn.XLOOKUP(C168,DB!$A$2:$A$248,DB!$B$2:$B$248,""),IF(OR(G168="30L",G168="30R"),_xlfn.XLOOKUP(C168,DB!$A$2:$A$248,DB!$C$2:$C$248,""),""))</f>
        <v>UDGUV</v>
      </c>
      <c r="S168" s="3">
        <f t="shared" si="2"/>
        <v>21</v>
      </c>
      <c r="T168" s="3" t="str">
        <f>_xlfn.XLOOKUP(C168,DB!$A$2:$A$248,DB!$D$2:$D$248,"")</f>
        <v>Sector 2</v>
      </c>
    </row>
    <row r="169" spans="1:20" x14ac:dyDescent="0.2">
      <c r="A169" s="16" t="s">
        <v>533</v>
      </c>
      <c r="B169" s="16" t="s">
        <v>18</v>
      </c>
      <c r="C169" s="16" t="s">
        <v>322</v>
      </c>
      <c r="D169" s="16" t="s">
        <v>261</v>
      </c>
      <c r="E169" s="16" t="s">
        <v>323</v>
      </c>
      <c r="F169" s="17">
        <v>46303.899675925924</v>
      </c>
      <c r="G169" s="16" t="s">
        <v>22</v>
      </c>
      <c r="H169" s="16" t="s">
        <v>3172</v>
      </c>
      <c r="I169" s="16">
        <v>390</v>
      </c>
      <c r="J169" s="16" t="s">
        <v>23</v>
      </c>
      <c r="K169" s="16" t="s">
        <v>24</v>
      </c>
      <c r="L169" s="16">
        <v>135</v>
      </c>
      <c r="M169" s="16" t="s">
        <v>3173</v>
      </c>
      <c r="N169" s="17">
        <v>46303.908333333333</v>
      </c>
      <c r="O169" s="16">
        <v>239</v>
      </c>
      <c r="P169" s="16" t="s">
        <v>41</v>
      </c>
      <c r="Q169" s="16">
        <v>190</v>
      </c>
      <c r="R169" s="3" t="str">
        <f>IF(OR(G169="12R",G169="12L"),_xlfn.XLOOKUP(C169,DB!$A$2:$A$248,DB!$B$2:$B$248,""),IF(OR(G169="30L",G169="30R"),_xlfn.XLOOKUP(C169,DB!$A$2:$A$248,DB!$C$2:$C$248,""),""))</f>
        <v>NUDAL</v>
      </c>
      <c r="S169" s="3">
        <f t="shared" si="2"/>
        <v>21</v>
      </c>
      <c r="T169" s="3" t="str">
        <f>_xlfn.XLOOKUP(C169,DB!$A$2:$A$248,DB!$D$2:$D$248,"")</f>
        <v>Sector 3</v>
      </c>
    </row>
    <row r="170" spans="1:20" x14ac:dyDescent="0.2">
      <c r="A170" s="16" t="s">
        <v>327</v>
      </c>
      <c r="B170" s="16" t="s">
        <v>18</v>
      </c>
      <c r="C170" s="16" t="s">
        <v>328</v>
      </c>
      <c r="D170" s="16" t="s">
        <v>29</v>
      </c>
      <c r="E170" s="16" t="s">
        <v>1155</v>
      </c>
      <c r="F170" s="17">
        <v>46303.901087962964</v>
      </c>
      <c r="G170" s="16" t="s">
        <v>22</v>
      </c>
      <c r="H170" s="16" t="s">
        <v>3174</v>
      </c>
      <c r="I170" s="16">
        <v>360</v>
      </c>
      <c r="J170" s="16" t="s">
        <v>23</v>
      </c>
      <c r="K170" s="16" t="s">
        <v>24</v>
      </c>
      <c r="L170" s="16">
        <v>759</v>
      </c>
      <c r="M170" s="16" t="s">
        <v>3175</v>
      </c>
      <c r="N170" s="17">
        <v>46303.944722222222</v>
      </c>
      <c r="O170" s="16">
        <v>360</v>
      </c>
      <c r="P170" s="16" t="s">
        <v>26</v>
      </c>
      <c r="Q170" s="16">
        <v>190</v>
      </c>
      <c r="R170" s="3" t="str">
        <f>IF(OR(G170="12R",G170="12L"),_xlfn.XLOOKUP(C170,DB!$A$2:$A$248,DB!$B$2:$B$248,""),IF(OR(G170="30L",G170="30R"),_xlfn.XLOOKUP(C170,DB!$A$2:$A$248,DB!$C$2:$C$248,""),""))</f>
        <v>OMSUK</v>
      </c>
      <c r="S170" s="3">
        <f t="shared" si="2"/>
        <v>21</v>
      </c>
      <c r="T170" s="3" t="str">
        <f>_xlfn.XLOOKUP(C170,DB!$A$2:$A$248,DB!$D$2:$D$248,"")</f>
        <v>Sector 3</v>
      </c>
    </row>
    <row r="171" spans="1:20" x14ac:dyDescent="0.2">
      <c r="A171" s="16" t="s">
        <v>338</v>
      </c>
      <c r="B171" s="16" t="s">
        <v>18</v>
      </c>
      <c r="C171" s="16" t="s">
        <v>75</v>
      </c>
      <c r="D171" s="16" t="s">
        <v>54</v>
      </c>
      <c r="E171" s="16" t="s">
        <v>112</v>
      </c>
      <c r="F171" s="17">
        <v>46303.905277777776</v>
      </c>
      <c r="G171" s="16" t="s">
        <v>22</v>
      </c>
      <c r="H171" s="16" t="s">
        <v>3176</v>
      </c>
      <c r="I171" s="16">
        <v>360</v>
      </c>
      <c r="J171" s="16" t="s">
        <v>23</v>
      </c>
      <c r="K171" s="16" t="s">
        <v>24</v>
      </c>
      <c r="L171" s="16">
        <v>728</v>
      </c>
      <c r="M171" s="16" t="s">
        <v>75</v>
      </c>
      <c r="N171" s="17">
        <v>46303.95112268519</v>
      </c>
      <c r="O171" s="16">
        <v>0</v>
      </c>
      <c r="P171" s="16" t="s">
        <v>26</v>
      </c>
      <c r="Q171" s="16">
        <v>190</v>
      </c>
      <c r="R171" s="3" t="str">
        <f>IF(OR(G171="12R",G171="12L"),_xlfn.XLOOKUP(C171,DB!$A$2:$A$248,DB!$B$2:$B$248,""),IF(OR(G171="30L",G171="30R"),_xlfn.XLOOKUP(C171,DB!$A$2:$A$248,DB!$C$2:$C$248,""),""))</f>
        <v>UDGUV</v>
      </c>
      <c r="S171" s="3">
        <f t="shared" si="2"/>
        <v>21</v>
      </c>
      <c r="T171" s="3" t="str">
        <f>_xlfn.XLOOKUP(C171,DB!$A$2:$A$248,DB!$D$2:$D$248,"")</f>
        <v>Sector 2</v>
      </c>
    </row>
    <row r="172" spans="1:20" x14ac:dyDescent="0.2">
      <c r="A172" s="16" t="s">
        <v>313</v>
      </c>
      <c r="B172" s="16" t="s">
        <v>18</v>
      </c>
      <c r="C172" s="16" t="s">
        <v>314</v>
      </c>
      <c r="D172" s="16" t="s">
        <v>34</v>
      </c>
      <c r="E172" s="16" t="s">
        <v>3177</v>
      </c>
      <c r="F172" s="17">
        <v>46303.907025462962</v>
      </c>
      <c r="G172" s="16" t="s">
        <v>22</v>
      </c>
      <c r="H172" s="16" t="s">
        <v>3178</v>
      </c>
      <c r="I172" s="16">
        <v>310</v>
      </c>
      <c r="J172" s="16" t="s">
        <v>23</v>
      </c>
      <c r="K172" s="16" t="s">
        <v>24</v>
      </c>
      <c r="L172" s="16">
        <v>152</v>
      </c>
      <c r="M172" s="16" t="s">
        <v>3179</v>
      </c>
      <c r="N172" s="17">
        <v>46303.917222222226</v>
      </c>
      <c r="O172" s="16">
        <v>231</v>
      </c>
      <c r="P172" s="16" t="s">
        <v>26</v>
      </c>
      <c r="Q172" s="16">
        <v>190</v>
      </c>
      <c r="R172" s="3" t="str">
        <f>IF(OR(G172="12R",G172="12L"),_xlfn.XLOOKUP(C172,DB!$A$2:$A$248,DB!$B$2:$B$248,""),IF(OR(G172="30L",G172="30R"),_xlfn.XLOOKUP(C172,DB!$A$2:$A$248,DB!$C$2:$C$248,""),""))</f>
        <v>CZM</v>
      </c>
      <c r="S172" s="3">
        <f t="shared" si="2"/>
        <v>21</v>
      </c>
      <c r="T172" s="3" t="str">
        <f>_xlfn.XLOOKUP(C172,DB!$A$2:$A$248,DB!$D$2:$D$248,"")</f>
        <v>Sector 7</v>
      </c>
    </row>
    <row r="173" spans="1:20" x14ac:dyDescent="0.2">
      <c r="A173" s="16" t="s">
        <v>333</v>
      </c>
      <c r="B173" s="16" t="s">
        <v>18</v>
      </c>
      <c r="C173" s="16" t="s">
        <v>148</v>
      </c>
      <c r="D173" s="16" t="s">
        <v>129</v>
      </c>
      <c r="E173" s="16" t="s">
        <v>3180</v>
      </c>
      <c r="F173" s="17">
        <v>46303.908171296294</v>
      </c>
      <c r="G173" s="16" t="s">
        <v>22</v>
      </c>
      <c r="H173" s="16" t="s">
        <v>3181</v>
      </c>
      <c r="I173" s="16">
        <v>310</v>
      </c>
      <c r="J173" s="16" t="s">
        <v>23</v>
      </c>
      <c r="K173" s="16" t="s">
        <v>24</v>
      </c>
      <c r="L173" s="16">
        <v>136</v>
      </c>
      <c r="M173" s="16" t="s">
        <v>655</v>
      </c>
      <c r="N173" s="17">
        <v>46303.917337962965</v>
      </c>
      <c r="O173" s="16">
        <v>257</v>
      </c>
      <c r="P173" s="16" t="s">
        <v>26</v>
      </c>
      <c r="Q173" s="16">
        <v>190</v>
      </c>
      <c r="R173" s="3" t="str">
        <f>IF(OR(G173="12R",G173="12L"),_xlfn.XLOOKUP(C173,DB!$A$2:$A$248,DB!$B$2:$B$248,""),IF(OR(G173="30L",G173="30R"),_xlfn.XLOOKUP(C173,DB!$A$2:$A$248,DB!$C$2:$C$248,""),""))</f>
        <v>NUDAL</v>
      </c>
      <c r="S173" s="3">
        <f t="shared" si="2"/>
        <v>21</v>
      </c>
      <c r="T173" s="3" t="str">
        <f>_xlfn.XLOOKUP(C173,DB!$A$2:$A$248,DB!$D$2:$D$248,"")</f>
        <v>Sector 3</v>
      </c>
    </row>
    <row r="174" spans="1:20" x14ac:dyDescent="0.2">
      <c r="A174" s="16" t="s">
        <v>326</v>
      </c>
      <c r="B174" s="16" t="s">
        <v>18</v>
      </c>
      <c r="C174" s="16" t="s">
        <v>33</v>
      </c>
      <c r="D174" s="16" t="s">
        <v>54</v>
      </c>
      <c r="E174" s="16" t="s">
        <v>298</v>
      </c>
      <c r="F174" s="17">
        <v>46303.909444444449</v>
      </c>
      <c r="G174" s="16" t="s">
        <v>22</v>
      </c>
      <c r="H174" s="16" t="s">
        <v>3182</v>
      </c>
      <c r="I174" s="16">
        <v>360</v>
      </c>
      <c r="J174" s="16" t="s">
        <v>23</v>
      </c>
      <c r="K174" s="16" t="s">
        <v>24</v>
      </c>
      <c r="L174" s="16">
        <v>867</v>
      </c>
      <c r="M174" s="16" t="s">
        <v>36</v>
      </c>
      <c r="N174" s="17">
        <v>46303.957303240742</v>
      </c>
      <c r="O174" s="16">
        <v>360</v>
      </c>
      <c r="P174" s="16" t="s">
        <v>26</v>
      </c>
      <c r="Q174" s="16">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s="16" t="s">
        <v>324</v>
      </c>
      <c r="B175" s="16" t="s">
        <v>18</v>
      </c>
      <c r="C175" s="16" t="s">
        <v>325</v>
      </c>
      <c r="D175" s="16" t="s">
        <v>123</v>
      </c>
      <c r="E175" s="16" t="s">
        <v>3183</v>
      </c>
      <c r="F175" s="17">
        <v>46303.910891203705</v>
      </c>
      <c r="G175" s="16" t="s">
        <v>22</v>
      </c>
      <c r="H175" s="16" t="s">
        <v>3184</v>
      </c>
      <c r="I175" s="16">
        <v>340</v>
      </c>
      <c r="J175" s="16" t="s">
        <v>23</v>
      </c>
      <c r="K175" s="16" t="s">
        <v>24</v>
      </c>
      <c r="L175" s="16">
        <v>875</v>
      </c>
      <c r="M175" s="16" t="s">
        <v>36</v>
      </c>
      <c r="N175" s="17">
        <v>46303.960636574076</v>
      </c>
      <c r="O175" s="16">
        <v>340</v>
      </c>
      <c r="P175" s="16" t="s">
        <v>26</v>
      </c>
      <c r="Q175" s="16">
        <v>190</v>
      </c>
      <c r="R175" s="3" t="str">
        <f>IF(OR(G175="12R",G175="12L"),_xlfn.XLOOKUP(C175,DB!$A$2:$A$248,DB!$B$2:$B$248,""),IF(OR(G175="30L",G175="30R"),_xlfn.XLOOKUP(C175,DB!$A$2:$A$248,DB!$C$2:$C$248,""),""))</f>
        <v>OMSUK</v>
      </c>
      <c r="S175" s="3">
        <f t="shared" si="2"/>
        <v>21</v>
      </c>
      <c r="T175" s="3" t="str">
        <f>_xlfn.XLOOKUP(C175,DB!$A$2:$A$248,DB!$D$2:$D$248,"")</f>
        <v>Sector 3</v>
      </c>
    </row>
    <row r="176" spans="1:20" x14ac:dyDescent="0.2">
      <c r="A176" s="16" t="s">
        <v>334</v>
      </c>
      <c r="B176" s="16" t="s">
        <v>18</v>
      </c>
      <c r="C176" s="16" t="s">
        <v>19</v>
      </c>
      <c r="D176" s="16" t="s">
        <v>54</v>
      </c>
      <c r="E176" s="16" t="s">
        <v>3185</v>
      </c>
      <c r="F176" s="17">
        <v>46303.91233796296</v>
      </c>
      <c r="G176" s="16" t="s">
        <v>22</v>
      </c>
      <c r="H176" s="16" t="s">
        <v>3186</v>
      </c>
      <c r="I176" s="16">
        <v>380</v>
      </c>
      <c r="J176" s="16" t="s">
        <v>23</v>
      </c>
      <c r="K176" s="16" t="s">
        <v>24</v>
      </c>
      <c r="L176" s="16">
        <v>922</v>
      </c>
      <c r="M176" s="16" t="s">
        <v>3187</v>
      </c>
      <c r="N176" s="17">
        <v>46303.962824074071</v>
      </c>
      <c r="O176" s="16">
        <v>380</v>
      </c>
      <c r="P176" s="16" t="s">
        <v>26</v>
      </c>
      <c r="Q176" s="16">
        <v>190</v>
      </c>
      <c r="R176" s="3" t="str">
        <f>IF(OR(G176="12R",G176="12L"),_xlfn.XLOOKUP(C176,DB!$A$2:$A$248,DB!$B$2:$B$248,""),IF(OR(G176="30L",G176="30R"),_xlfn.XLOOKUP(C176,DB!$A$2:$A$248,DB!$C$2:$C$248,""),""))</f>
        <v>UDGUV</v>
      </c>
      <c r="S176" s="3">
        <f t="shared" si="2"/>
        <v>21</v>
      </c>
      <c r="T176" s="3" t="str">
        <f>_xlfn.XLOOKUP(C176,DB!$A$2:$A$248,DB!$D$2:$D$248,"")</f>
        <v>Sector 2</v>
      </c>
    </row>
    <row r="177" spans="1:20" x14ac:dyDescent="0.2">
      <c r="A177" s="16" t="s">
        <v>339</v>
      </c>
      <c r="B177" s="16" t="s">
        <v>18</v>
      </c>
      <c r="C177" s="16" t="s">
        <v>193</v>
      </c>
      <c r="D177" s="16" t="s">
        <v>34</v>
      </c>
      <c r="E177" s="16" t="s">
        <v>620</v>
      </c>
      <c r="F177" s="17">
        <v>46303.913958333331</v>
      </c>
      <c r="G177" s="16" t="s">
        <v>22</v>
      </c>
      <c r="H177" s="16" t="s">
        <v>3188</v>
      </c>
      <c r="I177" s="16">
        <v>360</v>
      </c>
      <c r="J177" s="16" t="s">
        <v>23</v>
      </c>
      <c r="K177" s="16" t="s">
        <v>24</v>
      </c>
      <c r="L177" s="16">
        <v>839</v>
      </c>
      <c r="M177" s="16" t="s">
        <v>193</v>
      </c>
      <c r="N177" s="17">
        <v>46303.96166666667</v>
      </c>
      <c r="O177" s="16">
        <v>15</v>
      </c>
      <c r="P177" s="16" t="s">
        <v>26</v>
      </c>
      <c r="Q177" s="16">
        <v>190</v>
      </c>
      <c r="R177" s="3" t="str">
        <f>IF(OR(G177="12R",G177="12L"),_xlfn.XLOOKUP(C177,DB!$A$2:$A$248,DB!$B$2:$B$248,""),IF(OR(G177="30L",G177="30R"),_xlfn.XLOOKUP(C177,DB!$A$2:$A$248,DB!$C$2:$C$248,""),""))</f>
        <v>UDGUV</v>
      </c>
      <c r="S177" s="3">
        <f t="shared" si="2"/>
        <v>21</v>
      </c>
      <c r="T177" s="3" t="str">
        <f>_xlfn.XLOOKUP(C177,DB!$A$2:$A$248,DB!$D$2:$D$248,"")</f>
        <v>Sector 2</v>
      </c>
    </row>
    <row r="178" spans="1:20" x14ac:dyDescent="0.2">
      <c r="A178" s="16" t="s">
        <v>3189</v>
      </c>
      <c r="B178" s="16" t="s">
        <v>18</v>
      </c>
      <c r="C178" s="16" t="s">
        <v>249</v>
      </c>
      <c r="D178" s="16" t="s">
        <v>500</v>
      </c>
      <c r="E178" s="16"/>
      <c r="F178" s="17">
        <v>46303.915370370371</v>
      </c>
      <c r="G178" s="16" t="s">
        <v>22</v>
      </c>
      <c r="H178" s="16" t="s">
        <v>3190</v>
      </c>
      <c r="I178" s="16">
        <v>430</v>
      </c>
      <c r="J178" s="16" t="s">
        <v>23</v>
      </c>
      <c r="K178" s="16" t="s">
        <v>51</v>
      </c>
      <c r="L178" s="16">
        <v>857</v>
      </c>
      <c r="M178" s="16" t="s">
        <v>3191</v>
      </c>
      <c r="N178" s="17">
        <v>46303.962129629625</v>
      </c>
      <c r="O178" s="16">
        <v>430</v>
      </c>
      <c r="P178" s="16" t="s">
        <v>26</v>
      </c>
      <c r="Q178" s="16">
        <v>30</v>
      </c>
      <c r="R178" s="3" t="str">
        <f>IF(OR(G178="12R",G178="12L"),_xlfn.XLOOKUP(C178,DB!$A$2:$A$248,DB!$B$2:$B$248,""),IF(OR(G178="30L",G178="30R"),_xlfn.XLOOKUP(C178,DB!$A$2:$A$248,DB!$C$2:$C$248,""),""))</f>
        <v>UDGUV</v>
      </c>
      <c r="S178" s="3">
        <f t="shared" si="2"/>
        <v>21</v>
      </c>
      <c r="T178" s="3" t="str">
        <f>_xlfn.XLOOKUP(C178,DB!$A$2:$A$248,DB!$D$2:$D$248,"")</f>
        <v>Sector 2</v>
      </c>
    </row>
    <row r="179" spans="1:20" x14ac:dyDescent="0.2">
      <c r="A179" s="16" t="s">
        <v>231</v>
      </c>
      <c r="B179" s="16" t="s">
        <v>18</v>
      </c>
      <c r="C179" s="16" t="s">
        <v>33</v>
      </c>
      <c r="D179" s="16" t="s">
        <v>20</v>
      </c>
      <c r="E179" s="16" t="s">
        <v>183</v>
      </c>
      <c r="F179" s="17">
        <v>46303.917164351849</v>
      </c>
      <c r="G179" s="16" t="s">
        <v>22</v>
      </c>
      <c r="H179" s="16" t="s">
        <v>3192</v>
      </c>
      <c r="I179" s="16">
        <v>340</v>
      </c>
      <c r="J179" s="16" t="s">
        <v>23</v>
      </c>
      <c r="K179" s="16" t="s">
        <v>24</v>
      </c>
      <c r="L179" s="16">
        <v>880</v>
      </c>
      <c r="M179" s="16" t="s">
        <v>36</v>
      </c>
      <c r="N179" s="17">
        <v>46303.96575231482</v>
      </c>
      <c r="O179" s="16">
        <v>340</v>
      </c>
      <c r="P179" s="16" t="s">
        <v>26</v>
      </c>
      <c r="Q179" s="16">
        <v>190</v>
      </c>
      <c r="R179" s="3" t="str">
        <f>IF(OR(G179="12R",G179="12L"),_xlfn.XLOOKUP(C179,DB!$A$2:$A$248,DB!$B$2:$B$248,""),IF(OR(G179="30L",G179="30R"),_xlfn.XLOOKUP(C179,DB!$A$2:$A$248,DB!$C$2:$C$248,""),""))</f>
        <v>UDGUV</v>
      </c>
      <c r="S179" s="3">
        <f t="shared" si="2"/>
        <v>22</v>
      </c>
      <c r="T179" s="3" t="str">
        <f>_xlfn.XLOOKUP(C179,DB!$A$2:$A$248,DB!$D$2:$D$248,"")</f>
        <v>Sector 2</v>
      </c>
    </row>
    <row r="180" spans="1:20" x14ac:dyDescent="0.2">
      <c r="A180" s="16" t="s">
        <v>320</v>
      </c>
      <c r="B180" s="16" t="s">
        <v>18</v>
      </c>
      <c r="C180" s="16" t="s">
        <v>128</v>
      </c>
      <c r="D180" s="16" t="s">
        <v>129</v>
      </c>
      <c r="E180" s="16" t="s">
        <v>1104</v>
      </c>
      <c r="F180" s="17">
        <v>46303.918599537035</v>
      </c>
      <c r="G180" s="16" t="s">
        <v>22</v>
      </c>
      <c r="H180" s="16" t="s">
        <v>3193</v>
      </c>
      <c r="I180" s="16">
        <v>380</v>
      </c>
      <c r="J180" s="16" t="s">
        <v>23</v>
      </c>
      <c r="K180" s="16" t="s">
        <v>24</v>
      </c>
      <c r="L180" s="16">
        <v>829</v>
      </c>
      <c r="M180" s="16" t="s">
        <v>3194</v>
      </c>
      <c r="N180" s="17">
        <v>46303.964432870373</v>
      </c>
      <c r="O180" s="16">
        <v>380</v>
      </c>
      <c r="P180" s="16" t="s">
        <v>26</v>
      </c>
      <c r="Q180" s="16">
        <v>190</v>
      </c>
      <c r="R180" s="3" t="str">
        <f>IF(OR(G180="12R",G180="12L"),_xlfn.XLOOKUP(C180,DB!$A$2:$A$248,DB!$B$2:$B$248,""),IF(OR(G180="30L",G180="30R"),_xlfn.XLOOKUP(C180,DB!$A$2:$A$248,DB!$C$2:$C$248,""),""))</f>
        <v>ENEBA</v>
      </c>
      <c r="S180" s="3">
        <f t="shared" si="2"/>
        <v>22</v>
      </c>
      <c r="T180" s="3" t="str">
        <f>_xlfn.XLOOKUP(C180,DB!$A$2:$A$248,DB!$D$2:$D$248,"")</f>
        <v>Sector 3</v>
      </c>
    </row>
    <row r="181" spans="1:20" x14ac:dyDescent="0.2">
      <c r="A181" s="16" t="s">
        <v>337</v>
      </c>
      <c r="B181" s="16" t="s">
        <v>18</v>
      </c>
      <c r="C181" s="16" t="s">
        <v>219</v>
      </c>
      <c r="D181" s="16" t="s">
        <v>34</v>
      </c>
      <c r="E181" s="16" t="s">
        <v>3195</v>
      </c>
      <c r="F181" s="17">
        <v>46303.919814814813</v>
      </c>
      <c r="G181" s="16" t="s">
        <v>22</v>
      </c>
      <c r="H181" s="16" t="s">
        <v>3196</v>
      </c>
      <c r="I181" s="16">
        <v>310</v>
      </c>
      <c r="J181" s="16" t="s">
        <v>23</v>
      </c>
      <c r="K181" s="16" t="s">
        <v>24</v>
      </c>
      <c r="L181" s="16">
        <v>150</v>
      </c>
      <c r="M181" s="16" t="s">
        <v>117</v>
      </c>
      <c r="N181" s="17">
        <v>46303.929872685185</v>
      </c>
      <c r="O181" s="16">
        <v>238</v>
      </c>
      <c r="P181" s="16" t="s">
        <v>26</v>
      </c>
      <c r="Q181" s="16">
        <v>190</v>
      </c>
      <c r="R181" s="3" t="str">
        <f>IF(OR(G181="12R",G181="12L"),_xlfn.XLOOKUP(C181,DB!$A$2:$A$248,DB!$B$2:$B$248,""),IF(OR(G181="30L",G181="30R"),_xlfn.XLOOKUP(C181,DB!$A$2:$A$248,DB!$C$2:$C$248,""),""))</f>
        <v>TAKUX</v>
      </c>
      <c r="S181" s="3">
        <f t="shared" si="2"/>
        <v>22</v>
      </c>
      <c r="T181" s="3" t="str">
        <f>_xlfn.XLOOKUP(C181,DB!$A$2:$A$248,DB!$D$2:$D$248,"")</f>
        <v>Sector 7</v>
      </c>
    </row>
    <row r="182" spans="1:20" x14ac:dyDescent="0.2">
      <c r="A182" s="16" t="s">
        <v>343</v>
      </c>
      <c r="B182" s="16" t="s">
        <v>18</v>
      </c>
      <c r="C182" s="16" t="s">
        <v>122</v>
      </c>
      <c r="D182" s="16" t="s">
        <v>44</v>
      </c>
      <c r="E182" s="16" t="s">
        <v>3197</v>
      </c>
      <c r="F182" s="17">
        <v>46303.930914351848</v>
      </c>
      <c r="G182" s="16" t="s">
        <v>22</v>
      </c>
      <c r="H182" s="16" t="s">
        <v>3198</v>
      </c>
      <c r="I182" s="16">
        <v>380</v>
      </c>
      <c r="J182" s="16" t="s">
        <v>23</v>
      </c>
      <c r="K182" s="16" t="s">
        <v>24</v>
      </c>
      <c r="L182" s="16">
        <v>730</v>
      </c>
      <c r="M182" s="16" t="s">
        <v>225</v>
      </c>
      <c r="N182" s="17">
        <v>46303.970578703702</v>
      </c>
      <c r="O182" s="16">
        <v>340</v>
      </c>
      <c r="P182" s="16" t="s">
        <v>26</v>
      </c>
      <c r="Q182" s="16">
        <v>190</v>
      </c>
      <c r="R182" s="3" t="str">
        <f>IF(OR(G182="12R",G182="12L"),_xlfn.XLOOKUP(C182,DB!$A$2:$A$248,DB!$B$2:$B$248,""),IF(OR(G182="30L",G182="30R"),_xlfn.XLOOKUP(C182,DB!$A$2:$A$248,DB!$C$2:$C$248,""),""))</f>
        <v>ENEBA</v>
      </c>
      <c r="S182" s="3">
        <f t="shared" si="2"/>
        <v>22</v>
      </c>
      <c r="T182" s="3" t="str">
        <f>_xlfn.XLOOKUP(C182,DB!$A$2:$A$248,DB!$D$2:$D$248,"")</f>
        <v>Sector 3</v>
      </c>
    </row>
    <row r="183" spans="1:20" x14ac:dyDescent="0.2">
      <c r="A183" s="16" t="s">
        <v>336</v>
      </c>
      <c r="B183" s="16" t="s">
        <v>18</v>
      </c>
      <c r="C183" s="16" t="s">
        <v>115</v>
      </c>
      <c r="D183" s="16" t="s">
        <v>129</v>
      </c>
      <c r="E183" s="16" t="s">
        <v>1190</v>
      </c>
      <c r="F183" s="17">
        <v>46303.936585648145</v>
      </c>
      <c r="G183" s="16" t="s">
        <v>22</v>
      </c>
      <c r="H183" s="16" t="s">
        <v>3199</v>
      </c>
      <c r="I183" s="16">
        <v>350</v>
      </c>
      <c r="J183" s="16" t="s">
        <v>23</v>
      </c>
      <c r="K183" s="16" t="s">
        <v>24</v>
      </c>
      <c r="L183" s="16">
        <v>153</v>
      </c>
      <c r="M183" s="16" t="s">
        <v>117</v>
      </c>
      <c r="N183" s="17">
        <v>46303.946527777778</v>
      </c>
      <c r="O183" s="16">
        <v>284</v>
      </c>
      <c r="P183" s="16" t="s">
        <v>26</v>
      </c>
      <c r="Q183" s="16">
        <v>190</v>
      </c>
      <c r="R183" s="3" t="str">
        <f>IF(OR(G183="12R",G183="12L"),_xlfn.XLOOKUP(C183,DB!$A$2:$A$248,DB!$B$2:$B$248,""),IF(OR(G183="30L",G183="30R"),_xlfn.XLOOKUP(C183,DB!$A$2:$A$248,DB!$C$2:$C$248,""),""))</f>
        <v>TAKUX</v>
      </c>
      <c r="S183" s="3">
        <f t="shared" si="2"/>
        <v>22</v>
      </c>
      <c r="T183" s="3" t="str">
        <f>_xlfn.XLOOKUP(C183,DB!$A$2:$A$248,DB!$D$2:$D$248,"")</f>
        <v>Sector 7</v>
      </c>
    </row>
    <row r="184" spans="1:20" x14ac:dyDescent="0.2">
      <c r="A184" s="16" t="s">
        <v>315</v>
      </c>
      <c r="B184" s="16" t="s">
        <v>18</v>
      </c>
      <c r="C184" s="16" t="s">
        <v>224</v>
      </c>
      <c r="D184" s="16" t="s">
        <v>116</v>
      </c>
      <c r="E184" s="16" t="s">
        <v>3200</v>
      </c>
      <c r="F184" s="17">
        <v>46303.937789351854</v>
      </c>
      <c r="G184" s="16" t="s">
        <v>22</v>
      </c>
      <c r="H184" s="16" t="s">
        <v>3201</v>
      </c>
      <c r="I184" s="16">
        <v>400</v>
      </c>
      <c r="J184" s="16" t="s">
        <v>23</v>
      </c>
      <c r="K184" s="16" t="s">
        <v>24</v>
      </c>
      <c r="L184" s="16">
        <v>735</v>
      </c>
      <c r="M184" s="16" t="s">
        <v>225</v>
      </c>
      <c r="N184" s="17">
        <v>46303.978402777779</v>
      </c>
      <c r="O184" s="16">
        <v>400</v>
      </c>
      <c r="P184" s="16" t="s">
        <v>26</v>
      </c>
      <c r="Q184" s="16">
        <v>190</v>
      </c>
      <c r="R184" s="3" t="str">
        <f>IF(OR(G184="12R",G184="12L"),_xlfn.XLOOKUP(C184,DB!$A$2:$A$248,DB!$B$2:$B$248,""),IF(OR(G184="30L",G184="30R"),_xlfn.XLOOKUP(C184,DB!$A$2:$A$248,DB!$C$2:$C$248,""),""))</f>
        <v>ENEBA</v>
      </c>
      <c r="S184" s="3">
        <f t="shared" si="2"/>
        <v>22</v>
      </c>
      <c r="T184" s="3" t="str">
        <f>_xlfn.XLOOKUP(C184,DB!$A$2:$A$248,DB!$D$2:$D$248,"")</f>
        <v>Sector 3</v>
      </c>
    </row>
    <row r="185" spans="1:20" x14ac:dyDescent="0.2">
      <c r="A185" s="16" t="s">
        <v>1481</v>
      </c>
      <c r="B185" s="16" t="s">
        <v>18</v>
      </c>
      <c r="C185" s="16" t="s">
        <v>854</v>
      </c>
      <c r="D185" s="16" t="s">
        <v>29</v>
      </c>
      <c r="E185" s="16" t="s">
        <v>3202</v>
      </c>
      <c r="F185" s="17">
        <v>46303.939016203702</v>
      </c>
      <c r="G185" s="16" t="s">
        <v>22</v>
      </c>
      <c r="H185" s="16" t="s">
        <v>3203</v>
      </c>
      <c r="I185" s="16">
        <v>360</v>
      </c>
      <c r="J185" s="16" t="s">
        <v>23</v>
      </c>
      <c r="K185" s="16" t="s">
        <v>24</v>
      </c>
      <c r="L185" s="16">
        <v>769</v>
      </c>
      <c r="M185" s="16" t="s">
        <v>225</v>
      </c>
      <c r="N185" s="17">
        <v>46303.980694444443</v>
      </c>
      <c r="O185" s="16">
        <v>360</v>
      </c>
      <c r="P185" s="16" t="s">
        <v>26</v>
      </c>
      <c r="Q185" s="16">
        <v>190</v>
      </c>
      <c r="R185" s="3" t="str">
        <f>IF(OR(G185="12R",G185="12L"),_xlfn.XLOOKUP(C185,DB!$A$2:$A$248,DB!$B$2:$B$248,""),IF(OR(G185="30L",G185="30R"),_xlfn.XLOOKUP(C185,DB!$A$2:$A$248,DB!$C$2:$C$248,""),""))</f>
        <v>UDGUV</v>
      </c>
      <c r="S185" s="3">
        <f t="shared" si="2"/>
        <v>22</v>
      </c>
      <c r="T185" s="3" t="str">
        <f>_xlfn.XLOOKUP(C185,DB!$A$2:$A$248,DB!$D$2:$D$248,"")</f>
        <v>Sector 2</v>
      </c>
    </row>
    <row r="186" spans="1:20" x14ac:dyDescent="0.2">
      <c r="A186" s="16" t="s">
        <v>538</v>
      </c>
      <c r="B186" s="16" t="s">
        <v>18</v>
      </c>
      <c r="C186" s="16" t="s">
        <v>539</v>
      </c>
      <c r="D186" s="16" t="s">
        <v>29</v>
      </c>
      <c r="E186" s="16" t="s">
        <v>1270</v>
      </c>
      <c r="F186" s="17">
        <v>46303.940763888888</v>
      </c>
      <c r="G186" s="16" t="s">
        <v>22</v>
      </c>
      <c r="H186" s="16" t="s">
        <v>3204</v>
      </c>
      <c r="I186" s="16">
        <v>340</v>
      </c>
      <c r="J186" s="16" t="s">
        <v>23</v>
      </c>
      <c r="K186" s="16" t="s">
        <v>24</v>
      </c>
      <c r="L186" s="16">
        <v>874</v>
      </c>
      <c r="M186" s="16" t="s">
        <v>36</v>
      </c>
      <c r="N186" s="17">
        <v>46303.990347222221</v>
      </c>
      <c r="O186" s="16">
        <v>340</v>
      </c>
      <c r="P186" s="16" t="s">
        <v>26</v>
      </c>
      <c r="Q186" s="16">
        <v>190</v>
      </c>
      <c r="R186" s="3" t="str">
        <f>IF(OR(G186="12R",G186="12L"),_xlfn.XLOOKUP(C186,DB!$A$2:$A$248,DB!$B$2:$B$248,""),IF(OR(G186="30L",G186="30R"),_xlfn.XLOOKUP(C186,DB!$A$2:$A$248,DB!$C$2:$C$248,""),""))</f>
        <v>OMSUK</v>
      </c>
      <c r="S186" s="3">
        <f t="shared" si="2"/>
        <v>22</v>
      </c>
      <c r="T186" s="3" t="str">
        <f>_xlfn.XLOOKUP(C186,DB!$A$2:$A$248,DB!$D$2:$D$248,"")</f>
        <v>Sector 3</v>
      </c>
    </row>
    <row r="187" spans="1:20" x14ac:dyDescent="0.2">
      <c r="A187" s="16" t="s">
        <v>555</v>
      </c>
      <c r="B187" s="16" t="s">
        <v>18</v>
      </c>
      <c r="C187" s="16" t="s">
        <v>539</v>
      </c>
      <c r="D187" s="16" t="s">
        <v>29</v>
      </c>
      <c r="E187" s="16" t="s">
        <v>1201</v>
      </c>
      <c r="F187" s="17">
        <v>46303.942442129628</v>
      </c>
      <c r="G187" s="16" t="s">
        <v>22</v>
      </c>
      <c r="H187" s="16" t="s">
        <v>3205</v>
      </c>
      <c r="I187" s="16">
        <v>320</v>
      </c>
      <c r="J187" s="16" t="s">
        <v>23</v>
      </c>
      <c r="K187" s="16" t="s">
        <v>24</v>
      </c>
      <c r="L187" s="16">
        <v>734</v>
      </c>
      <c r="M187" s="16" t="s">
        <v>225</v>
      </c>
      <c r="N187" s="17">
        <v>46303.983275462961</v>
      </c>
      <c r="O187" s="16">
        <v>320</v>
      </c>
      <c r="P187" s="16" t="s">
        <v>26</v>
      </c>
      <c r="Q187" s="16">
        <v>190</v>
      </c>
      <c r="R187" s="3" t="str">
        <f>IF(OR(G187="12R",G187="12L"),_xlfn.XLOOKUP(C187,DB!$A$2:$A$248,DB!$B$2:$B$248,""),IF(OR(G187="30L",G187="30R"),_xlfn.XLOOKUP(C187,DB!$A$2:$A$248,DB!$C$2:$C$248,""),""))</f>
        <v>OMSUK</v>
      </c>
      <c r="S187" s="3">
        <f t="shared" si="2"/>
        <v>22</v>
      </c>
      <c r="T187" s="3" t="str">
        <f>_xlfn.XLOOKUP(C187,DB!$A$2:$A$248,DB!$D$2:$D$248,"")</f>
        <v>Sector 3</v>
      </c>
    </row>
    <row r="188" spans="1:20" x14ac:dyDescent="0.2">
      <c r="A188" s="16" t="s">
        <v>344</v>
      </c>
      <c r="B188" s="16" t="s">
        <v>18</v>
      </c>
      <c r="C188" s="16" t="s">
        <v>345</v>
      </c>
      <c r="D188" s="16" t="s">
        <v>54</v>
      </c>
      <c r="E188" s="16" t="s">
        <v>427</v>
      </c>
      <c r="F188" s="17">
        <v>46303.945069444446</v>
      </c>
      <c r="G188" s="16" t="s">
        <v>22</v>
      </c>
      <c r="H188" s="16" t="s">
        <v>3206</v>
      </c>
      <c r="I188" s="16">
        <v>380</v>
      </c>
      <c r="J188" s="16" t="s">
        <v>23</v>
      </c>
      <c r="K188" s="16" t="s">
        <v>24</v>
      </c>
      <c r="L188" s="16">
        <v>870</v>
      </c>
      <c r="M188" s="16" t="s">
        <v>181</v>
      </c>
      <c r="N188" s="17">
        <v>46303.99381944444</v>
      </c>
      <c r="O188" s="16">
        <v>380</v>
      </c>
      <c r="P188" s="16" t="s">
        <v>26</v>
      </c>
      <c r="Q188" s="16">
        <v>190</v>
      </c>
      <c r="R188" s="3" t="str">
        <f>IF(OR(G188="12R",G188="12L"),_xlfn.XLOOKUP(C188,DB!$A$2:$A$248,DB!$B$2:$B$248,""),IF(OR(G188="30L",G188="30R"),_xlfn.XLOOKUP(C188,DB!$A$2:$A$248,DB!$C$2:$C$248,""),""))</f>
        <v>UDGUV</v>
      </c>
      <c r="S188" s="3">
        <f t="shared" si="2"/>
        <v>22</v>
      </c>
      <c r="T188" s="3" t="str">
        <f>_xlfn.XLOOKUP(C188,DB!$A$2:$A$248,DB!$D$2:$D$248,"")</f>
        <v>Sector 2</v>
      </c>
    </row>
    <row r="189" spans="1:20" x14ac:dyDescent="0.2">
      <c r="A189" s="16" t="s">
        <v>359</v>
      </c>
      <c r="B189" s="16" t="s">
        <v>18</v>
      </c>
      <c r="C189" s="16" t="s">
        <v>219</v>
      </c>
      <c r="D189" s="16" t="s">
        <v>54</v>
      </c>
      <c r="E189" s="16" t="s">
        <v>3207</v>
      </c>
      <c r="F189" s="17">
        <v>46303.980150462958</v>
      </c>
      <c r="G189" s="16" t="s">
        <v>22</v>
      </c>
      <c r="H189" s="16" t="s">
        <v>3208</v>
      </c>
      <c r="I189" s="16">
        <v>390</v>
      </c>
      <c r="J189" s="16" t="s">
        <v>23</v>
      </c>
      <c r="K189" s="16" t="s">
        <v>24</v>
      </c>
      <c r="L189" s="16">
        <v>149</v>
      </c>
      <c r="M189" s="16" t="s">
        <v>117</v>
      </c>
      <c r="N189" s="17">
        <v>46303.989618055552</v>
      </c>
      <c r="O189" s="16">
        <v>262</v>
      </c>
      <c r="P189" s="16" t="s">
        <v>26</v>
      </c>
      <c r="Q189" s="16">
        <v>190</v>
      </c>
      <c r="R189" s="3" t="str">
        <f>IF(OR(G189="12R",G189="12L"),_xlfn.XLOOKUP(C189,DB!$A$2:$A$248,DB!$B$2:$B$248,""),IF(OR(G189="30L",G189="30R"),_xlfn.XLOOKUP(C189,DB!$A$2:$A$248,DB!$C$2:$C$248,""),""))</f>
        <v>TAKUX</v>
      </c>
      <c r="S189" s="3">
        <f t="shared" si="2"/>
        <v>23</v>
      </c>
      <c r="T189" s="3" t="str">
        <f>_xlfn.XLOOKUP(C189,DB!$A$2:$A$248,DB!$D$2:$D$248,"")</f>
        <v>Sector 7</v>
      </c>
    </row>
    <row r="190" spans="1:20" x14ac:dyDescent="0.2">
      <c r="F190" s="2"/>
      <c r="I190" s="3"/>
      <c r="L190" s="3"/>
      <c r="N190" s="2"/>
      <c r="O190" s="3"/>
      <c r="Q190" s="3"/>
      <c r="R190" s="3" t="str">
        <f>IF(OR(G190="12R",G190="12L"),_xlfn.XLOOKUP(C190,DB!$A$2:$A$248,DB!$B$2:$B$248,""),IF(OR(G190="30L",G190="30R"),_xlfn.XLOOKUP(C190,DB!$A$2:$A$248,DB!$C$2:$C$248,""),""))</f>
        <v/>
      </c>
      <c r="S190" s="3">
        <f t="shared" si="2"/>
        <v>0</v>
      </c>
      <c r="T190" s="3" t="str">
        <f>_xlfn.XLOOKUP(C190,DB!$A$2:$A$248,DB!$D$2:$D$248,"")</f>
        <v/>
      </c>
    </row>
    <row r="191" spans="1:20" x14ac:dyDescent="0.2">
      <c r="F191" s="2"/>
      <c r="I191" s="3"/>
      <c r="L191" s="3"/>
      <c r="N191" s="2"/>
      <c r="O191" s="3"/>
      <c r="Q191" s="3"/>
      <c r="R191" s="3" t="str">
        <f>IF(OR(G191="12R",G191="12L"),_xlfn.XLOOKUP(C191,DB!$A$2:$A$248,DB!$B$2:$B$248,""),IF(OR(G191="30L",G191="30R"),_xlfn.XLOOKUP(C191,DB!$A$2:$A$248,DB!$C$2:$C$248,""),""))</f>
        <v/>
      </c>
      <c r="S191" s="3">
        <f t="shared" si="2"/>
        <v>0</v>
      </c>
      <c r="T191" s="3" t="str">
        <f>_xlfn.XLOOKUP(C191,DB!$A$2:$A$248,DB!$D$2:$D$248,"")</f>
        <v/>
      </c>
    </row>
    <row r="192" spans="1:20" x14ac:dyDescent="0.2">
      <c r="F192" s="2"/>
      <c r="I192" s="3"/>
      <c r="L192" s="3"/>
      <c r="N192" s="2"/>
      <c r="O192" s="3"/>
      <c r="Q192" s="3"/>
      <c r="R192" s="3" t="str">
        <f>IF(OR(G192="12R",G192="12L"),_xlfn.XLOOKUP(C192,DB!$A$2:$A$248,DB!$B$2:$B$248,""),IF(OR(G192="30L",G192="30R"),_xlfn.XLOOKUP(C192,DB!$A$2:$A$248,DB!$C$2:$C$248,""),""))</f>
        <v/>
      </c>
      <c r="S192" s="3">
        <f t="shared" si="2"/>
        <v>0</v>
      </c>
      <c r="T192" s="3" t="str">
        <f>_xlfn.XLOOKUP(C192,DB!$A$2:$A$248,DB!$D$2:$D$248,"")</f>
        <v/>
      </c>
    </row>
    <row r="193" spans="6:20" x14ac:dyDescent="0.2">
      <c r="F193" s="2"/>
      <c r="I193" s="3"/>
      <c r="L193" s="3"/>
      <c r="N193" s="2"/>
      <c r="O193" s="3"/>
      <c r="Q193" s="3"/>
      <c r="R193" s="3" t="str">
        <f>IF(OR(G193="12R",G193="12L"),_xlfn.XLOOKUP(C193,DB!$A$2:$A$248,DB!$B$2:$B$248,""),IF(OR(G193="30L",G193="30R"),_xlfn.XLOOKUP(C193,DB!$A$2:$A$248,DB!$C$2:$C$248,""),""))</f>
        <v/>
      </c>
      <c r="S193" s="3">
        <f t="shared" si="2"/>
        <v>0</v>
      </c>
      <c r="T193" s="3" t="str">
        <f>_xlfn.XLOOKUP(C193,DB!$A$2:$A$248,DB!$D$2:$D$248,"")</f>
        <v/>
      </c>
    </row>
    <row r="194" spans="6:20" x14ac:dyDescent="0.2">
      <c r="F194" s="2"/>
      <c r="I194" s="3"/>
      <c r="L194" s="3"/>
      <c r="N194" s="2"/>
      <c r="O194" s="3"/>
      <c r="Q194" s="3"/>
      <c r="R194" s="3" t="str">
        <f>IF(OR(G194="12R",G194="12L"),_xlfn.XLOOKUP(C194,DB!$A$2:$A$248,DB!$B$2:$B$248,""),IF(OR(G194="30L",G194="30R"),_xlfn.XLOOKUP(C194,DB!$A$2:$A$248,DB!$C$2:$C$248,""),""))</f>
        <v/>
      </c>
      <c r="S194" s="3">
        <f t="shared" si="2"/>
        <v>0</v>
      </c>
      <c r="T194" s="3" t="str">
        <f>_xlfn.XLOOKUP(C194,DB!$A$2:$A$248,DB!$D$2:$D$248,"")</f>
        <v/>
      </c>
    </row>
    <row r="195" spans="6:20" x14ac:dyDescent="0.2">
      <c r="F195" s="2"/>
      <c r="I195" s="3"/>
      <c r="L195" s="3"/>
      <c r="N195" s="2"/>
      <c r="O195" s="3"/>
      <c r="Q195" s="3"/>
      <c r="R195" s="3" t="str">
        <f>IF(OR(G195="12R",G195="12L"),_xlfn.XLOOKUP(C195,DB!$A$2:$A$248,DB!$B$2:$B$248,""),IF(OR(G195="30L",G195="30R"),_xlfn.XLOOKUP(C195,DB!$A$2:$A$248,DB!$C$2:$C$248,""),""))</f>
        <v/>
      </c>
      <c r="S195" s="3">
        <f t="shared" ref="S195:S220" si="3">HOUR(F195)</f>
        <v>0</v>
      </c>
      <c r="T195" s="3" t="str">
        <f>_xlfn.XLOOKUP(C195,DB!$A$2:$A$248,DB!$D$2:$D$248,"")</f>
        <v/>
      </c>
    </row>
    <row r="196" spans="6: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6: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6: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6: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6: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6: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6: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6: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6: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6: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6: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6: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6: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0</v>
      </c>
      <c r="E230" s="8">
        <f t="shared" si="4"/>
        <v>2</v>
      </c>
      <c r="F230" s="8">
        <f t="shared" si="4"/>
        <v>5</v>
      </c>
      <c r="G230" s="8">
        <f t="shared" si="4"/>
        <v>3</v>
      </c>
      <c r="H230" s="8">
        <f t="shared" si="4"/>
        <v>6</v>
      </c>
      <c r="I230" s="9">
        <f t="shared" si="5"/>
        <v>20</v>
      </c>
    </row>
    <row r="231" spans="1:9" x14ac:dyDescent="0.2">
      <c r="A231" s="7">
        <v>18</v>
      </c>
      <c r="B231" s="8">
        <f t="shared" si="4"/>
        <v>1</v>
      </c>
      <c r="C231" s="8">
        <f t="shared" si="4"/>
        <v>6</v>
      </c>
      <c r="D231" s="8">
        <f t="shared" si="4"/>
        <v>0</v>
      </c>
      <c r="E231" s="8">
        <f t="shared" si="4"/>
        <v>1</v>
      </c>
      <c r="F231" s="8">
        <f t="shared" si="4"/>
        <v>7</v>
      </c>
      <c r="G231" s="8">
        <f t="shared" si="4"/>
        <v>2</v>
      </c>
      <c r="H231" s="8">
        <f t="shared" si="4"/>
        <v>5</v>
      </c>
      <c r="I231" s="9">
        <f t="shared" si="5"/>
        <v>22</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7</v>
      </c>
      <c r="C265" s="8">
        <f t="shared" si="6"/>
        <v>4</v>
      </c>
      <c r="D265" s="8">
        <f t="shared" si="6"/>
        <v>1</v>
      </c>
      <c r="E265" s="9">
        <f t="shared" si="7"/>
        <v>12</v>
      </c>
    </row>
    <row r="266" spans="1:9" x14ac:dyDescent="0.2">
      <c r="A266" s="7">
        <v>16</v>
      </c>
      <c r="B266" s="8">
        <f t="shared" si="6"/>
        <v>9</v>
      </c>
      <c r="C266" s="8">
        <f t="shared" si="6"/>
        <v>7</v>
      </c>
      <c r="D266" s="8">
        <f t="shared" si="6"/>
        <v>3</v>
      </c>
      <c r="E266" s="9">
        <f t="shared" si="7"/>
        <v>19</v>
      </c>
    </row>
    <row r="267" spans="1:9" x14ac:dyDescent="0.2">
      <c r="A267" s="7">
        <v>17</v>
      </c>
      <c r="B267" s="8">
        <f t="shared" si="6"/>
        <v>6</v>
      </c>
      <c r="C267" s="8">
        <f t="shared" si="6"/>
        <v>11</v>
      </c>
      <c r="D267" s="8">
        <f t="shared" si="6"/>
        <v>3</v>
      </c>
      <c r="E267" s="9">
        <f t="shared" si="7"/>
        <v>20</v>
      </c>
    </row>
    <row r="268" spans="1:9" x14ac:dyDescent="0.2">
      <c r="A268" s="7">
        <v>18</v>
      </c>
      <c r="B268" s="8">
        <f t="shared" si="6"/>
        <v>5</v>
      </c>
      <c r="C268" s="8">
        <f t="shared" si="6"/>
        <v>14</v>
      </c>
      <c r="D268" s="8">
        <f t="shared" si="6"/>
        <v>3</v>
      </c>
      <c r="E268" s="9">
        <f t="shared" si="7"/>
        <v>22</v>
      </c>
    </row>
    <row r="269" spans="1:9" x14ac:dyDescent="0.2">
      <c r="A269" s="7">
        <v>19</v>
      </c>
      <c r="B269" s="8">
        <f t="shared" si="6"/>
        <v>8</v>
      </c>
      <c r="C269" s="8">
        <f t="shared" si="6"/>
        <v>12</v>
      </c>
      <c r="D269" s="8">
        <f t="shared" si="6"/>
        <v>1</v>
      </c>
      <c r="E269" s="9">
        <f t="shared" si="7"/>
        <v>21</v>
      </c>
    </row>
    <row r="270" spans="1:9" x14ac:dyDescent="0.2">
      <c r="A270" s="7">
        <v>20</v>
      </c>
      <c r="B270" s="8">
        <f t="shared" si="6"/>
        <v>6</v>
      </c>
      <c r="C270" s="8">
        <f t="shared" si="6"/>
        <v>7</v>
      </c>
      <c r="D270" s="8">
        <f t="shared" si="6"/>
        <v>0</v>
      </c>
      <c r="E270" s="9">
        <f t="shared" si="7"/>
        <v>13</v>
      </c>
    </row>
    <row r="271" spans="1:9" x14ac:dyDescent="0.2">
      <c r="A271" s="7">
        <v>21</v>
      </c>
      <c r="B271" s="8">
        <f t="shared" si="6"/>
        <v>11</v>
      </c>
      <c r="C271" s="8">
        <f t="shared" si="6"/>
        <v>14</v>
      </c>
      <c r="D271" s="8">
        <f t="shared" si="6"/>
        <v>2</v>
      </c>
      <c r="E271" s="9">
        <f t="shared" si="7"/>
        <v>27</v>
      </c>
    </row>
    <row r="272" spans="1:9" x14ac:dyDescent="0.2">
      <c r="A272" s="7">
        <v>22</v>
      </c>
      <c r="B272" s="8">
        <f t="shared" si="6"/>
        <v>3</v>
      </c>
      <c r="C272" s="8">
        <f t="shared" si="6"/>
        <v>5</v>
      </c>
      <c r="D272" s="8">
        <f t="shared" si="6"/>
        <v>2</v>
      </c>
      <c r="E272" s="9">
        <f t="shared" si="7"/>
        <v>10</v>
      </c>
    </row>
    <row r="273" spans="1:9" x14ac:dyDescent="0.2">
      <c r="A273" s="10">
        <v>23</v>
      </c>
      <c r="B273" s="11">
        <f t="shared" si="6"/>
        <v>0</v>
      </c>
      <c r="C273" s="11">
        <f t="shared" si="6"/>
        <v>0</v>
      </c>
      <c r="D273" s="11">
        <f t="shared" si="6"/>
        <v>1</v>
      </c>
      <c r="E273" s="12">
        <f t="shared" si="7"/>
        <v>1</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8, 2026</v>
      </c>
      <c r="B275" s="24"/>
      <c r="C275" s="24"/>
      <c r="D275" s="24"/>
      <c r="E275" s="24"/>
      <c r="F275" s="24"/>
      <c r="G275" s="24"/>
      <c r="H275" s="24"/>
      <c r="I275" s="24"/>
    </row>
  </sheetData>
  <mergeCells count="8">
    <mergeCell ref="A237:I237"/>
    <mergeCell ref="A275:I275"/>
    <mergeCell ref="A221:I221"/>
    <mergeCell ref="A223:I223"/>
    <mergeCell ref="A225:I225"/>
    <mergeCell ref="A259:I259"/>
    <mergeCell ref="A260:I260"/>
    <mergeCell ref="A262:E262"/>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3BAB9-3D1D-5A47-9B78-3A5E6854BA66}">
  <dimension ref="A1:T275"/>
  <sheetViews>
    <sheetView showGridLines="0" topLeftCell="A265" zoomScale="110" zoomScaleNormal="110" workbookViewId="0">
      <selection activeCell="H2" sqref="H2:H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506</v>
      </c>
      <c r="B2" s="18" t="s">
        <v>18</v>
      </c>
      <c r="C2" s="18" t="s">
        <v>166</v>
      </c>
      <c r="D2" s="18" t="s">
        <v>507</v>
      </c>
      <c r="E2" s="18"/>
      <c r="F2" s="19">
        <v>46304.001990740697</v>
      </c>
      <c r="G2" s="18" t="s">
        <v>22</v>
      </c>
      <c r="H2" s="18" t="s">
        <v>3209</v>
      </c>
      <c r="I2" s="18">
        <v>40</v>
      </c>
      <c r="J2" s="18" t="s">
        <v>23</v>
      </c>
      <c r="K2" s="18" t="s">
        <v>51</v>
      </c>
      <c r="L2" s="18">
        <v>72</v>
      </c>
      <c r="M2" s="18" t="s">
        <v>166</v>
      </c>
      <c r="N2" s="19">
        <v>46304.012592592597</v>
      </c>
      <c r="O2" s="18">
        <v>0</v>
      </c>
      <c r="P2" s="18" t="s">
        <v>137</v>
      </c>
      <c r="Q2" s="18">
        <v>40</v>
      </c>
      <c r="R2" s="3" t="str">
        <f>IF(OR(G2="12R",G2="12L"),_xlfn.XLOOKUP(C2,DB!$A$2:$A$248,DB!$B$2:$B$248,""),IF(OR(G2="30L",G2="30R"),_xlfn.XLOOKUP(C2,DB!$A$2:$A$248,DB!$C$2:$C$248,""),""))</f>
        <v>CZM</v>
      </c>
      <c r="S2" s="3">
        <f>HOUR(F2)</f>
        <v>0</v>
      </c>
      <c r="T2" s="3" t="str">
        <f>_xlfn.XLOOKUP(C2,DB!$A$2:$A$248,DB!$D$2:$D$248,"")</f>
        <v>Sector 7</v>
      </c>
    </row>
    <row r="3" spans="1:20" x14ac:dyDescent="0.2">
      <c r="A3" s="18" t="s">
        <v>551</v>
      </c>
      <c r="B3" s="18" t="s">
        <v>18</v>
      </c>
      <c r="C3" s="18" t="s">
        <v>97</v>
      </c>
      <c r="D3" s="18" t="s">
        <v>61</v>
      </c>
      <c r="E3" s="18" t="s">
        <v>590</v>
      </c>
      <c r="F3" s="19">
        <v>46304.006180555603</v>
      </c>
      <c r="G3" s="18" t="s">
        <v>22</v>
      </c>
      <c r="H3" s="18" t="s">
        <v>3210</v>
      </c>
      <c r="I3" s="18">
        <v>360</v>
      </c>
      <c r="J3" s="18" t="s">
        <v>23</v>
      </c>
      <c r="K3" s="18" t="s">
        <v>24</v>
      </c>
      <c r="L3" s="18">
        <v>1020</v>
      </c>
      <c r="M3" s="18" t="s">
        <v>99</v>
      </c>
      <c r="N3" s="19">
        <v>46304.060960648101</v>
      </c>
      <c r="O3" s="18">
        <v>200</v>
      </c>
      <c r="P3" s="18" t="s">
        <v>26</v>
      </c>
      <c r="Q3" s="18">
        <v>190</v>
      </c>
      <c r="R3" s="3" t="str">
        <f>IF(OR(G3="12R",G3="12L"),_xlfn.XLOOKUP(C3,DB!$A$2:$A$248,DB!$B$2:$B$248,""),IF(OR(G3="30L",G3="30R"),_xlfn.XLOOKUP(C3,DB!$A$2:$A$248,DB!$C$2:$C$248,""),""))</f>
        <v>UDGUV</v>
      </c>
      <c r="S3" s="3">
        <f t="shared" ref="S3:S66" si="0">HOUR(F3)</f>
        <v>0</v>
      </c>
      <c r="T3" s="3" t="str">
        <f>_xlfn.XLOOKUP(C3,DB!$A$2:$A$248,DB!$D$2:$D$248,"")</f>
        <v>Sector 2</v>
      </c>
    </row>
    <row r="4" spans="1:20" x14ac:dyDescent="0.2">
      <c r="A4" s="18" t="s">
        <v>17</v>
      </c>
      <c r="B4" s="18" t="s">
        <v>18</v>
      </c>
      <c r="C4" s="18" t="s">
        <v>19</v>
      </c>
      <c r="D4" s="18" t="s">
        <v>54</v>
      </c>
      <c r="E4" s="18" t="s">
        <v>1193</v>
      </c>
      <c r="F4" s="19">
        <v>46304.015243055597</v>
      </c>
      <c r="G4" s="18" t="s">
        <v>22</v>
      </c>
      <c r="H4" s="18" t="s">
        <v>3211</v>
      </c>
      <c r="I4" s="18">
        <v>380</v>
      </c>
      <c r="J4" s="18" t="s">
        <v>23</v>
      </c>
      <c r="K4" s="18" t="s">
        <v>24</v>
      </c>
      <c r="L4" s="18">
        <v>909</v>
      </c>
      <c r="M4" s="18" t="s">
        <v>1140</v>
      </c>
      <c r="N4" s="19">
        <v>46304.066678240699</v>
      </c>
      <c r="O4" s="18">
        <v>380</v>
      </c>
      <c r="P4" s="18" t="s">
        <v>26</v>
      </c>
      <c r="Q4" s="18">
        <v>190</v>
      </c>
      <c r="R4" s="3" t="str">
        <f>IF(OR(G4="12R",G4="12L"),_xlfn.XLOOKUP(C4,DB!$A$2:$A$248,DB!$B$2:$B$248,""),IF(OR(G4="30L",G4="30R"),_xlfn.XLOOKUP(C4,DB!$A$2:$A$248,DB!$C$2:$C$248,""),""))</f>
        <v>UDGUV</v>
      </c>
      <c r="S4" s="3">
        <f t="shared" si="0"/>
        <v>0</v>
      </c>
      <c r="T4" s="3" t="str">
        <f>_xlfn.XLOOKUP(C4,DB!$A$2:$A$248,DB!$D$2:$D$248,"")</f>
        <v>Sector 2</v>
      </c>
    </row>
    <row r="5" spans="1:20" x14ac:dyDescent="0.2">
      <c r="A5" s="18" t="s">
        <v>32</v>
      </c>
      <c r="B5" s="18" t="s">
        <v>18</v>
      </c>
      <c r="C5" s="18" t="s">
        <v>33</v>
      </c>
      <c r="D5" s="18" t="s">
        <v>54</v>
      </c>
      <c r="E5" s="18" t="s">
        <v>2809</v>
      </c>
      <c r="F5" s="19">
        <v>46304.035682870403</v>
      </c>
      <c r="G5" s="18" t="s">
        <v>22</v>
      </c>
      <c r="H5" s="18" t="s">
        <v>3212</v>
      </c>
      <c r="I5" s="18">
        <v>380</v>
      </c>
      <c r="J5" s="18" t="s">
        <v>23</v>
      </c>
      <c r="K5" s="18" t="s">
        <v>24</v>
      </c>
      <c r="L5" s="18">
        <v>923</v>
      </c>
      <c r="M5" s="18" t="s">
        <v>3213</v>
      </c>
      <c r="N5" s="19">
        <v>46304.087395833303</v>
      </c>
      <c r="O5" s="18">
        <v>380</v>
      </c>
      <c r="P5" s="18" t="s">
        <v>26</v>
      </c>
      <c r="Q5" s="18">
        <v>190</v>
      </c>
      <c r="R5" s="3" t="str">
        <f>IF(OR(G5="12R",G5="12L"),_xlfn.XLOOKUP(C5,DB!$A$2:$A$248,DB!$B$2:$B$248,""),IF(OR(G5="30L",G5="30R"),_xlfn.XLOOKUP(C5,DB!$A$2:$A$248,DB!$C$2:$C$248,""),""))</f>
        <v>UDGUV</v>
      </c>
      <c r="S5" s="3">
        <f t="shared" si="0"/>
        <v>0</v>
      </c>
      <c r="T5" s="3" t="str">
        <f>_xlfn.XLOOKUP(C5,DB!$A$2:$A$248,DB!$D$2:$D$248,"")</f>
        <v>Sector 2</v>
      </c>
    </row>
    <row r="6" spans="1:20" x14ac:dyDescent="0.2">
      <c r="A6" s="18" t="s">
        <v>47</v>
      </c>
      <c r="B6" s="18" t="s">
        <v>18</v>
      </c>
      <c r="C6" s="18" t="s">
        <v>48</v>
      </c>
      <c r="D6" s="18" t="s">
        <v>49</v>
      </c>
      <c r="E6" s="18" t="s">
        <v>692</v>
      </c>
      <c r="F6" s="19">
        <v>46304.041064814803</v>
      </c>
      <c r="G6" s="18" t="s">
        <v>22</v>
      </c>
      <c r="H6" s="18" t="s">
        <v>3214</v>
      </c>
      <c r="I6" s="18">
        <v>370</v>
      </c>
      <c r="J6" s="18" t="s">
        <v>23</v>
      </c>
      <c r="K6" s="18" t="s">
        <v>24</v>
      </c>
      <c r="L6" s="18">
        <v>137</v>
      </c>
      <c r="M6" s="18" t="s">
        <v>655</v>
      </c>
      <c r="N6" s="19">
        <v>46304.050428240698</v>
      </c>
      <c r="O6" s="18">
        <v>233</v>
      </c>
      <c r="P6" s="18" t="s">
        <v>41</v>
      </c>
      <c r="Q6" s="18">
        <v>190</v>
      </c>
      <c r="R6" s="3" t="str">
        <f>IF(OR(G6="12R",G6="12L"),_xlfn.XLOOKUP(C6,DB!$A$2:$A$248,DB!$B$2:$B$248,""),IF(OR(G6="30L",G6="30R"),_xlfn.XLOOKUP(C6,DB!$A$2:$A$248,DB!$C$2:$C$248,""),""))</f>
        <v>NUDAL</v>
      </c>
      <c r="S6" s="3">
        <f t="shared" si="0"/>
        <v>0</v>
      </c>
      <c r="T6" s="3" t="str">
        <f>_xlfn.XLOOKUP(C6,DB!$A$2:$A$248,DB!$D$2:$D$248,"")</f>
        <v>Sector 3</v>
      </c>
    </row>
    <row r="7" spans="1:20" x14ac:dyDescent="0.2">
      <c r="A7" s="18" t="s">
        <v>42</v>
      </c>
      <c r="B7" s="18" t="s">
        <v>18</v>
      </c>
      <c r="C7" s="18" t="s">
        <v>43</v>
      </c>
      <c r="D7" s="18" t="s">
        <v>44</v>
      </c>
      <c r="E7" s="18" t="s">
        <v>3215</v>
      </c>
      <c r="F7" s="19">
        <v>46304.047071759298</v>
      </c>
      <c r="G7" s="18" t="s">
        <v>22</v>
      </c>
      <c r="H7" s="18" t="s">
        <v>3216</v>
      </c>
      <c r="I7" s="18">
        <v>360</v>
      </c>
      <c r="J7" s="18" t="s">
        <v>23</v>
      </c>
      <c r="K7" s="18" t="s">
        <v>24</v>
      </c>
      <c r="L7" s="18">
        <v>912</v>
      </c>
      <c r="M7" s="18" t="s">
        <v>46</v>
      </c>
      <c r="N7" s="19">
        <v>46304.096759259301</v>
      </c>
      <c r="O7" s="18">
        <v>360</v>
      </c>
      <c r="P7" s="18" t="s">
        <v>26</v>
      </c>
      <c r="Q7" s="18">
        <v>190</v>
      </c>
      <c r="R7" s="3" t="str">
        <f>IF(OR(G7="12R",G7="12L"),_xlfn.XLOOKUP(C7,DB!$A$2:$A$248,DB!$B$2:$B$248,""),IF(OR(G7="30L",G7="30R"),_xlfn.XLOOKUP(C7,DB!$A$2:$A$248,DB!$C$2:$C$248,""),""))</f>
        <v>UDGUV</v>
      </c>
      <c r="S7" s="3">
        <f t="shared" si="0"/>
        <v>1</v>
      </c>
      <c r="T7" s="3" t="str">
        <f>_xlfn.XLOOKUP(C7,DB!$A$2:$A$248,DB!$D$2:$D$248,"")</f>
        <v>Sector 2</v>
      </c>
    </row>
    <row r="8" spans="1:20" x14ac:dyDescent="0.2">
      <c r="A8" s="18" t="s">
        <v>3217</v>
      </c>
      <c r="B8" s="18" t="s">
        <v>18</v>
      </c>
      <c r="C8" s="18" t="s">
        <v>33</v>
      </c>
      <c r="D8" s="18" t="s">
        <v>20</v>
      </c>
      <c r="E8" s="18" t="s">
        <v>58</v>
      </c>
      <c r="F8" s="19">
        <v>46304.058634259301</v>
      </c>
      <c r="G8" s="18" t="s">
        <v>22</v>
      </c>
      <c r="H8" s="18" t="s">
        <v>3218</v>
      </c>
      <c r="I8" s="18">
        <v>340</v>
      </c>
      <c r="J8" s="18" t="s">
        <v>23</v>
      </c>
      <c r="K8" s="18" t="s">
        <v>24</v>
      </c>
      <c r="L8" s="18">
        <v>909</v>
      </c>
      <c r="M8" s="18" t="s">
        <v>36</v>
      </c>
      <c r="N8" s="19">
        <v>46304.108784722201</v>
      </c>
      <c r="O8" s="18">
        <v>340</v>
      </c>
      <c r="P8" s="18" t="s">
        <v>26</v>
      </c>
      <c r="Q8" s="18">
        <v>190</v>
      </c>
      <c r="R8" s="3" t="str">
        <f>IF(OR(G8="12R",G8="12L"),_xlfn.XLOOKUP(C8,DB!$A$2:$A$248,DB!$B$2:$B$248,""),IF(OR(G8="30L",G8="30R"),_xlfn.XLOOKUP(C8,DB!$A$2:$A$248,DB!$C$2:$C$248,""),""))</f>
        <v>UDGUV</v>
      </c>
      <c r="S8" s="3">
        <f t="shared" si="0"/>
        <v>1</v>
      </c>
      <c r="T8" s="3" t="str">
        <f>_xlfn.XLOOKUP(C8,DB!$A$2:$A$248,DB!$D$2:$D$248,"")</f>
        <v>Sector 2</v>
      </c>
    </row>
    <row r="9" spans="1:20" x14ac:dyDescent="0.2">
      <c r="A9" s="18" t="s">
        <v>62</v>
      </c>
      <c r="B9" s="18" t="s">
        <v>18</v>
      </c>
      <c r="C9" s="18" t="s">
        <v>63</v>
      </c>
      <c r="D9" s="18" t="s">
        <v>371</v>
      </c>
      <c r="E9" s="18" t="s">
        <v>372</v>
      </c>
      <c r="F9" s="19">
        <v>46304.062534722201</v>
      </c>
      <c r="G9" s="18" t="s">
        <v>22</v>
      </c>
      <c r="H9" s="18" t="s">
        <v>3219</v>
      </c>
      <c r="I9" s="18">
        <v>360</v>
      </c>
      <c r="J9" s="18" t="s">
        <v>23</v>
      </c>
      <c r="K9" s="18" t="s">
        <v>24</v>
      </c>
      <c r="L9" s="18">
        <v>888</v>
      </c>
      <c r="M9" s="18" t="s">
        <v>836</v>
      </c>
      <c r="N9" s="19">
        <v>46304.112673611096</v>
      </c>
      <c r="O9" s="18">
        <v>360</v>
      </c>
      <c r="P9" s="18" t="s">
        <v>26</v>
      </c>
      <c r="Q9" s="18">
        <v>190</v>
      </c>
      <c r="R9" s="3" t="str">
        <f>IF(OR(G9="12R",G9="12L"),_xlfn.XLOOKUP(C9,DB!$A$2:$A$248,DB!$B$2:$B$248,""),IF(OR(G9="30L",G9="30R"),_xlfn.XLOOKUP(C9,DB!$A$2:$A$248,DB!$C$2:$C$248,""),""))</f>
        <v>UDGUV</v>
      </c>
      <c r="S9" s="3">
        <f t="shared" si="0"/>
        <v>1</v>
      </c>
      <c r="T9" s="3" t="str">
        <f>_xlfn.XLOOKUP(C9,DB!$A$2:$A$248,DB!$D$2:$D$248,"")</f>
        <v>Sector 2</v>
      </c>
    </row>
    <row r="10" spans="1:20" x14ac:dyDescent="0.2">
      <c r="A10" s="18" t="s">
        <v>373</v>
      </c>
      <c r="B10" s="18" t="s">
        <v>18</v>
      </c>
      <c r="C10" s="18" t="s">
        <v>38</v>
      </c>
      <c r="D10" s="18" t="s">
        <v>366</v>
      </c>
      <c r="E10" s="18" t="s">
        <v>3220</v>
      </c>
      <c r="F10" s="19">
        <v>46304.071006944403</v>
      </c>
      <c r="G10" s="18" t="s">
        <v>22</v>
      </c>
      <c r="H10" s="18" t="s">
        <v>3221</v>
      </c>
      <c r="I10" s="18">
        <v>390</v>
      </c>
      <c r="J10" s="18" t="s">
        <v>23</v>
      </c>
      <c r="K10" s="18" t="s">
        <v>24</v>
      </c>
      <c r="L10" s="18">
        <v>133</v>
      </c>
      <c r="M10" s="18" t="s">
        <v>40</v>
      </c>
      <c r="N10" s="19">
        <v>46304.080312500002</v>
      </c>
      <c r="O10" s="18">
        <v>222</v>
      </c>
      <c r="P10" s="18" t="s">
        <v>41</v>
      </c>
      <c r="Q10" s="18">
        <v>190</v>
      </c>
      <c r="R10" s="3" t="str">
        <f>IF(OR(G10="12R",G10="12L"),_xlfn.XLOOKUP(C10,DB!$A$2:$A$248,DB!$B$2:$B$248,""),IF(OR(G10="30L",G10="30R"),_xlfn.XLOOKUP(C10,DB!$A$2:$A$248,DB!$C$2:$C$248,""),""))</f>
        <v>NUDAL</v>
      </c>
      <c r="S10" s="3">
        <f t="shared" si="0"/>
        <v>1</v>
      </c>
      <c r="T10" s="3" t="str">
        <f>_xlfn.XLOOKUP(C10,DB!$A$2:$A$248,DB!$D$2:$D$248,"")</f>
        <v>Sector 3</v>
      </c>
    </row>
    <row r="11" spans="1:20" x14ac:dyDescent="0.2">
      <c r="A11" s="18" t="s">
        <v>65</v>
      </c>
      <c r="B11" s="18" t="s">
        <v>18</v>
      </c>
      <c r="C11" s="18" t="s">
        <v>66</v>
      </c>
      <c r="D11" s="18" t="s">
        <v>64</v>
      </c>
      <c r="E11" s="18" t="s">
        <v>897</v>
      </c>
      <c r="F11" s="19">
        <v>46304.0995833333</v>
      </c>
      <c r="G11" s="18" t="s">
        <v>22</v>
      </c>
      <c r="H11" s="18" t="s">
        <v>3222</v>
      </c>
      <c r="I11" s="18">
        <v>220</v>
      </c>
      <c r="J11" s="18" t="s">
        <v>23</v>
      </c>
      <c r="K11" s="18" t="s">
        <v>24</v>
      </c>
      <c r="L11" s="18">
        <v>396</v>
      </c>
      <c r="M11" s="18" t="s">
        <v>66</v>
      </c>
      <c r="N11" s="19">
        <v>46304.127349536997</v>
      </c>
      <c r="O11" s="18">
        <v>0</v>
      </c>
      <c r="P11" s="18" t="s">
        <v>26</v>
      </c>
      <c r="Q11" s="18">
        <v>190</v>
      </c>
      <c r="R11" s="3" t="str">
        <f>IF(OR(G11="12R",G11="12L"),_xlfn.XLOOKUP(C11,DB!$A$2:$A$248,DB!$B$2:$B$248,""),IF(OR(G11="30L",G11="30R"),_xlfn.XLOOKUP(C11,DB!$A$2:$A$248,DB!$C$2:$C$248,""),""))</f>
        <v>UDGUV</v>
      </c>
      <c r="S11" s="3">
        <f t="shared" si="0"/>
        <v>2</v>
      </c>
      <c r="T11" s="3" t="str">
        <f>_xlfn.XLOOKUP(C11,DB!$A$2:$A$248,DB!$D$2:$D$248,"")</f>
        <v>Sector 2</v>
      </c>
    </row>
    <row r="12" spans="1:20" x14ac:dyDescent="0.2">
      <c r="A12" s="18" t="s">
        <v>60</v>
      </c>
      <c r="B12" s="18" t="s">
        <v>18</v>
      </c>
      <c r="C12" s="18" t="s">
        <v>28</v>
      </c>
      <c r="D12" s="18" t="s">
        <v>61</v>
      </c>
      <c r="E12" s="18" t="s">
        <v>707</v>
      </c>
      <c r="F12" s="19">
        <v>46304.114930555603</v>
      </c>
      <c r="G12" s="18" t="s">
        <v>22</v>
      </c>
      <c r="H12" s="18" t="s">
        <v>3223</v>
      </c>
      <c r="I12" s="18">
        <v>350</v>
      </c>
      <c r="J12" s="18" t="s">
        <v>23</v>
      </c>
      <c r="K12" s="18" t="s">
        <v>24</v>
      </c>
      <c r="L12" s="18">
        <v>169</v>
      </c>
      <c r="M12" s="18" t="s">
        <v>3224</v>
      </c>
      <c r="N12" s="19">
        <v>46304.125914351898</v>
      </c>
      <c r="O12" s="18">
        <v>249</v>
      </c>
      <c r="P12" s="18" t="s">
        <v>26</v>
      </c>
      <c r="Q12" s="18">
        <v>40</v>
      </c>
      <c r="R12" s="3" t="str">
        <f>IF(OR(G12="12R",G12="12L"),_xlfn.XLOOKUP(C12,DB!$A$2:$A$248,DB!$B$2:$B$248,""),IF(OR(G12="30L",G12="30R"),_xlfn.XLOOKUP(C12,DB!$A$2:$A$248,DB!$C$2:$C$248,""),""))</f>
        <v>OMSUK</v>
      </c>
      <c r="S12" s="3">
        <f t="shared" si="0"/>
        <v>2</v>
      </c>
      <c r="T12" s="3" t="str">
        <f>_xlfn.XLOOKUP(C12,DB!$A$2:$A$248,DB!$D$2:$D$248,"")</f>
        <v>Sector 3</v>
      </c>
    </row>
    <row r="13" spans="1:20" x14ac:dyDescent="0.2">
      <c r="A13" s="18" t="s">
        <v>71</v>
      </c>
      <c r="B13" s="18" t="s">
        <v>18</v>
      </c>
      <c r="C13" s="18" t="s">
        <v>43</v>
      </c>
      <c r="D13" s="18" t="s">
        <v>34</v>
      </c>
      <c r="E13" s="18" t="s">
        <v>830</v>
      </c>
      <c r="F13" s="19">
        <v>46304.116400462997</v>
      </c>
      <c r="G13" s="18" t="s">
        <v>22</v>
      </c>
      <c r="H13" s="18" t="s">
        <v>3225</v>
      </c>
      <c r="I13" s="18">
        <v>360</v>
      </c>
      <c r="J13" s="18" t="s">
        <v>23</v>
      </c>
      <c r="K13" s="18" t="s">
        <v>24</v>
      </c>
      <c r="L13" s="18">
        <v>857</v>
      </c>
      <c r="M13" s="18" t="s">
        <v>461</v>
      </c>
      <c r="N13" s="19">
        <v>46304.163622685199</v>
      </c>
      <c r="O13" s="18">
        <v>360</v>
      </c>
      <c r="P13" s="18" t="s">
        <v>26</v>
      </c>
      <c r="Q13" s="18">
        <v>190</v>
      </c>
      <c r="R13" s="3" t="str">
        <f>IF(OR(G13="12R",G13="12L"),_xlfn.XLOOKUP(C13,DB!$A$2:$A$248,DB!$B$2:$B$248,""),IF(OR(G13="30L",G13="30R"),_xlfn.XLOOKUP(C13,DB!$A$2:$A$248,DB!$C$2:$C$248,""),""))</f>
        <v>UDGUV</v>
      </c>
      <c r="S13" s="3">
        <f t="shared" si="0"/>
        <v>2</v>
      </c>
      <c r="T13" s="3" t="str">
        <f>_xlfn.XLOOKUP(C13,DB!$A$2:$A$248,DB!$D$2:$D$248,"")</f>
        <v>Sector 2</v>
      </c>
    </row>
    <row r="14" spans="1:20" x14ac:dyDescent="0.2">
      <c r="A14" s="18" t="s">
        <v>74</v>
      </c>
      <c r="B14" s="18" t="s">
        <v>18</v>
      </c>
      <c r="C14" s="18" t="s">
        <v>75</v>
      </c>
      <c r="D14" s="18" t="s">
        <v>64</v>
      </c>
      <c r="E14" s="18" t="s">
        <v>2437</v>
      </c>
      <c r="F14" s="19">
        <v>46304.117824074099</v>
      </c>
      <c r="G14" s="18" t="s">
        <v>22</v>
      </c>
      <c r="H14" s="18" t="s">
        <v>3226</v>
      </c>
      <c r="I14" s="18">
        <v>320</v>
      </c>
      <c r="J14" s="18" t="s">
        <v>23</v>
      </c>
      <c r="K14" s="18" t="s">
        <v>24</v>
      </c>
      <c r="L14" s="18">
        <v>721</v>
      </c>
      <c r="M14" s="18" t="s">
        <v>75</v>
      </c>
      <c r="N14" s="19">
        <v>46304.164293981499</v>
      </c>
      <c r="O14" s="18">
        <v>0</v>
      </c>
      <c r="P14" s="18" t="s">
        <v>26</v>
      </c>
      <c r="Q14" s="18">
        <v>190</v>
      </c>
      <c r="R14" s="3" t="str">
        <f>IF(OR(G14="12R",G14="12L"),_xlfn.XLOOKUP(C14,DB!$A$2:$A$248,DB!$B$2:$B$248,""),IF(OR(G14="30L",G14="30R"),_xlfn.XLOOKUP(C14,DB!$A$2:$A$248,DB!$C$2:$C$248,""),""))</f>
        <v>UDGUV</v>
      </c>
      <c r="S14" s="3">
        <f t="shared" si="0"/>
        <v>2</v>
      </c>
      <c r="T14" s="3" t="str">
        <f>_xlfn.XLOOKUP(C14,DB!$A$2:$A$248,DB!$D$2:$D$248,"")</f>
        <v>Sector 2</v>
      </c>
    </row>
    <row r="15" spans="1:20" x14ac:dyDescent="0.2">
      <c r="A15" s="18" t="s">
        <v>80</v>
      </c>
      <c r="B15" s="18" t="s">
        <v>18</v>
      </c>
      <c r="C15" s="18" t="s">
        <v>43</v>
      </c>
      <c r="D15" s="18" t="s">
        <v>54</v>
      </c>
      <c r="E15" s="18" t="s">
        <v>680</v>
      </c>
      <c r="F15" s="19">
        <v>46304.119502314803</v>
      </c>
      <c r="G15" s="18" t="s">
        <v>22</v>
      </c>
      <c r="H15" s="18" t="s">
        <v>3227</v>
      </c>
      <c r="I15" s="18">
        <v>380</v>
      </c>
      <c r="J15" s="18" t="s">
        <v>23</v>
      </c>
      <c r="K15" s="18" t="s">
        <v>24</v>
      </c>
      <c r="L15" s="18">
        <v>862</v>
      </c>
      <c r="M15" s="18" t="s">
        <v>461</v>
      </c>
      <c r="N15" s="19">
        <v>46304.167465277802</v>
      </c>
      <c r="O15" s="18">
        <v>380</v>
      </c>
      <c r="P15" s="18" t="s">
        <v>26</v>
      </c>
      <c r="Q15" s="18">
        <v>190</v>
      </c>
      <c r="R15" s="3" t="str">
        <f>IF(OR(G15="12R",G15="12L"),_xlfn.XLOOKUP(C15,DB!$A$2:$A$248,DB!$B$2:$B$248,""),IF(OR(G15="30L",G15="30R"),_xlfn.XLOOKUP(C15,DB!$A$2:$A$248,DB!$C$2:$C$248,""),""))</f>
        <v>UDGUV</v>
      </c>
      <c r="S15" s="3">
        <f t="shared" si="0"/>
        <v>2</v>
      </c>
      <c r="T15" s="3" t="str">
        <f>_xlfn.XLOOKUP(C15,DB!$A$2:$A$248,DB!$D$2:$D$248,"")</f>
        <v>Sector 2</v>
      </c>
    </row>
    <row r="16" spans="1:20" x14ac:dyDescent="0.2">
      <c r="A16" s="18" t="s">
        <v>556</v>
      </c>
      <c r="B16" s="18" t="s">
        <v>18</v>
      </c>
      <c r="C16" s="18" t="s">
        <v>101</v>
      </c>
      <c r="D16" s="18" t="s">
        <v>34</v>
      </c>
      <c r="E16" s="18" t="s">
        <v>899</v>
      </c>
      <c r="F16" s="19">
        <v>46304.120868055601</v>
      </c>
      <c r="G16" s="18" t="s">
        <v>22</v>
      </c>
      <c r="H16" s="18" t="s">
        <v>3228</v>
      </c>
      <c r="I16" s="18">
        <v>360</v>
      </c>
      <c r="J16" s="18" t="s">
        <v>23</v>
      </c>
      <c r="K16" s="18" t="s">
        <v>24</v>
      </c>
      <c r="L16" s="18">
        <v>863</v>
      </c>
      <c r="M16" s="18" t="s">
        <v>461</v>
      </c>
      <c r="N16" s="19">
        <v>46304.168287036999</v>
      </c>
      <c r="O16" s="18">
        <v>360</v>
      </c>
      <c r="P16" s="18" t="s">
        <v>26</v>
      </c>
      <c r="Q16" s="18">
        <v>190</v>
      </c>
      <c r="R16" s="3" t="str">
        <f>IF(OR(G16="12R",G16="12L"),_xlfn.XLOOKUP(C16,DB!$A$2:$A$248,DB!$B$2:$B$248,""),IF(OR(G16="30L",G16="30R"),_xlfn.XLOOKUP(C16,DB!$A$2:$A$248,DB!$C$2:$C$248,""),""))</f>
        <v>UDGUV</v>
      </c>
      <c r="S16" s="3">
        <f t="shared" si="0"/>
        <v>2</v>
      </c>
      <c r="T16" s="3" t="str">
        <f>_xlfn.XLOOKUP(C16,DB!$A$2:$A$248,DB!$D$2:$D$248,"")</f>
        <v>Sector 2</v>
      </c>
    </row>
    <row r="17" spans="1:20" x14ac:dyDescent="0.2">
      <c r="A17" s="18" t="s">
        <v>375</v>
      </c>
      <c r="B17" s="18" t="s">
        <v>18</v>
      </c>
      <c r="C17" s="18" t="s">
        <v>219</v>
      </c>
      <c r="D17" s="18" t="s">
        <v>54</v>
      </c>
      <c r="E17" s="18" t="s">
        <v>3229</v>
      </c>
      <c r="F17" s="19">
        <v>46304.122430555602</v>
      </c>
      <c r="G17" s="18" t="s">
        <v>22</v>
      </c>
      <c r="H17" s="18" t="s">
        <v>3230</v>
      </c>
      <c r="I17" s="18">
        <v>370</v>
      </c>
      <c r="J17" s="18" t="s">
        <v>23</v>
      </c>
      <c r="K17" s="18" t="s">
        <v>24</v>
      </c>
      <c r="L17" s="18">
        <v>159</v>
      </c>
      <c r="M17" s="18" t="s">
        <v>117</v>
      </c>
      <c r="N17" s="19">
        <v>46304.132974537002</v>
      </c>
      <c r="O17" s="18">
        <v>290</v>
      </c>
      <c r="P17" s="18" t="s">
        <v>26</v>
      </c>
      <c r="Q17" s="18">
        <v>190</v>
      </c>
      <c r="R17" s="3" t="str">
        <f>IF(OR(G17="12R",G17="12L"),_xlfn.XLOOKUP(C17,DB!$A$2:$A$248,DB!$B$2:$B$248,""),IF(OR(G17="30L",G17="30R"),_xlfn.XLOOKUP(C17,DB!$A$2:$A$248,DB!$C$2:$C$248,""),""))</f>
        <v>TAKUX</v>
      </c>
      <c r="S17" s="3">
        <f t="shared" si="0"/>
        <v>2</v>
      </c>
      <c r="T17" s="3" t="str">
        <f>_xlfn.XLOOKUP(C17,DB!$A$2:$A$248,DB!$D$2:$D$248,"")</f>
        <v>Sector 7</v>
      </c>
    </row>
    <row r="18" spans="1:20" x14ac:dyDescent="0.2">
      <c r="A18" s="18" t="s">
        <v>57</v>
      </c>
      <c r="B18" s="18" t="s">
        <v>18</v>
      </c>
      <c r="C18" s="18" t="s">
        <v>43</v>
      </c>
      <c r="D18" s="18" t="s">
        <v>54</v>
      </c>
      <c r="E18" s="18" t="s">
        <v>112</v>
      </c>
      <c r="F18" s="19">
        <v>46304.125173611101</v>
      </c>
      <c r="G18" s="18" t="s">
        <v>22</v>
      </c>
      <c r="H18" s="18" t="s">
        <v>3231</v>
      </c>
      <c r="I18" s="18">
        <v>360</v>
      </c>
      <c r="J18" s="18" t="s">
        <v>23</v>
      </c>
      <c r="K18" s="18" t="s">
        <v>24</v>
      </c>
      <c r="L18" s="18">
        <v>871</v>
      </c>
      <c r="M18" s="18" t="s">
        <v>2657</v>
      </c>
      <c r="N18" s="19">
        <v>46304.173506944397</v>
      </c>
      <c r="O18" s="18">
        <v>380</v>
      </c>
      <c r="P18" s="18" t="s">
        <v>26</v>
      </c>
      <c r="Q18" s="18">
        <v>190</v>
      </c>
      <c r="R18" s="3" t="str">
        <f>IF(OR(G18="12R",G18="12L"),_xlfn.XLOOKUP(C18,DB!$A$2:$A$248,DB!$B$2:$B$248,""),IF(OR(G18="30L",G18="30R"),_xlfn.XLOOKUP(C18,DB!$A$2:$A$248,DB!$C$2:$C$248,""),""))</f>
        <v>UDGUV</v>
      </c>
      <c r="S18" s="3">
        <f t="shared" si="0"/>
        <v>3</v>
      </c>
      <c r="T18" s="3" t="str">
        <f>_xlfn.XLOOKUP(C18,DB!$A$2:$A$248,DB!$D$2:$D$248,"")</f>
        <v>Sector 2</v>
      </c>
    </row>
    <row r="19" spans="1:20" x14ac:dyDescent="0.2">
      <c r="A19" s="18" t="s">
        <v>83</v>
      </c>
      <c r="B19" s="18" t="s">
        <v>18</v>
      </c>
      <c r="C19" s="18" t="s">
        <v>50</v>
      </c>
      <c r="D19" s="18" t="s">
        <v>34</v>
      </c>
      <c r="E19" s="18" t="s">
        <v>593</v>
      </c>
      <c r="F19" s="19">
        <v>46304.134560185201</v>
      </c>
      <c r="G19" s="18" t="s">
        <v>22</v>
      </c>
      <c r="H19" s="18" t="s">
        <v>3232</v>
      </c>
      <c r="I19" s="18">
        <v>340</v>
      </c>
      <c r="J19" s="18" t="s">
        <v>23</v>
      </c>
      <c r="K19" s="18" t="s">
        <v>24</v>
      </c>
      <c r="L19" s="18">
        <v>863</v>
      </c>
      <c r="M19" s="18" t="s">
        <v>1089</v>
      </c>
      <c r="N19" s="19">
        <v>46304.182314814803</v>
      </c>
      <c r="O19" s="18">
        <v>340</v>
      </c>
      <c r="P19" s="18" t="s">
        <v>26</v>
      </c>
      <c r="Q19" s="18">
        <v>190</v>
      </c>
      <c r="R19" s="3" t="str">
        <f>IF(OR(G19="12R",G19="12L"),_xlfn.XLOOKUP(C19,DB!$A$2:$A$248,DB!$B$2:$B$248,""),IF(OR(G19="30L",G19="30R"),_xlfn.XLOOKUP(C19,DB!$A$2:$A$248,DB!$C$2:$C$248,""),""))</f>
        <v>UDGUV</v>
      </c>
      <c r="S19" s="3">
        <f t="shared" si="0"/>
        <v>3</v>
      </c>
      <c r="T19" s="3" t="str">
        <f>_xlfn.XLOOKUP(C19,DB!$A$2:$A$248,DB!$D$2:$D$248,"")</f>
        <v>Sector 2</v>
      </c>
    </row>
    <row r="20" spans="1:20" x14ac:dyDescent="0.2">
      <c r="A20" s="18" t="s">
        <v>352</v>
      </c>
      <c r="B20" s="18" t="s">
        <v>18</v>
      </c>
      <c r="C20" s="18" t="s">
        <v>87</v>
      </c>
      <c r="D20" s="18" t="s">
        <v>88</v>
      </c>
      <c r="E20" s="18" t="s">
        <v>3233</v>
      </c>
      <c r="F20" s="19">
        <v>46304.193981481498</v>
      </c>
      <c r="G20" s="18" t="s">
        <v>22</v>
      </c>
      <c r="H20" s="18" t="s">
        <v>3234</v>
      </c>
      <c r="I20" s="18">
        <v>370</v>
      </c>
      <c r="J20" s="18" t="s">
        <v>23</v>
      </c>
      <c r="K20" s="18" t="s">
        <v>24</v>
      </c>
      <c r="L20" s="18">
        <v>136</v>
      </c>
      <c r="M20" s="18" t="s">
        <v>40</v>
      </c>
      <c r="N20" s="19">
        <v>46304.203750000001</v>
      </c>
      <c r="O20" s="18">
        <v>203</v>
      </c>
      <c r="P20" s="18" t="s">
        <v>41</v>
      </c>
      <c r="Q20" s="18">
        <v>190</v>
      </c>
      <c r="R20" s="3" t="str">
        <f>IF(OR(G20="12R",G20="12L"),_xlfn.XLOOKUP(C20,DB!$A$2:$A$248,DB!$B$2:$B$248,""),IF(OR(G20="30L",G20="30R"),_xlfn.XLOOKUP(C20,DB!$A$2:$A$248,DB!$C$2:$C$248,""),""))</f>
        <v>NUDAL</v>
      </c>
      <c r="S20" s="3">
        <f t="shared" si="0"/>
        <v>4</v>
      </c>
      <c r="T20" s="3" t="str">
        <f>_xlfn.XLOOKUP(C20,DB!$A$2:$A$248,DB!$D$2:$D$248,"")</f>
        <v>Sector 3</v>
      </c>
    </row>
    <row r="21" spans="1:20" x14ac:dyDescent="0.2">
      <c r="A21" s="18" t="s">
        <v>559</v>
      </c>
      <c r="B21" s="18" t="s">
        <v>18</v>
      </c>
      <c r="C21" s="18" t="s">
        <v>560</v>
      </c>
      <c r="D21" s="18" t="s">
        <v>261</v>
      </c>
      <c r="E21" s="18" t="s">
        <v>3235</v>
      </c>
      <c r="F21" s="19">
        <v>46304.195347222201</v>
      </c>
      <c r="G21" s="18" t="s">
        <v>22</v>
      </c>
      <c r="H21" s="18" t="s">
        <v>3236</v>
      </c>
      <c r="I21" s="18">
        <v>350</v>
      </c>
      <c r="J21" s="18" t="s">
        <v>23</v>
      </c>
      <c r="K21" s="18" t="s">
        <v>24</v>
      </c>
      <c r="L21" s="18">
        <v>156</v>
      </c>
      <c r="M21" s="18" t="s">
        <v>3237</v>
      </c>
      <c r="N21" s="19">
        <v>46304.205578703702</v>
      </c>
      <c r="O21" s="18">
        <v>248</v>
      </c>
      <c r="P21" s="18" t="s">
        <v>41</v>
      </c>
      <c r="Q21" s="18">
        <v>190</v>
      </c>
      <c r="R21" s="3" t="str">
        <f>IF(OR(G21="12R",G21="12L"),_xlfn.XLOOKUP(C21,DB!$A$2:$A$248,DB!$B$2:$B$248,""),IF(OR(G21="30L",G21="30R"),_xlfn.XLOOKUP(C21,DB!$A$2:$A$248,DB!$C$2:$C$248,""),""))</f>
        <v>NUDAL</v>
      </c>
      <c r="S21" s="3">
        <f t="shared" si="0"/>
        <v>4</v>
      </c>
      <c r="T21" s="3" t="str">
        <f>_xlfn.XLOOKUP(C21,DB!$A$2:$A$248,DB!$D$2:$D$248,"")</f>
        <v>Sector 3</v>
      </c>
    </row>
    <row r="22" spans="1:20" x14ac:dyDescent="0.2">
      <c r="A22" s="18" t="s">
        <v>77</v>
      </c>
      <c r="B22" s="18" t="s">
        <v>18</v>
      </c>
      <c r="C22" s="18" t="s">
        <v>19</v>
      </c>
      <c r="D22" s="18" t="s">
        <v>61</v>
      </c>
      <c r="E22" s="18" t="s">
        <v>2651</v>
      </c>
      <c r="F22" s="19">
        <v>46304.242118055598</v>
      </c>
      <c r="G22" s="18" t="s">
        <v>22</v>
      </c>
      <c r="H22" s="18" t="s">
        <v>3238</v>
      </c>
      <c r="I22" s="18">
        <v>340</v>
      </c>
      <c r="J22" s="18" t="s">
        <v>23</v>
      </c>
      <c r="K22" s="18" t="s">
        <v>24</v>
      </c>
      <c r="L22" s="18">
        <v>860</v>
      </c>
      <c r="M22" s="18" t="s">
        <v>1140</v>
      </c>
      <c r="N22" s="19">
        <v>46304.288738425901</v>
      </c>
      <c r="O22" s="18">
        <v>340</v>
      </c>
      <c r="P22" s="18" t="s">
        <v>26</v>
      </c>
      <c r="Q22" s="18">
        <v>190</v>
      </c>
      <c r="R22" s="3" t="str">
        <f>IF(OR(G22="12R",G22="12L"),_xlfn.XLOOKUP(C22,DB!$A$2:$A$248,DB!$B$2:$B$248,""),IF(OR(G22="30L",G22="30R"),_xlfn.XLOOKUP(C22,DB!$A$2:$A$248,DB!$C$2:$C$248,""),""))</f>
        <v>UDGUV</v>
      </c>
      <c r="S22" s="3">
        <f t="shared" si="0"/>
        <v>5</v>
      </c>
      <c r="T22" s="3" t="str">
        <f>_xlfn.XLOOKUP(C22,DB!$A$2:$A$248,DB!$D$2:$D$248,"")</f>
        <v>Sector 2</v>
      </c>
    </row>
    <row r="23" spans="1:20" x14ac:dyDescent="0.2">
      <c r="A23" s="18" t="s">
        <v>89</v>
      </c>
      <c r="B23" s="18" t="s">
        <v>18</v>
      </c>
      <c r="C23" s="18" t="s">
        <v>43</v>
      </c>
      <c r="D23" s="18" t="s">
        <v>61</v>
      </c>
      <c r="E23" s="18" t="s">
        <v>98</v>
      </c>
      <c r="F23" s="19">
        <v>46304.243726851899</v>
      </c>
      <c r="G23" s="18" t="s">
        <v>22</v>
      </c>
      <c r="H23" s="18" t="s">
        <v>3239</v>
      </c>
      <c r="I23" s="18">
        <v>340</v>
      </c>
      <c r="J23" s="18" t="s">
        <v>23</v>
      </c>
      <c r="K23" s="18" t="s">
        <v>24</v>
      </c>
      <c r="L23" s="18">
        <v>860</v>
      </c>
      <c r="M23" s="18" t="s">
        <v>461</v>
      </c>
      <c r="N23" s="19">
        <v>46304.290358796301</v>
      </c>
      <c r="O23" s="18">
        <v>340</v>
      </c>
      <c r="P23" s="18" t="s">
        <v>26</v>
      </c>
      <c r="Q23" s="18">
        <v>190</v>
      </c>
      <c r="R23" s="3" t="str">
        <f>IF(OR(G23="12R",G23="12L"),_xlfn.XLOOKUP(C23,DB!$A$2:$A$248,DB!$B$2:$B$248,""),IF(OR(G23="30L",G23="30R"),_xlfn.XLOOKUP(C23,DB!$A$2:$A$248,DB!$C$2:$C$248,""),""))</f>
        <v>UDGUV</v>
      </c>
      <c r="S23" s="3">
        <f t="shared" si="0"/>
        <v>5</v>
      </c>
      <c r="T23" s="3" t="str">
        <f>_xlfn.XLOOKUP(C23,DB!$A$2:$A$248,DB!$D$2:$D$248,"")</f>
        <v>Sector 2</v>
      </c>
    </row>
    <row r="24" spans="1:20" x14ac:dyDescent="0.2">
      <c r="A24" s="18" t="s">
        <v>94</v>
      </c>
      <c r="B24" s="18" t="s">
        <v>18</v>
      </c>
      <c r="C24" s="18" t="s">
        <v>43</v>
      </c>
      <c r="D24" s="18" t="s">
        <v>54</v>
      </c>
      <c r="E24" s="18" t="s">
        <v>438</v>
      </c>
      <c r="F24" s="19">
        <v>46304.4378125</v>
      </c>
      <c r="G24" s="18" t="s">
        <v>22</v>
      </c>
      <c r="H24" s="18" t="s">
        <v>3240</v>
      </c>
      <c r="I24" s="18">
        <v>380</v>
      </c>
      <c r="J24" s="18" t="s">
        <v>23</v>
      </c>
      <c r="K24" s="18" t="s">
        <v>24</v>
      </c>
      <c r="L24" s="18">
        <v>864</v>
      </c>
      <c r="M24" s="18" t="s">
        <v>46</v>
      </c>
      <c r="N24" s="19">
        <v>46304.486655092602</v>
      </c>
      <c r="O24" s="18">
        <v>380</v>
      </c>
      <c r="P24" s="18" t="s">
        <v>26</v>
      </c>
      <c r="Q24" s="18">
        <v>190</v>
      </c>
      <c r="R24" s="3" t="str">
        <f>IF(OR(G24="12R",G24="12L"),_xlfn.XLOOKUP(C24,DB!$A$2:$A$248,DB!$B$2:$B$248,""),IF(OR(G24="30L",G24="30R"),_xlfn.XLOOKUP(C24,DB!$A$2:$A$248,DB!$C$2:$C$248,""),""))</f>
        <v>UDGUV</v>
      </c>
      <c r="S24" s="3">
        <f t="shared" si="0"/>
        <v>10</v>
      </c>
      <c r="T24" s="3" t="str">
        <f>_xlfn.XLOOKUP(C24,DB!$A$2:$A$248,DB!$D$2:$D$248,"")</f>
        <v>Sector 2</v>
      </c>
    </row>
    <row r="25" spans="1:20" x14ac:dyDescent="0.2">
      <c r="A25" s="18" t="s">
        <v>92</v>
      </c>
      <c r="B25" s="18" t="s">
        <v>18</v>
      </c>
      <c r="C25" s="18" t="s">
        <v>33</v>
      </c>
      <c r="D25" s="18" t="s">
        <v>20</v>
      </c>
      <c r="E25" s="18" t="s">
        <v>183</v>
      </c>
      <c r="F25" s="19">
        <v>46304.440358796302</v>
      </c>
      <c r="G25" s="18" t="s">
        <v>22</v>
      </c>
      <c r="H25" s="18" t="s">
        <v>380</v>
      </c>
      <c r="I25" s="18">
        <v>340</v>
      </c>
      <c r="J25" s="18" t="s">
        <v>23</v>
      </c>
      <c r="K25" s="18" t="s">
        <v>24</v>
      </c>
      <c r="L25" s="18">
        <v>878</v>
      </c>
      <c r="M25" s="18" t="s">
        <v>36</v>
      </c>
      <c r="N25" s="19">
        <v>46304.489594907398</v>
      </c>
      <c r="O25" s="18">
        <v>340</v>
      </c>
      <c r="P25" s="18" t="s">
        <v>26</v>
      </c>
      <c r="Q25" s="18">
        <v>190</v>
      </c>
      <c r="R25" s="3" t="str">
        <f>IF(OR(G25="12R",G25="12L"),_xlfn.XLOOKUP(C25,DB!$A$2:$A$248,DB!$B$2:$B$248,""),IF(OR(G25="30L",G25="30R"),_xlfn.XLOOKUP(C25,DB!$A$2:$A$248,DB!$C$2:$C$248,""),""))</f>
        <v>UDGUV</v>
      </c>
      <c r="S25" s="3">
        <f t="shared" si="0"/>
        <v>10</v>
      </c>
      <c r="T25" s="3" t="str">
        <f>_xlfn.XLOOKUP(C25,DB!$A$2:$A$248,DB!$D$2:$D$248,"")</f>
        <v>Sector 2</v>
      </c>
    </row>
    <row r="26" spans="1:20" x14ac:dyDescent="0.2">
      <c r="A26" s="18" t="s">
        <v>106</v>
      </c>
      <c r="B26" s="18" t="s">
        <v>18</v>
      </c>
      <c r="C26" s="18" t="s">
        <v>43</v>
      </c>
      <c r="D26" s="18" t="s">
        <v>54</v>
      </c>
      <c r="E26" s="18" t="s">
        <v>428</v>
      </c>
      <c r="F26" s="19">
        <v>46304.456435185202</v>
      </c>
      <c r="G26" s="18" t="s">
        <v>22</v>
      </c>
      <c r="H26" s="18" t="s">
        <v>3241</v>
      </c>
      <c r="I26" s="18">
        <v>380</v>
      </c>
      <c r="J26" s="18" t="s">
        <v>23</v>
      </c>
      <c r="K26" s="18" t="s">
        <v>24</v>
      </c>
      <c r="L26" s="18">
        <v>863</v>
      </c>
      <c r="M26" s="18" t="s">
        <v>2714</v>
      </c>
      <c r="N26" s="19">
        <v>46304.504479166702</v>
      </c>
      <c r="O26" s="18">
        <v>380</v>
      </c>
      <c r="P26" s="18" t="s">
        <v>26</v>
      </c>
      <c r="Q26" s="18">
        <v>190</v>
      </c>
      <c r="R26" s="3" t="str">
        <f>IF(OR(G26="12R",G26="12L"),_xlfn.XLOOKUP(C26,DB!$A$2:$A$248,DB!$B$2:$B$248,""),IF(OR(G26="30L",G26="30R"),_xlfn.XLOOKUP(C26,DB!$A$2:$A$248,DB!$C$2:$C$248,""),""))</f>
        <v>UDGUV</v>
      </c>
      <c r="S26" s="3">
        <f t="shared" si="0"/>
        <v>10</v>
      </c>
      <c r="T26" s="3" t="str">
        <f>_xlfn.XLOOKUP(C26,DB!$A$2:$A$248,DB!$D$2:$D$248,"")</f>
        <v>Sector 2</v>
      </c>
    </row>
    <row r="27" spans="1:20" x14ac:dyDescent="0.2">
      <c r="A27" s="18" t="s">
        <v>100</v>
      </c>
      <c r="B27" s="18" t="s">
        <v>18</v>
      </c>
      <c r="C27" s="18" t="s">
        <v>101</v>
      </c>
      <c r="D27" s="18" t="s">
        <v>61</v>
      </c>
      <c r="E27" s="18" t="s">
        <v>590</v>
      </c>
      <c r="F27" s="19">
        <v>46304.468495370398</v>
      </c>
      <c r="G27" s="18" t="s">
        <v>22</v>
      </c>
      <c r="H27" s="18" t="s">
        <v>3242</v>
      </c>
      <c r="I27" s="18">
        <v>340</v>
      </c>
      <c r="J27" s="18" t="s">
        <v>23</v>
      </c>
      <c r="K27" s="18" t="s">
        <v>24</v>
      </c>
      <c r="L27" s="18">
        <v>860</v>
      </c>
      <c r="M27" s="18" t="s">
        <v>456</v>
      </c>
      <c r="N27" s="19">
        <v>46304.5161689815</v>
      </c>
      <c r="O27" s="18">
        <v>340</v>
      </c>
      <c r="P27" s="18" t="s">
        <v>26</v>
      </c>
      <c r="Q27" s="18">
        <v>190</v>
      </c>
      <c r="R27" s="3" t="str">
        <f>IF(OR(G27="12R",G27="12L"),_xlfn.XLOOKUP(C27,DB!$A$2:$A$248,DB!$B$2:$B$248,""),IF(OR(G27="30L",G27="30R"),_xlfn.XLOOKUP(C27,DB!$A$2:$A$248,DB!$C$2:$C$248,""),""))</f>
        <v>UDGUV</v>
      </c>
      <c r="S27" s="3">
        <f t="shared" si="0"/>
        <v>11</v>
      </c>
      <c r="T27" s="3" t="str">
        <f>_xlfn.XLOOKUP(C27,DB!$A$2:$A$248,DB!$D$2:$D$248,"")</f>
        <v>Sector 2</v>
      </c>
    </row>
    <row r="28" spans="1:20" x14ac:dyDescent="0.2">
      <c r="A28" s="18" t="s">
        <v>103</v>
      </c>
      <c r="B28" s="18" t="s">
        <v>18</v>
      </c>
      <c r="C28" s="18" t="s">
        <v>43</v>
      </c>
      <c r="D28" s="18" t="s">
        <v>44</v>
      </c>
      <c r="E28" s="18" t="s">
        <v>572</v>
      </c>
      <c r="F28" s="19">
        <v>46304.469814814802</v>
      </c>
      <c r="G28" s="18" t="s">
        <v>22</v>
      </c>
      <c r="H28" s="18" t="s">
        <v>3243</v>
      </c>
      <c r="I28" s="18">
        <v>360</v>
      </c>
      <c r="J28" s="18" t="s">
        <v>23</v>
      </c>
      <c r="K28" s="18" t="s">
        <v>24</v>
      </c>
      <c r="L28" s="18">
        <v>861</v>
      </c>
      <c r="M28" s="18" t="s">
        <v>376</v>
      </c>
      <c r="N28" s="19">
        <v>46304.518078703702</v>
      </c>
      <c r="O28" s="18">
        <v>360</v>
      </c>
      <c r="P28" s="18" t="s">
        <v>26</v>
      </c>
      <c r="Q28" s="18">
        <v>190</v>
      </c>
      <c r="R28" s="3" t="str">
        <f>IF(OR(G28="12R",G28="12L"),_xlfn.XLOOKUP(C28,DB!$A$2:$A$248,DB!$B$2:$B$248,""),IF(OR(G28="30L",G28="30R"),_xlfn.XLOOKUP(C28,DB!$A$2:$A$248,DB!$C$2:$C$248,""),""))</f>
        <v>UDGUV</v>
      </c>
      <c r="S28" s="3">
        <f t="shared" si="0"/>
        <v>11</v>
      </c>
      <c r="T28" s="3" t="str">
        <f>_xlfn.XLOOKUP(C28,DB!$A$2:$A$248,DB!$D$2:$D$248,"")</f>
        <v>Sector 2</v>
      </c>
    </row>
    <row r="29" spans="1:20" x14ac:dyDescent="0.2">
      <c r="A29" s="18" t="s">
        <v>107</v>
      </c>
      <c r="B29" s="18" t="s">
        <v>18</v>
      </c>
      <c r="C29" s="18" t="s">
        <v>108</v>
      </c>
      <c r="D29" s="18" t="s">
        <v>34</v>
      </c>
      <c r="E29" s="18" t="s">
        <v>399</v>
      </c>
      <c r="F29" s="19">
        <v>46304.494004629603</v>
      </c>
      <c r="G29" s="18" t="s">
        <v>22</v>
      </c>
      <c r="H29" s="18" t="s">
        <v>3244</v>
      </c>
      <c r="I29" s="18">
        <v>290</v>
      </c>
      <c r="J29" s="18" t="s">
        <v>23</v>
      </c>
      <c r="K29" s="18" t="s">
        <v>24</v>
      </c>
      <c r="L29" s="18">
        <v>160</v>
      </c>
      <c r="M29" s="18" t="s">
        <v>40</v>
      </c>
      <c r="N29" s="19">
        <v>46304.504062499997</v>
      </c>
      <c r="O29" s="18">
        <v>267</v>
      </c>
      <c r="P29" s="18" t="s">
        <v>26</v>
      </c>
      <c r="Q29" s="18">
        <v>190</v>
      </c>
      <c r="R29" s="3" t="str">
        <f>IF(OR(G29="12R",G29="12L"),_xlfn.XLOOKUP(C29,DB!$A$2:$A$248,DB!$B$2:$B$248,""),IF(OR(G29="30L",G29="30R"),_xlfn.XLOOKUP(C29,DB!$A$2:$A$248,DB!$C$2:$C$248,""),""))</f>
        <v>NUDAL</v>
      </c>
      <c r="S29" s="3">
        <f t="shared" si="0"/>
        <v>11</v>
      </c>
      <c r="T29" s="3" t="str">
        <f>_xlfn.XLOOKUP(C29,DB!$A$2:$A$248,DB!$D$2:$D$248,"")</f>
        <v>Sector 3</v>
      </c>
    </row>
    <row r="30" spans="1:20" x14ac:dyDescent="0.2">
      <c r="A30" s="18" t="s">
        <v>96</v>
      </c>
      <c r="B30" s="18" t="s">
        <v>18</v>
      </c>
      <c r="C30" s="18" t="s">
        <v>97</v>
      </c>
      <c r="D30" s="18" t="s">
        <v>54</v>
      </c>
      <c r="E30" s="18" t="s">
        <v>3229</v>
      </c>
      <c r="F30" s="19">
        <v>46304.497673611098</v>
      </c>
      <c r="G30" s="18" t="s">
        <v>22</v>
      </c>
      <c r="H30" s="18" t="s">
        <v>3245</v>
      </c>
      <c r="I30" s="18">
        <v>380</v>
      </c>
      <c r="J30" s="18" t="s">
        <v>23</v>
      </c>
      <c r="K30" s="18" t="s">
        <v>24</v>
      </c>
      <c r="L30" s="18">
        <v>893</v>
      </c>
      <c r="M30" s="18" t="s">
        <v>99</v>
      </c>
      <c r="N30" s="19">
        <v>46304.546979166698</v>
      </c>
      <c r="O30" s="18">
        <v>223</v>
      </c>
      <c r="P30" s="18" t="s">
        <v>26</v>
      </c>
      <c r="Q30" s="18">
        <v>190</v>
      </c>
      <c r="R30" s="3" t="str">
        <f>IF(OR(G30="12R",G30="12L"),_xlfn.XLOOKUP(C30,DB!$A$2:$A$248,DB!$B$2:$B$248,""),IF(OR(G30="30L",G30="30R"),_xlfn.XLOOKUP(C30,DB!$A$2:$A$248,DB!$C$2:$C$248,""),""))</f>
        <v>UDGUV</v>
      </c>
      <c r="S30" s="3">
        <f t="shared" si="0"/>
        <v>11</v>
      </c>
      <c r="T30" s="3" t="str">
        <f>_xlfn.XLOOKUP(C30,DB!$A$2:$A$248,DB!$D$2:$D$248,"")</f>
        <v>Sector 2</v>
      </c>
    </row>
    <row r="31" spans="1:20" x14ac:dyDescent="0.2">
      <c r="A31" s="18" t="s">
        <v>114</v>
      </c>
      <c r="B31" s="18" t="s">
        <v>18</v>
      </c>
      <c r="C31" s="18" t="s">
        <v>115</v>
      </c>
      <c r="D31" s="18" t="s">
        <v>29</v>
      </c>
      <c r="E31" s="18" t="s">
        <v>3246</v>
      </c>
      <c r="F31" s="19">
        <v>46304.502858796302</v>
      </c>
      <c r="G31" s="18" t="s">
        <v>22</v>
      </c>
      <c r="H31" s="18" t="s">
        <v>3247</v>
      </c>
      <c r="I31" s="18">
        <v>330</v>
      </c>
      <c r="J31" s="18" t="s">
        <v>23</v>
      </c>
      <c r="K31" s="18" t="s">
        <v>24</v>
      </c>
      <c r="L31" s="18">
        <v>156</v>
      </c>
      <c r="M31" s="18" t="s">
        <v>3248</v>
      </c>
      <c r="N31" s="19">
        <v>46304.513599537</v>
      </c>
      <c r="O31" s="18">
        <v>283</v>
      </c>
      <c r="P31" s="18" t="s">
        <v>26</v>
      </c>
      <c r="Q31" s="18">
        <v>190</v>
      </c>
      <c r="R31" s="3" t="str">
        <f>IF(OR(G31="12R",G31="12L"),_xlfn.XLOOKUP(C31,DB!$A$2:$A$248,DB!$B$2:$B$248,""),IF(OR(G31="30L",G31="30R"),_xlfn.XLOOKUP(C31,DB!$A$2:$A$248,DB!$C$2:$C$248,""),""))</f>
        <v>TAKUX</v>
      </c>
      <c r="S31" s="3">
        <f t="shared" si="0"/>
        <v>12</v>
      </c>
      <c r="T31" s="3" t="str">
        <f>_xlfn.XLOOKUP(C31,DB!$A$2:$A$248,DB!$D$2:$D$248,"")</f>
        <v>Sector 7</v>
      </c>
    </row>
    <row r="32" spans="1:20" x14ac:dyDescent="0.2">
      <c r="A32" s="18" t="s">
        <v>113</v>
      </c>
      <c r="B32" s="18" t="s">
        <v>18</v>
      </c>
      <c r="C32" s="18" t="s">
        <v>43</v>
      </c>
      <c r="D32" s="18" t="s">
        <v>44</v>
      </c>
      <c r="E32" s="18" t="s">
        <v>739</v>
      </c>
      <c r="F32" s="19">
        <v>46304.505983796298</v>
      </c>
      <c r="G32" s="18" t="s">
        <v>22</v>
      </c>
      <c r="H32" s="18" t="s">
        <v>3249</v>
      </c>
      <c r="I32" s="18">
        <v>360</v>
      </c>
      <c r="J32" s="18" t="s">
        <v>23</v>
      </c>
      <c r="K32" s="18" t="s">
        <v>24</v>
      </c>
      <c r="L32" s="18">
        <v>859</v>
      </c>
      <c r="M32" s="18" t="s">
        <v>46</v>
      </c>
      <c r="N32" s="19">
        <v>46304.554444444402</v>
      </c>
      <c r="O32" s="18">
        <v>360</v>
      </c>
      <c r="P32" s="18" t="s">
        <v>26</v>
      </c>
      <c r="Q32" s="18">
        <v>190</v>
      </c>
      <c r="R32" s="3" t="str">
        <f>IF(OR(G32="12R",G32="12L"),_xlfn.XLOOKUP(C32,DB!$A$2:$A$248,DB!$B$2:$B$248,""),IF(OR(G32="30L",G32="30R"),_xlfn.XLOOKUP(C32,DB!$A$2:$A$248,DB!$C$2:$C$248,""),""))</f>
        <v>UDGUV</v>
      </c>
      <c r="S32" s="3">
        <f t="shared" si="0"/>
        <v>12</v>
      </c>
      <c r="T32" s="3" t="str">
        <f>_xlfn.XLOOKUP(C32,DB!$A$2:$A$248,DB!$D$2:$D$248,"")</f>
        <v>Sector 2</v>
      </c>
    </row>
    <row r="33" spans="1:20" x14ac:dyDescent="0.2">
      <c r="A33" s="18" t="s">
        <v>111</v>
      </c>
      <c r="B33" s="18" t="s">
        <v>18</v>
      </c>
      <c r="C33" s="18" t="s">
        <v>33</v>
      </c>
      <c r="D33" s="18" t="s">
        <v>20</v>
      </c>
      <c r="E33" s="18" t="s">
        <v>58</v>
      </c>
      <c r="F33" s="19">
        <v>46304.509328703702</v>
      </c>
      <c r="G33" s="18" t="s">
        <v>22</v>
      </c>
      <c r="H33" s="18" t="s">
        <v>3250</v>
      </c>
      <c r="I33" s="18">
        <v>340</v>
      </c>
      <c r="J33" s="18" t="s">
        <v>23</v>
      </c>
      <c r="K33" s="18" t="s">
        <v>24</v>
      </c>
      <c r="L33" s="18">
        <v>854</v>
      </c>
      <c r="M33" s="18" t="s">
        <v>36</v>
      </c>
      <c r="N33" s="19">
        <v>46304.557407407403</v>
      </c>
      <c r="O33" s="18">
        <v>340</v>
      </c>
      <c r="P33" s="18" t="s">
        <v>26</v>
      </c>
      <c r="Q33" s="18">
        <v>190</v>
      </c>
      <c r="R33" s="3" t="str">
        <f>IF(OR(G33="12R",G33="12L"),_xlfn.XLOOKUP(C33,DB!$A$2:$A$248,DB!$B$2:$B$248,""),IF(OR(G33="30L",G33="30R"),_xlfn.XLOOKUP(C33,DB!$A$2:$A$248,DB!$C$2:$C$248,""),""))</f>
        <v>UDGUV</v>
      </c>
      <c r="S33" s="3">
        <f t="shared" si="0"/>
        <v>12</v>
      </c>
      <c r="T33" s="3" t="str">
        <f>_xlfn.XLOOKUP(C33,DB!$A$2:$A$248,DB!$D$2:$D$248,"")</f>
        <v>Sector 2</v>
      </c>
    </row>
    <row r="34" spans="1:20" x14ac:dyDescent="0.2">
      <c r="A34" s="18" t="s">
        <v>127</v>
      </c>
      <c r="B34" s="18" t="s">
        <v>18</v>
      </c>
      <c r="C34" s="18" t="s">
        <v>128</v>
      </c>
      <c r="D34" s="18" t="s">
        <v>129</v>
      </c>
      <c r="E34" s="18" t="s">
        <v>1445</v>
      </c>
      <c r="F34" s="19">
        <v>46304.519988425898</v>
      </c>
      <c r="G34" s="18" t="s">
        <v>22</v>
      </c>
      <c r="H34" s="18" t="s">
        <v>3251</v>
      </c>
      <c r="I34" s="18">
        <v>400</v>
      </c>
      <c r="J34" s="18" t="s">
        <v>23</v>
      </c>
      <c r="K34" s="18" t="s">
        <v>24</v>
      </c>
      <c r="L34" s="18">
        <v>625</v>
      </c>
      <c r="M34" s="18" t="s">
        <v>124</v>
      </c>
      <c r="N34" s="19">
        <v>46304.555925925903</v>
      </c>
      <c r="O34" s="18">
        <v>400</v>
      </c>
      <c r="P34" s="18" t="s">
        <v>26</v>
      </c>
      <c r="Q34" s="18">
        <v>190</v>
      </c>
      <c r="R34" s="3" t="str">
        <f>IF(OR(G34="12R",G34="12L"),_xlfn.XLOOKUP(C34,DB!$A$2:$A$248,DB!$B$2:$B$248,""),IF(OR(G34="30L",G34="30R"),_xlfn.XLOOKUP(C34,DB!$A$2:$A$248,DB!$C$2:$C$248,""),""))</f>
        <v>ENEBA</v>
      </c>
      <c r="S34" s="3">
        <f t="shared" si="0"/>
        <v>12</v>
      </c>
      <c r="T34" s="3" t="str">
        <f>_xlfn.XLOOKUP(C34,DB!$A$2:$A$248,DB!$D$2:$D$248,"")</f>
        <v>Sector 3</v>
      </c>
    </row>
    <row r="35" spans="1:20" x14ac:dyDescent="0.2">
      <c r="A35" s="18" t="s">
        <v>3252</v>
      </c>
      <c r="B35" s="18" t="s">
        <v>18</v>
      </c>
      <c r="C35" s="18" t="s">
        <v>489</v>
      </c>
      <c r="D35" s="18" t="s">
        <v>3253</v>
      </c>
      <c r="E35" s="18"/>
      <c r="F35" s="19">
        <v>46304.524166666699</v>
      </c>
      <c r="G35" s="18" t="s">
        <v>22</v>
      </c>
      <c r="H35" s="18" t="s">
        <v>3254</v>
      </c>
      <c r="I35" s="18">
        <v>80</v>
      </c>
      <c r="J35" s="18" t="s">
        <v>23</v>
      </c>
      <c r="K35" s="18" t="s">
        <v>51</v>
      </c>
      <c r="L35" s="18">
        <v>328</v>
      </c>
      <c r="M35" s="18" t="s">
        <v>489</v>
      </c>
      <c r="N35" s="19">
        <v>46304.575034722198</v>
      </c>
      <c r="O35" s="18">
        <v>0</v>
      </c>
      <c r="P35" s="18" t="s">
        <v>137</v>
      </c>
      <c r="Q35" s="18">
        <v>40</v>
      </c>
      <c r="R35" s="3" t="str">
        <f>IF(OR(G35="12R",G35="12L"),_xlfn.XLOOKUP(C35,DB!$A$2:$A$248,DB!$B$2:$B$248,""),IF(OR(G35="30L",G35="30R"),_xlfn.XLOOKUP(C35,DB!$A$2:$A$248,DB!$C$2:$C$248,""),""))</f>
        <v>CZM</v>
      </c>
      <c r="S35" s="3">
        <f t="shared" si="0"/>
        <v>12</v>
      </c>
      <c r="T35" s="3" t="str">
        <f>_xlfn.XLOOKUP(C35,DB!$A$2:$A$248,DB!$D$2:$D$248,"")</f>
        <v>Sector 7</v>
      </c>
    </row>
    <row r="36" spans="1:20" x14ac:dyDescent="0.2">
      <c r="A36" s="18" t="s">
        <v>3255</v>
      </c>
      <c r="B36" s="18" t="s">
        <v>18</v>
      </c>
      <c r="C36" s="18" t="s">
        <v>708</v>
      </c>
      <c r="D36" s="18" t="s">
        <v>507</v>
      </c>
      <c r="E36" s="18"/>
      <c r="F36" s="19">
        <v>46304.533159722203</v>
      </c>
      <c r="G36" s="18" t="s">
        <v>22</v>
      </c>
      <c r="H36" s="18" t="s">
        <v>167</v>
      </c>
      <c r="I36" s="18">
        <v>15</v>
      </c>
      <c r="J36" s="18" t="s">
        <v>139</v>
      </c>
      <c r="K36" s="18" t="s">
        <v>51</v>
      </c>
      <c r="L36" s="18">
        <v>51</v>
      </c>
      <c r="M36" s="18" t="s">
        <v>708</v>
      </c>
      <c r="N36" s="19">
        <v>46304.543611111098</v>
      </c>
      <c r="O36" s="18">
        <v>0</v>
      </c>
      <c r="P36" s="18" t="s">
        <v>137</v>
      </c>
      <c r="Q36" s="18">
        <v>15</v>
      </c>
      <c r="R36" s="3" t="str">
        <f>IF(OR(G36="12R",G36="12L"),_xlfn.XLOOKUP(C36,DB!$A$2:$A$248,DB!$B$2:$B$248,""),IF(OR(G36="30L",G36="30R"),_xlfn.XLOOKUP(C36,DB!$A$2:$A$248,DB!$C$2:$C$248,""),""))</f>
        <v/>
      </c>
      <c r="S36" s="3">
        <f t="shared" si="0"/>
        <v>12</v>
      </c>
      <c r="T36" s="3" t="str">
        <f>_xlfn.XLOOKUP(C36,DB!$A$2:$A$248,DB!$D$2:$D$248,"")</f>
        <v/>
      </c>
    </row>
    <row r="37" spans="1:20" x14ac:dyDescent="0.2">
      <c r="A37" s="18" t="s">
        <v>185</v>
      </c>
      <c r="B37" s="18" t="s">
        <v>18</v>
      </c>
      <c r="C37" s="18" t="s">
        <v>565</v>
      </c>
      <c r="D37" s="18" t="s">
        <v>186</v>
      </c>
      <c r="E37" s="18"/>
      <c r="F37" s="19">
        <v>46304.534618055601</v>
      </c>
      <c r="G37" s="18" t="s">
        <v>22</v>
      </c>
      <c r="H37" s="18" t="s">
        <v>167</v>
      </c>
      <c r="I37" s="18">
        <v>45</v>
      </c>
      <c r="J37" s="18" t="s">
        <v>139</v>
      </c>
      <c r="K37" s="18" t="s">
        <v>51</v>
      </c>
      <c r="L37" s="18">
        <v>227</v>
      </c>
      <c r="M37" s="18" t="s">
        <v>565</v>
      </c>
      <c r="N37" s="19">
        <v>46304.589606481502</v>
      </c>
      <c r="O37" s="18">
        <v>0</v>
      </c>
      <c r="P37" s="18" t="s">
        <v>137</v>
      </c>
      <c r="Q37" s="18">
        <v>15</v>
      </c>
      <c r="R37" s="3" t="str">
        <f>IF(OR(G37="12R",G37="12L"),_xlfn.XLOOKUP(C37,DB!$A$2:$A$248,DB!$B$2:$B$248,""),IF(OR(G37="30L",G37="30R"),_xlfn.XLOOKUP(C37,DB!$A$2:$A$248,DB!$C$2:$C$248,""),""))</f>
        <v/>
      </c>
      <c r="S37" s="3">
        <f t="shared" si="0"/>
        <v>12</v>
      </c>
      <c r="T37" s="3" t="str">
        <f>_xlfn.XLOOKUP(C37,DB!$A$2:$A$248,DB!$D$2:$D$248,"")</f>
        <v/>
      </c>
    </row>
    <row r="38" spans="1:20" x14ac:dyDescent="0.2">
      <c r="A38" s="18" t="s">
        <v>964</v>
      </c>
      <c r="B38" s="18" t="s">
        <v>18</v>
      </c>
      <c r="C38" s="18" t="s">
        <v>1199</v>
      </c>
      <c r="D38" s="18" t="s">
        <v>132</v>
      </c>
      <c r="E38" s="18"/>
      <c r="F38" s="19">
        <v>46304.541608796302</v>
      </c>
      <c r="G38" s="18" t="s">
        <v>22</v>
      </c>
      <c r="H38" s="18" t="s">
        <v>3256</v>
      </c>
      <c r="I38" s="18">
        <v>370</v>
      </c>
      <c r="J38" s="18" t="s">
        <v>23</v>
      </c>
      <c r="K38" s="18" t="s">
        <v>51</v>
      </c>
      <c r="L38" s="18">
        <v>192</v>
      </c>
      <c r="M38" s="18" t="s">
        <v>3257</v>
      </c>
      <c r="N38" s="19">
        <v>46304.555578703701</v>
      </c>
      <c r="O38" s="18">
        <v>287</v>
      </c>
      <c r="P38" s="18" t="s">
        <v>26</v>
      </c>
      <c r="Q38" s="18">
        <v>30</v>
      </c>
      <c r="R38" s="3" t="str">
        <f>IF(OR(G38="12R",G38="12L"),_xlfn.XLOOKUP(C38,DB!$A$2:$A$248,DB!$B$2:$B$248,""),IF(OR(G38="30L",G38="30R"),_xlfn.XLOOKUP(C38,DB!$A$2:$A$248,DB!$C$2:$C$248,""),""))</f>
        <v>TAKUX</v>
      </c>
      <c r="S38" s="3">
        <f t="shared" si="0"/>
        <v>12</v>
      </c>
      <c r="T38" s="3" t="str">
        <f>_xlfn.XLOOKUP(C38,DB!$A$2:$A$248,DB!$D$2:$D$248,"")</f>
        <v>Sector 7</v>
      </c>
    </row>
    <row r="39" spans="1:20" x14ac:dyDescent="0.2">
      <c r="A39" s="18" t="s">
        <v>570</v>
      </c>
      <c r="B39" s="18" t="s">
        <v>18</v>
      </c>
      <c r="C39" s="18" t="s">
        <v>221</v>
      </c>
      <c r="D39" s="18" t="s">
        <v>54</v>
      </c>
      <c r="E39" s="18" t="s">
        <v>112</v>
      </c>
      <c r="F39" s="19">
        <v>46304.543553240699</v>
      </c>
      <c r="G39" s="18" t="s">
        <v>22</v>
      </c>
      <c r="H39" s="18" t="s">
        <v>351</v>
      </c>
      <c r="I39" s="18">
        <v>360</v>
      </c>
      <c r="J39" s="18" t="s">
        <v>23</v>
      </c>
      <c r="K39" s="18" t="s">
        <v>24</v>
      </c>
      <c r="L39" s="18">
        <v>859</v>
      </c>
      <c r="M39" s="18" t="s">
        <v>46</v>
      </c>
      <c r="N39" s="19">
        <v>46304.591898148101</v>
      </c>
      <c r="O39" s="18">
        <v>360</v>
      </c>
      <c r="P39" s="18" t="s">
        <v>26</v>
      </c>
      <c r="Q39" s="18">
        <v>190</v>
      </c>
      <c r="R39" s="3" t="str">
        <f>IF(OR(G39="12R",G39="12L"),_xlfn.XLOOKUP(C39,DB!$A$2:$A$248,DB!$B$2:$B$248,""),IF(OR(G39="30L",G39="30R"),_xlfn.XLOOKUP(C39,DB!$A$2:$A$248,DB!$C$2:$C$248,""),""))</f>
        <v>UDGUV</v>
      </c>
      <c r="S39" s="3">
        <f t="shared" si="0"/>
        <v>13</v>
      </c>
      <c r="T39" s="3" t="str">
        <f>_xlfn.XLOOKUP(C39,DB!$A$2:$A$248,DB!$D$2:$D$248,"")</f>
        <v>Sector 2</v>
      </c>
    </row>
    <row r="40" spans="1:20" x14ac:dyDescent="0.2">
      <c r="A40" s="18" t="s">
        <v>121</v>
      </c>
      <c r="B40" s="18" t="s">
        <v>18</v>
      </c>
      <c r="C40" s="18" t="s">
        <v>122</v>
      </c>
      <c r="D40" s="18" t="s">
        <v>123</v>
      </c>
      <c r="E40" s="18" t="s">
        <v>3258</v>
      </c>
      <c r="F40" s="19">
        <v>46304.545150462996</v>
      </c>
      <c r="G40" s="18" t="s">
        <v>22</v>
      </c>
      <c r="H40" s="18" t="s">
        <v>3259</v>
      </c>
      <c r="I40" s="18">
        <v>380</v>
      </c>
      <c r="J40" s="18" t="s">
        <v>23</v>
      </c>
      <c r="K40" s="18" t="s">
        <v>24</v>
      </c>
      <c r="L40" s="18">
        <v>801</v>
      </c>
      <c r="M40" s="18" t="s">
        <v>225</v>
      </c>
      <c r="N40" s="19">
        <v>46304.588344907403</v>
      </c>
      <c r="O40" s="18">
        <v>380</v>
      </c>
      <c r="P40" s="18" t="s">
        <v>26</v>
      </c>
      <c r="Q40" s="18">
        <v>190</v>
      </c>
      <c r="R40" s="3" t="str">
        <f>IF(OR(G40="12R",G40="12L"),_xlfn.XLOOKUP(C40,DB!$A$2:$A$248,DB!$B$2:$B$248,""),IF(OR(G40="30L",G40="30R"),_xlfn.XLOOKUP(C40,DB!$A$2:$A$248,DB!$C$2:$C$248,""),""))</f>
        <v>ENEBA</v>
      </c>
      <c r="S40" s="3">
        <f t="shared" si="0"/>
        <v>13</v>
      </c>
      <c r="T40" s="3" t="str">
        <f>_xlfn.XLOOKUP(C40,DB!$A$2:$A$248,DB!$D$2:$D$248,"")</f>
        <v>Sector 3</v>
      </c>
    </row>
    <row r="41" spans="1:20" x14ac:dyDescent="0.2">
      <c r="A41" s="18" t="s">
        <v>506</v>
      </c>
      <c r="B41" s="18" t="s">
        <v>18</v>
      </c>
      <c r="C41" s="18" t="s">
        <v>565</v>
      </c>
      <c r="D41" s="18" t="s">
        <v>507</v>
      </c>
      <c r="E41" s="18"/>
      <c r="F41" s="19">
        <v>46304.5467824074</v>
      </c>
      <c r="G41" s="18" t="s">
        <v>22</v>
      </c>
      <c r="H41" s="18" t="s">
        <v>167</v>
      </c>
      <c r="I41" s="18">
        <v>65</v>
      </c>
      <c r="J41" s="18" t="s">
        <v>139</v>
      </c>
      <c r="K41" s="18" t="s">
        <v>51</v>
      </c>
      <c r="L41" s="18">
        <v>227</v>
      </c>
      <c r="M41" s="18" t="s">
        <v>565</v>
      </c>
      <c r="N41" s="19">
        <v>46304.588472222204</v>
      </c>
      <c r="O41" s="18">
        <v>0</v>
      </c>
      <c r="P41" s="18" t="s">
        <v>137</v>
      </c>
      <c r="Q41" s="18">
        <v>15</v>
      </c>
      <c r="R41" s="3" t="str">
        <f>IF(OR(G41="12R",G41="12L"),_xlfn.XLOOKUP(C41,DB!$A$2:$A$248,DB!$B$2:$B$248,""),IF(OR(G41="30L",G41="30R"),_xlfn.XLOOKUP(C41,DB!$A$2:$A$248,DB!$C$2:$C$248,""),""))</f>
        <v/>
      </c>
      <c r="S41" s="3">
        <f t="shared" si="0"/>
        <v>13</v>
      </c>
      <c r="T41" s="3" t="str">
        <f>_xlfn.XLOOKUP(C41,DB!$A$2:$A$248,DB!$D$2:$D$248,"")</f>
        <v/>
      </c>
    </row>
    <row r="42" spans="1:20" x14ac:dyDescent="0.2">
      <c r="A42" s="18" t="s">
        <v>125</v>
      </c>
      <c r="B42" s="18" t="s">
        <v>18</v>
      </c>
      <c r="C42" s="18" t="s">
        <v>43</v>
      </c>
      <c r="D42" s="18" t="s">
        <v>44</v>
      </c>
      <c r="E42" s="18" t="s">
        <v>623</v>
      </c>
      <c r="F42" s="19">
        <v>46304.548657407402</v>
      </c>
      <c r="G42" s="18" t="s">
        <v>22</v>
      </c>
      <c r="H42" s="18" t="s">
        <v>3260</v>
      </c>
      <c r="I42" s="18">
        <v>360</v>
      </c>
      <c r="J42" s="18" t="s">
        <v>23</v>
      </c>
      <c r="K42" s="18" t="s">
        <v>24</v>
      </c>
      <c r="L42" s="18">
        <v>859</v>
      </c>
      <c r="M42" s="18" t="s">
        <v>46</v>
      </c>
      <c r="N42" s="19">
        <v>46304.596678240698</v>
      </c>
      <c r="O42" s="18">
        <v>360</v>
      </c>
      <c r="P42" s="18" t="s">
        <v>26</v>
      </c>
      <c r="Q42" s="18">
        <v>190</v>
      </c>
      <c r="R42" s="3" t="str">
        <f>IF(OR(G42="12R",G42="12L"),_xlfn.XLOOKUP(C42,DB!$A$2:$A$248,DB!$B$2:$B$248,""),IF(OR(G42="30L",G42="30R"),_xlfn.XLOOKUP(C42,DB!$A$2:$A$248,DB!$C$2:$C$248,""),""))</f>
        <v>UDGUV</v>
      </c>
      <c r="S42" s="3">
        <f t="shared" si="0"/>
        <v>13</v>
      </c>
      <c r="T42" s="3" t="str">
        <f>_xlfn.XLOOKUP(C42,DB!$A$2:$A$248,DB!$D$2:$D$248,"")</f>
        <v>Sector 2</v>
      </c>
    </row>
    <row r="43" spans="1:20" x14ac:dyDescent="0.2">
      <c r="A43" s="18" t="s">
        <v>133</v>
      </c>
      <c r="B43" s="18" t="s">
        <v>18</v>
      </c>
      <c r="C43" s="18" t="s">
        <v>134</v>
      </c>
      <c r="D43" s="18" t="s">
        <v>129</v>
      </c>
      <c r="E43" s="18" t="s">
        <v>3261</v>
      </c>
      <c r="F43" s="19">
        <v>46304.5523958333</v>
      </c>
      <c r="G43" s="18" t="s">
        <v>22</v>
      </c>
      <c r="H43" s="18" t="s">
        <v>3262</v>
      </c>
      <c r="I43" s="18">
        <v>350</v>
      </c>
      <c r="J43" s="18" t="s">
        <v>23</v>
      </c>
      <c r="K43" s="18" t="s">
        <v>24</v>
      </c>
      <c r="L43" s="18">
        <v>136</v>
      </c>
      <c r="M43" s="18" t="s">
        <v>40</v>
      </c>
      <c r="N43" s="19">
        <v>46304.561701388899</v>
      </c>
      <c r="O43" s="18">
        <v>261</v>
      </c>
      <c r="P43" s="18" t="s">
        <v>26</v>
      </c>
      <c r="Q43" s="18">
        <v>190</v>
      </c>
      <c r="R43" s="3" t="str">
        <f>IF(OR(G43="12R",G43="12L"),_xlfn.XLOOKUP(C43,DB!$A$2:$A$248,DB!$B$2:$B$248,""),IF(OR(G43="30L",G43="30R"),_xlfn.XLOOKUP(C43,DB!$A$2:$A$248,DB!$C$2:$C$248,""),""))</f>
        <v>ENEBA</v>
      </c>
      <c r="S43" s="3">
        <f t="shared" si="0"/>
        <v>13</v>
      </c>
      <c r="T43" s="3" t="str">
        <f>_xlfn.XLOOKUP(C43,DB!$A$2:$A$248,DB!$D$2:$D$248,"")</f>
        <v>Sector 3</v>
      </c>
    </row>
    <row r="44" spans="1:20" x14ac:dyDescent="0.2">
      <c r="A44" s="18" t="s">
        <v>546</v>
      </c>
      <c r="B44" s="18" t="s">
        <v>18</v>
      </c>
      <c r="C44" s="18" t="s">
        <v>565</v>
      </c>
      <c r="D44" s="18" t="s">
        <v>507</v>
      </c>
      <c r="E44" s="18"/>
      <c r="F44" s="19">
        <v>46304.568310185197</v>
      </c>
      <c r="G44" s="18" t="s">
        <v>22</v>
      </c>
      <c r="H44" s="18" t="s">
        <v>167</v>
      </c>
      <c r="I44" s="18">
        <v>65</v>
      </c>
      <c r="J44" s="18" t="s">
        <v>139</v>
      </c>
      <c r="K44" s="18" t="s">
        <v>51</v>
      </c>
      <c r="L44" s="18">
        <v>227</v>
      </c>
      <c r="M44" s="18" t="s">
        <v>565</v>
      </c>
      <c r="N44" s="19">
        <v>46304.606307870403</v>
      </c>
      <c r="O44" s="18">
        <v>0</v>
      </c>
      <c r="P44" s="18" t="s">
        <v>137</v>
      </c>
      <c r="Q44" s="18">
        <v>15</v>
      </c>
      <c r="R44" s="3" t="str">
        <f>IF(OR(G44="12R",G44="12L"),_xlfn.XLOOKUP(C44,DB!$A$2:$A$248,DB!$B$2:$B$248,""),IF(OR(G44="30L",G44="30R"),_xlfn.XLOOKUP(C44,DB!$A$2:$A$248,DB!$C$2:$C$248,""),""))</f>
        <v/>
      </c>
      <c r="S44" s="3">
        <f t="shared" si="0"/>
        <v>13</v>
      </c>
      <c r="T44" s="3" t="str">
        <f>_xlfn.XLOOKUP(C44,DB!$A$2:$A$248,DB!$D$2:$D$248,"")</f>
        <v/>
      </c>
    </row>
    <row r="45" spans="1:20" x14ac:dyDescent="0.2">
      <c r="A45" s="18" t="s">
        <v>135</v>
      </c>
      <c r="B45" s="18" t="s">
        <v>18</v>
      </c>
      <c r="C45" s="18" t="s">
        <v>136</v>
      </c>
      <c r="D45" s="18" t="s">
        <v>44</v>
      </c>
      <c r="E45" s="18" t="s">
        <v>1802</v>
      </c>
      <c r="F45" s="19">
        <v>46304.581956018497</v>
      </c>
      <c r="G45" s="18" t="s">
        <v>22</v>
      </c>
      <c r="H45" s="18" t="s">
        <v>3263</v>
      </c>
      <c r="I45" s="18">
        <v>350</v>
      </c>
      <c r="J45" s="18" t="s">
        <v>23</v>
      </c>
      <c r="K45" s="18" t="s">
        <v>24</v>
      </c>
      <c r="L45" s="18">
        <v>137</v>
      </c>
      <c r="M45" s="18" t="s">
        <v>420</v>
      </c>
      <c r="N45" s="19">
        <v>46304.591608796298</v>
      </c>
      <c r="O45" s="18">
        <v>219</v>
      </c>
      <c r="P45" s="18" t="s">
        <v>26</v>
      </c>
      <c r="Q45" s="18">
        <v>190</v>
      </c>
      <c r="R45" s="3" t="str">
        <f>IF(OR(G45="12R",G45="12L"),_xlfn.XLOOKUP(C45,DB!$A$2:$A$248,DB!$B$2:$B$248,""),IF(OR(G45="30L",G45="30R"),_xlfn.XLOOKUP(C45,DB!$A$2:$A$248,DB!$C$2:$C$248,""),""))</f>
        <v>OMSUK</v>
      </c>
      <c r="S45" s="3">
        <f t="shared" si="0"/>
        <v>13</v>
      </c>
      <c r="T45" s="3" t="str">
        <f>_xlfn.XLOOKUP(C45,DB!$A$2:$A$248,DB!$D$2:$D$248,"")</f>
        <v>Sector 3</v>
      </c>
    </row>
    <row r="46" spans="1:20" x14ac:dyDescent="0.2">
      <c r="A46" s="18" t="s">
        <v>568</v>
      </c>
      <c r="B46" s="18" t="s">
        <v>18</v>
      </c>
      <c r="C46" s="18" t="s">
        <v>210</v>
      </c>
      <c r="D46" s="18" t="s">
        <v>433</v>
      </c>
      <c r="E46" s="18" t="s">
        <v>569</v>
      </c>
      <c r="F46" s="19">
        <v>46304.589131944398</v>
      </c>
      <c r="G46" s="18" t="s">
        <v>22</v>
      </c>
      <c r="H46" s="18" t="s">
        <v>3264</v>
      </c>
      <c r="I46" s="18">
        <v>390</v>
      </c>
      <c r="J46" s="18" t="s">
        <v>23</v>
      </c>
      <c r="K46" s="18" t="s">
        <v>24</v>
      </c>
      <c r="L46" s="18">
        <v>139</v>
      </c>
      <c r="M46" s="18" t="s">
        <v>3265</v>
      </c>
      <c r="N46" s="19">
        <v>46304.598344907397</v>
      </c>
      <c r="O46" s="18">
        <v>214</v>
      </c>
      <c r="P46" s="18" t="s">
        <v>41</v>
      </c>
      <c r="Q46" s="18">
        <v>190</v>
      </c>
      <c r="R46" s="3" t="str">
        <f>IF(OR(G46="12R",G46="12L"),_xlfn.XLOOKUP(C46,DB!$A$2:$A$248,DB!$B$2:$B$248,""),IF(OR(G46="30L",G46="30R"),_xlfn.XLOOKUP(C46,DB!$A$2:$A$248,DB!$C$2:$C$248,""),""))</f>
        <v>TAKUX</v>
      </c>
      <c r="S46" s="3">
        <f t="shared" si="0"/>
        <v>14</v>
      </c>
      <c r="T46" s="3" t="str">
        <f>_xlfn.XLOOKUP(C46,DB!$A$2:$A$248,DB!$D$2:$D$248,"")</f>
        <v>Sector 7</v>
      </c>
    </row>
    <row r="47" spans="1:20" x14ac:dyDescent="0.2">
      <c r="A47" s="18" t="s">
        <v>140</v>
      </c>
      <c r="B47" s="18" t="s">
        <v>18</v>
      </c>
      <c r="C47" s="18" t="s">
        <v>43</v>
      </c>
      <c r="D47" s="18" t="s">
        <v>44</v>
      </c>
      <c r="E47" s="18" t="s">
        <v>632</v>
      </c>
      <c r="F47" s="19">
        <v>46304.600949074098</v>
      </c>
      <c r="G47" s="18" t="s">
        <v>22</v>
      </c>
      <c r="H47" s="18" t="s">
        <v>3266</v>
      </c>
      <c r="I47" s="18">
        <v>360</v>
      </c>
      <c r="J47" s="18" t="s">
        <v>23</v>
      </c>
      <c r="K47" s="18" t="s">
        <v>24</v>
      </c>
      <c r="L47" s="18">
        <v>859</v>
      </c>
      <c r="M47" s="18" t="s">
        <v>46</v>
      </c>
      <c r="N47" s="19">
        <v>46304.648900462998</v>
      </c>
      <c r="O47" s="18">
        <v>360</v>
      </c>
      <c r="P47" s="18" t="s">
        <v>26</v>
      </c>
      <c r="Q47" s="18">
        <v>190</v>
      </c>
      <c r="R47" s="3" t="str">
        <f>IF(OR(G47="12R",G47="12L"),_xlfn.XLOOKUP(C47,DB!$A$2:$A$248,DB!$B$2:$B$248,""),IF(OR(G47="30L",G47="30R"),_xlfn.XLOOKUP(C47,DB!$A$2:$A$248,DB!$C$2:$C$248,""),""))</f>
        <v>UDGUV</v>
      </c>
      <c r="S47" s="3">
        <f t="shared" si="0"/>
        <v>14</v>
      </c>
      <c r="T47" s="3" t="str">
        <f>_xlfn.XLOOKUP(C47,DB!$A$2:$A$248,DB!$D$2:$D$248,"")</f>
        <v>Sector 2</v>
      </c>
    </row>
    <row r="48" spans="1:20" x14ac:dyDescent="0.2">
      <c r="A48" s="18" t="s">
        <v>187</v>
      </c>
      <c r="B48" s="18" t="s">
        <v>18</v>
      </c>
      <c r="C48" s="18" t="s">
        <v>489</v>
      </c>
      <c r="D48" s="18" t="s">
        <v>188</v>
      </c>
      <c r="E48" s="18"/>
      <c r="F48" s="19">
        <v>46304.615127314799</v>
      </c>
      <c r="G48" s="18" t="s">
        <v>22</v>
      </c>
      <c r="H48" s="18" t="s">
        <v>167</v>
      </c>
      <c r="I48" s="18">
        <v>25</v>
      </c>
      <c r="J48" s="18" t="s">
        <v>139</v>
      </c>
      <c r="K48" s="18" t="s">
        <v>51</v>
      </c>
      <c r="L48" s="18">
        <v>319</v>
      </c>
      <c r="M48" s="18" t="s">
        <v>489</v>
      </c>
      <c r="N48" s="19">
        <v>46304.720405092601</v>
      </c>
      <c r="O48" s="18">
        <v>0</v>
      </c>
      <c r="P48" s="18" t="s">
        <v>137</v>
      </c>
      <c r="Q48" s="18">
        <v>927</v>
      </c>
      <c r="R48" s="3" t="str">
        <f>IF(OR(G48="12R",G48="12L"),_xlfn.XLOOKUP(C48,DB!$A$2:$A$248,DB!$B$2:$B$248,""),IF(OR(G48="30L",G48="30R"),_xlfn.XLOOKUP(C48,DB!$A$2:$A$248,DB!$C$2:$C$248,""),""))</f>
        <v>CZM</v>
      </c>
      <c r="S48" s="3">
        <f t="shared" si="0"/>
        <v>14</v>
      </c>
      <c r="T48" s="3" t="str">
        <f>_xlfn.XLOOKUP(C48,DB!$A$2:$A$248,DB!$D$2:$D$248,"")</f>
        <v>Sector 7</v>
      </c>
    </row>
    <row r="49" spans="1:20" x14ac:dyDescent="0.2">
      <c r="A49" s="18" t="s">
        <v>2973</v>
      </c>
      <c r="B49" s="18" t="s">
        <v>18</v>
      </c>
      <c r="C49" s="18" t="s">
        <v>128</v>
      </c>
      <c r="D49" s="18" t="s">
        <v>20</v>
      </c>
      <c r="E49" s="18" t="s">
        <v>3267</v>
      </c>
      <c r="F49" s="19">
        <v>46304.626909722203</v>
      </c>
      <c r="G49" s="18" t="s">
        <v>22</v>
      </c>
      <c r="H49" s="18" t="s">
        <v>3268</v>
      </c>
      <c r="I49" s="18">
        <v>380</v>
      </c>
      <c r="J49" s="18" t="s">
        <v>23</v>
      </c>
      <c r="K49" s="18" t="s">
        <v>24</v>
      </c>
      <c r="L49" s="18">
        <v>529</v>
      </c>
      <c r="M49" s="18" t="s">
        <v>130</v>
      </c>
      <c r="N49" s="19">
        <v>46304.656620370399</v>
      </c>
      <c r="O49" s="18">
        <v>380</v>
      </c>
      <c r="P49" s="18" t="s">
        <v>26</v>
      </c>
      <c r="Q49" s="18">
        <v>40</v>
      </c>
      <c r="R49" s="3" t="str">
        <f>IF(OR(G49="12R",G49="12L"),_xlfn.XLOOKUP(C49,DB!$A$2:$A$248,DB!$B$2:$B$248,""),IF(OR(G49="30L",G49="30R"),_xlfn.XLOOKUP(C49,DB!$A$2:$A$248,DB!$C$2:$C$248,""),""))</f>
        <v>ENEBA</v>
      </c>
      <c r="S49" s="3">
        <f t="shared" si="0"/>
        <v>15</v>
      </c>
      <c r="T49" s="3" t="str">
        <f>_xlfn.XLOOKUP(C49,DB!$A$2:$A$248,DB!$D$2:$D$248,"")</f>
        <v>Sector 3</v>
      </c>
    </row>
    <row r="50" spans="1:20" x14ac:dyDescent="0.2">
      <c r="A50" s="18" t="s">
        <v>146</v>
      </c>
      <c r="B50" s="18" t="s">
        <v>18</v>
      </c>
      <c r="C50" s="18" t="s">
        <v>33</v>
      </c>
      <c r="D50" s="18" t="s">
        <v>54</v>
      </c>
      <c r="E50" s="18" t="s">
        <v>742</v>
      </c>
      <c r="F50" s="19">
        <v>46304.629745370403</v>
      </c>
      <c r="G50" s="18" t="s">
        <v>22</v>
      </c>
      <c r="H50" s="18" t="s">
        <v>3269</v>
      </c>
      <c r="I50" s="18">
        <v>380</v>
      </c>
      <c r="J50" s="18" t="s">
        <v>23</v>
      </c>
      <c r="K50" s="18" t="s">
        <v>24</v>
      </c>
      <c r="L50" s="18">
        <v>868</v>
      </c>
      <c r="M50" s="18" t="s">
        <v>36</v>
      </c>
      <c r="N50" s="19">
        <v>46304.6797337963</v>
      </c>
      <c r="O50" s="18">
        <v>380</v>
      </c>
      <c r="P50" s="18" t="s">
        <v>26</v>
      </c>
      <c r="Q50" s="18">
        <v>190</v>
      </c>
      <c r="R50" s="3" t="str">
        <f>IF(OR(G50="12R",G50="12L"),_xlfn.XLOOKUP(C50,DB!$A$2:$A$248,DB!$B$2:$B$248,""),IF(OR(G50="30L",G50="30R"),_xlfn.XLOOKUP(C50,DB!$A$2:$A$248,DB!$C$2:$C$248,""),""))</f>
        <v>UDGUV</v>
      </c>
      <c r="S50" s="3">
        <f t="shared" si="0"/>
        <v>15</v>
      </c>
      <c r="T50" s="3" t="str">
        <f>_xlfn.XLOOKUP(C50,DB!$A$2:$A$248,DB!$D$2:$D$248,"")</f>
        <v>Sector 2</v>
      </c>
    </row>
    <row r="51" spans="1:20" x14ac:dyDescent="0.2">
      <c r="A51" s="18" t="s">
        <v>464</v>
      </c>
      <c r="B51" s="18" t="s">
        <v>18</v>
      </c>
      <c r="C51" s="18" t="s">
        <v>166</v>
      </c>
      <c r="D51" s="18" t="s">
        <v>465</v>
      </c>
      <c r="E51" s="18"/>
      <c r="F51" s="19">
        <v>46304.6315972222</v>
      </c>
      <c r="G51" s="18" t="s">
        <v>22</v>
      </c>
      <c r="H51" s="18" t="s">
        <v>167</v>
      </c>
      <c r="I51" s="18">
        <v>15</v>
      </c>
      <c r="J51" s="18" t="s">
        <v>139</v>
      </c>
      <c r="K51" s="18" t="s">
        <v>51</v>
      </c>
      <c r="L51" s="18">
        <v>58</v>
      </c>
      <c r="M51" s="18" t="s">
        <v>166</v>
      </c>
      <c r="N51" s="19">
        <v>46304.645810185197</v>
      </c>
      <c r="O51" s="18">
        <v>0</v>
      </c>
      <c r="P51" s="18" t="s">
        <v>137</v>
      </c>
      <c r="Q51" s="18">
        <v>15</v>
      </c>
      <c r="R51" s="3" t="str">
        <f>IF(OR(G51="12R",G51="12L"),_xlfn.XLOOKUP(C51,DB!$A$2:$A$248,DB!$B$2:$B$248,""),IF(OR(G51="30L",G51="30R"),_xlfn.XLOOKUP(C51,DB!$A$2:$A$248,DB!$C$2:$C$248,""),""))</f>
        <v>CZM</v>
      </c>
      <c r="S51" s="3">
        <f t="shared" si="0"/>
        <v>15</v>
      </c>
      <c r="T51" s="3" t="str">
        <f>_xlfn.XLOOKUP(C51,DB!$A$2:$A$248,DB!$D$2:$D$248,"")</f>
        <v>Sector 7</v>
      </c>
    </row>
    <row r="52" spans="1:20" x14ac:dyDescent="0.2">
      <c r="A52" s="18" t="s">
        <v>415</v>
      </c>
      <c r="B52" s="18" t="s">
        <v>18</v>
      </c>
      <c r="C52" s="18" t="s">
        <v>3270</v>
      </c>
      <c r="D52" s="18" t="s">
        <v>416</v>
      </c>
      <c r="E52" s="18"/>
      <c r="F52" s="19">
        <v>46304.633680555598</v>
      </c>
      <c r="G52" s="18" t="s">
        <v>22</v>
      </c>
      <c r="H52" s="18" t="s">
        <v>167</v>
      </c>
      <c r="I52" s="18">
        <v>15</v>
      </c>
      <c r="J52" s="18" t="s">
        <v>139</v>
      </c>
      <c r="K52" s="18" t="s">
        <v>51</v>
      </c>
      <c r="L52" s="18">
        <v>169</v>
      </c>
      <c r="M52" s="18" t="s">
        <v>3270</v>
      </c>
      <c r="N52" s="19">
        <v>46304.681469907402</v>
      </c>
      <c r="O52" s="18">
        <v>1</v>
      </c>
      <c r="P52" s="18" t="s">
        <v>137</v>
      </c>
      <c r="Q52" s="18">
        <v>15</v>
      </c>
      <c r="R52" s="3" t="str">
        <f>IF(OR(G52="12R",G52="12L"),_xlfn.XLOOKUP(C52,DB!$A$2:$A$248,DB!$B$2:$B$248,""),IF(OR(G52="30L",G52="30R"),_xlfn.XLOOKUP(C52,DB!$A$2:$A$248,DB!$C$2:$C$248,""),""))</f>
        <v/>
      </c>
      <c r="S52" s="3">
        <f t="shared" si="0"/>
        <v>15</v>
      </c>
      <c r="T52" s="3" t="str">
        <f>_xlfn.XLOOKUP(C52,DB!$A$2:$A$248,DB!$D$2:$D$248,"")</f>
        <v/>
      </c>
    </row>
    <row r="53" spans="1:20" x14ac:dyDescent="0.2">
      <c r="A53" s="18" t="s">
        <v>3271</v>
      </c>
      <c r="B53" s="18" t="s">
        <v>18</v>
      </c>
      <c r="C53" s="18" t="s">
        <v>598</v>
      </c>
      <c r="D53" s="18" t="s">
        <v>3272</v>
      </c>
      <c r="E53" s="18"/>
      <c r="F53" s="19">
        <v>46304.635578703703</v>
      </c>
      <c r="G53" s="18" t="s">
        <v>22</v>
      </c>
      <c r="H53" s="18" t="s">
        <v>3273</v>
      </c>
      <c r="I53" s="18">
        <v>360</v>
      </c>
      <c r="J53" s="18" t="s">
        <v>23</v>
      </c>
      <c r="K53" s="18" t="s">
        <v>51</v>
      </c>
      <c r="L53" s="18">
        <v>869</v>
      </c>
      <c r="M53" s="18" t="s">
        <v>36</v>
      </c>
      <c r="N53" s="19">
        <v>46304.712592592601</v>
      </c>
      <c r="O53" s="18">
        <v>360</v>
      </c>
      <c r="P53" s="18" t="s">
        <v>137</v>
      </c>
      <c r="Q53" s="18">
        <v>30</v>
      </c>
      <c r="R53" s="3" t="str">
        <f>IF(OR(G53="12R",G53="12L"),_xlfn.XLOOKUP(C53,DB!$A$2:$A$248,DB!$B$2:$B$248,""),IF(OR(G53="30L",G53="30R"),_xlfn.XLOOKUP(C53,DB!$A$2:$A$248,DB!$C$2:$C$248,""),""))</f>
        <v>ENEBA</v>
      </c>
      <c r="S53" s="3">
        <f t="shared" si="0"/>
        <v>15</v>
      </c>
      <c r="T53" s="3" t="str">
        <f>_xlfn.XLOOKUP(C53,DB!$A$2:$A$248,DB!$D$2:$D$248,"")</f>
        <v>Sector 3</v>
      </c>
    </row>
    <row r="54" spans="1:20" x14ac:dyDescent="0.2">
      <c r="A54" s="18" t="s">
        <v>150</v>
      </c>
      <c r="B54" s="18" t="s">
        <v>18</v>
      </c>
      <c r="C54" s="18" t="s">
        <v>50</v>
      </c>
      <c r="D54" s="18" t="s">
        <v>34</v>
      </c>
      <c r="E54" s="18" t="s">
        <v>593</v>
      </c>
      <c r="F54" s="19">
        <v>46304.647557870398</v>
      </c>
      <c r="G54" s="18" t="s">
        <v>22</v>
      </c>
      <c r="H54" s="18" t="s">
        <v>3274</v>
      </c>
      <c r="I54" s="18">
        <v>360</v>
      </c>
      <c r="J54" s="18" t="s">
        <v>23</v>
      </c>
      <c r="K54" s="18" t="s">
        <v>152</v>
      </c>
      <c r="L54" s="18">
        <v>857</v>
      </c>
      <c r="M54" s="18" t="s">
        <v>46</v>
      </c>
      <c r="N54" s="19">
        <v>46304.6947685185</v>
      </c>
      <c r="O54" s="18">
        <v>340</v>
      </c>
      <c r="P54" s="18" t="s">
        <v>26</v>
      </c>
      <c r="Q54" s="18">
        <v>190</v>
      </c>
      <c r="R54" s="3" t="str">
        <f>IF(OR(G54="12R",G54="12L"),_xlfn.XLOOKUP(C54,DB!$A$2:$A$248,DB!$B$2:$B$248,""),IF(OR(G54="30L",G54="30R"),_xlfn.XLOOKUP(C54,DB!$A$2:$A$248,DB!$C$2:$C$248,""),""))</f>
        <v>UDGUV</v>
      </c>
      <c r="S54" s="3">
        <f t="shared" si="0"/>
        <v>15</v>
      </c>
      <c r="T54" s="3" t="str">
        <f>_xlfn.XLOOKUP(C54,DB!$A$2:$A$248,DB!$D$2:$D$248,"")</f>
        <v>Sector 2</v>
      </c>
    </row>
    <row r="55" spans="1:20" x14ac:dyDescent="0.2">
      <c r="A55" s="18" t="s">
        <v>158</v>
      </c>
      <c r="B55" s="18" t="s">
        <v>18</v>
      </c>
      <c r="C55" s="18" t="s">
        <v>101</v>
      </c>
      <c r="D55" s="18" t="s">
        <v>54</v>
      </c>
      <c r="E55" s="18" t="s">
        <v>1810</v>
      </c>
      <c r="F55" s="19">
        <v>46304.649895833303</v>
      </c>
      <c r="G55" s="18" t="s">
        <v>22</v>
      </c>
      <c r="H55" s="18" t="s">
        <v>3275</v>
      </c>
      <c r="I55" s="18">
        <v>380</v>
      </c>
      <c r="J55" s="18" t="s">
        <v>23</v>
      </c>
      <c r="K55" s="18" t="s">
        <v>24</v>
      </c>
      <c r="L55" s="18">
        <v>859</v>
      </c>
      <c r="M55" s="18" t="s">
        <v>46</v>
      </c>
      <c r="N55" s="19">
        <v>46304.698263888902</v>
      </c>
      <c r="O55" s="18">
        <v>380</v>
      </c>
      <c r="P55" s="18" t="s">
        <v>26</v>
      </c>
      <c r="Q55" s="18">
        <v>190</v>
      </c>
      <c r="R55" s="3" t="str">
        <f>IF(OR(G55="12R",G55="12L"),_xlfn.XLOOKUP(C55,DB!$A$2:$A$248,DB!$B$2:$B$248,""),IF(OR(G55="30L",G55="30R"),_xlfn.XLOOKUP(C55,DB!$A$2:$A$248,DB!$C$2:$C$248,""),""))</f>
        <v>UDGUV</v>
      </c>
      <c r="S55" s="3">
        <f t="shared" si="0"/>
        <v>15</v>
      </c>
      <c r="T55" s="3" t="str">
        <f>_xlfn.XLOOKUP(C55,DB!$A$2:$A$248,DB!$D$2:$D$248,"")</f>
        <v>Sector 2</v>
      </c>
    </row>
    <row r="56" spans="1:20" x14ac:dyDescent="0.2">
      <c r="A56" s="18" t="s">
        <v>155</v>
      </c>
      <c r="B56" s="18" t="s">
        <v>18</v>
      </c>
      <c r="C56" s="18" t="s">
        <v>33</v>
      </c>
      <c r="D56" s="18" t="s">
        <v>54</v>
      </c>
      <c r="E56" s="18" t="s">
        <v>394</v>
      </c>
      <c r="F56" s="19">
        <v>46304.657951388901</v>
      </c>
      <c r="G56" s="18" t="s">
        <v>22</v>
      </c>
      <c r="H56" s="18" t="s">
        <v>3276</v>
      </c>
      <c r="I56" s="18">
        <v>340</v>
      </c>
      <c r="J56" s="18" t="s">
        <v>23</v>
      </c>
      <c r="K56" s="18" t="s">
        <v>24</v>
      </c>
      <c r="L56" s="18">
        <v>878</v>
      </c>
      <c r="M56" s="18" t="s">
        <v>36</v>
      </c>
      <c r="N56" s="19">
        <v>46304.707650463002</v>
      </c>
      <c r="O56" s="18">
        <v>340</v>
      </c>
      <c r="P56" s="18" t="s">
        <v>26</v>
      </c>
      <c r="Q56" s="18">
        <v>190</v>
      </c>
      <c r="R56" s="3" t="str">
        <f>IF(OR(G56="12R",G56="12L"),_xlfn.XLOOKUP(C56,DB!$A$2:$A$248,DB!$B$2:$B$248,""),IF(OR(G56="30L",G56="30R"),_xlfn.XLOOKUP(C56,DB!$A$2:$A$248,DB!$C$2:$C$248,""),""))</f>
        <v>UDGUV</v>
      </c>
      <c r="S56" s="3">
        <f t="shared" si="0"/>
        <v>15</v>
      </c>
      <c r="T56" s="3" t="str">
        <f>_xlfn.XLOOKUP(C56,DB!$A$2:$A$248,DB!$D$2:$D$248,"")</f>
        <v>Sector 2</v>
      </c>
    </row>
    <row r="57" spans="1:20" x14ac:dyDescent="0.2">
      <c r="A57" s="18" t="s">
        <v>2986</v>
      </c>
      <c r="B57" s="18" t="s">
        <v>18</v>
      </c>
      <c r="C57" s="18" t="s">
        <v>203</v>
      </c>
      <c r="D57" s="18" t="s">
        <v>20</v>
      </c>
      <c r="E57" s="18" t="s">
        <v>3277</v>
      </c>
      <c r="F57" s="19">
        <v>46304.662152777797</v>
      </c>
      <c r="G57" s="18" t="s">
        <v>22</v>
      </c>
      <c r="H57" s="18" t="s">
        <v>3278</v>
      </c>
      <c r="I57" s="18">
        <v>380</v>
      </c>
      <c r="J57" s="18" t="s">
        <v>23</v>
      </c>
      <c r="K57" s="18" t="s">
        <v>24</v>
      </c>
      <c r="L57" s="18">
        <v>417</v>
      </c>
      <c r="M57" s="18" t="s">
        <v>204</v>
      </c>
      <c r="N57" s="19">
        <v>46304.684606481504</v>
      </c>
      <c r="O57" s="18">
        <v>380</v>
      </c>
      <c r="P57" s="18" t="s">
        <v>26</v>
      </c>
      <c r="Q57" s="18">
        <v>40</v>
      </c>
      <c r="R57" s="3" t="str">
        <f>IF(OR(G57="12R",G57="12L"),_xlfn.XLOOKUP(C57,DB!$A$2:$A$248,DB!$B$2:$B$248,""),IF(OR(G57="30L",G57="30R"),_xlfn.XLOOKUP(C57,DB!$A$2:$A$248,DB!$C$2:$C$248,""),""))</f>
        <v>ENEBA</v>
      </c>
      <c r="S57" s="3">
        <f t="shared" si="0"/>
        <v>15</v>
      </c>
      <c r="T57" s="3" t="str">
        <f>_xlfn.XLOOKUP(C57,DB!$A$2:$A$248,DB!$D$2:$D$248,"")</f>
        <v>Sector 3</v>
      </c>
    </row>
    <row r="58" spans="1:20" x14ac:dyDescent="0.2">
      <c r="A58" s="18" t="s">
        <v>3279</v>
      </c>
      <c r="B58" s="18" t="s">
        <v>18</v>
      </c>
      <c r="C58" s="18" t="s">
        <v>50</v>
      </c>
      <c r="D58" s="18" t="s">
        <v>132</v>
      </c>
      <c r="E58" s="18"/>
      <c r="F58" s="19">
        <v>46304.6632523148</v>
      </c>
      <c r="G58" s="18" t="s">
        <v>22</v>
      </c>
      <c r="H58" s="18" t="s">
        <v>3280</v>
      </c>
      <c r="I58" s="18">
        <v>300</v>
      </c>
      <c r="J58" s="18" t="s">
        <v>23</v>
      </c>
      <c r="K58" s="18" t="s">
        <v>51</v>
      </c>
      <c r="L58" s="18">
        <v>859</v>
      </c>
      <c r="M58" s="18" t="s">
        <v>46</v>
      </c>
      <c r="N58" s="19">
        <v>46304.715219907397</v>
      </c>
      <c r="O58" s="18">
        <v>300</v>
      </c>
      <c r="P58" s="18" t="s">
        <v>26</v>
      </c>
      <c r="Q58" s="18">
        <v>30</v>
      </c>
      <c r="R58" s="3" t="str">
        <f>IF(OR(G58="12R",G58="12L"),_xlfn.XLOOKUP(C58,DB!$A$2:$A$248,DB!$B$2:$B$248,""),IF(OR(G58="30L",G58="30R"),_xlfn.XLOOKUP(C58,DB!$A$2:$A$248,DB!$C$2:$C$248,""),""))</f>
        <v>UDGUV</v>
      </c>
      <c r="S58" s="3">
        <f t="shared" si="0"/>
        <v>15</v>
      </c>
      <c r="T58" s="3" t="str">
        <f>_xlfn.XLOOKUP(C58,DB!$A$2:$A$248,DB!$D$2:$D$248,"")</f>
        <v>Sector 2</v>
      </c>
    </row>
    <row r="59" spans="1:20" x14ac:dyDescent="0.2">
      <c r="A59" s="18" t="s">
        <v>466</v>
      </c>
      <c r="B59" s="18" t="s">
        <v>18</v>
      </c>
      <c r="C59" s="18" t="s">
        <v>50</v>
      </c>
      <c r="D59" s="18" t="s">
        <v>34</v>
      </c>
      <c r="E59" s="18" t="s">
        <v>839</v>
      </c>
      <c r="F59" s="19">
        <v>46304.664895833303</v>
      </c>
      <c r="G59" s="18" t="s">
        <v>22</v>
      </c>
      <c r="H59" s="18" t="s">
        <v>3281</v>
      </c>
      <c r="I59" s="18">
        <v>380</v>
      </c>
      <c r="J59" s="18" t="s">
        <v>23</v>
      </c>
      <c r="K59" s="18" t="s">
        <v>24</v>
      </c>
      <c r="L59" s="18">
        <v>858</v>
      </c>
      <c r="M59" s="18" t="s">
        <v>46</v>
      </c>
      <c r="N59" s="19">
        <v>46304.713344907403</v>
      </c>
      <c r="O59" s="18">
        <v>380</v>
      </c>
      <c r="P59" s="18" t="s">
        <v>26</v>
      </c>
      <c r="Q59" s="18">
        <v>190</v>
      </c>
      <c r="R59" s="3" t="str">
        <f>IF(OR(G59="12R",G59="12L"),_xlfn.XLOOKUP(C59,DB!$A$2:$A$248,DB!$B$2:$B$248,""),IF(OR(G59="30L",G59="30R"),_xlfn.XLOOKUP(C59,DB!$A$2:$A$248,DB!$C$2:$C$248,""),""))</f>
        <v>UDGUV</v>
      </c>
      <c r="S59" s="3">
        <f t="shared" si="0"/>
        <v>15</v>
      </c>
      <c r="T59" s="3" t="str">
        <f>_xlfn.XLOOKUP(C59,DB!$A$2:$A$248,DB!$D$2:$D$248,"")</f>
        <v>Sector 2</v>
      </c>
    </row>
    <row r="60" spans="1:20" x14ac:dyDescent="0.2">
      <c r="A60" s="18" t="s">
        <v>163</v>
      </c>
      <c r="B60" s="18" t="s">
        <v>18</v>
      </c>
      <c r="C60" s="18" t="s">
        <v>101</v>
      </c>
      <c r="D60" s="18" t="s">
        <v>129</v>
      </c>
      <c r="E60" s="18" t="s">
        <v>575</v>
      </c>
      <c r="F60" s="19">
        <v>46304.666342592602</v>
      </c>
      <c r="G60" s="18" t="s">
        <v>22</v>
      </c>
      <c r="H60" s="18" t="s">
        <v>3282</v>
      </c>
      <c r="I60" s="18">
        <v>360</v>
      </c>
      <c r="J60" s="18" t="s">
        <v>23</v>
      </c>
      <c r="K60" s="18" t="s">
        <v>24</v>
      </c>
      <c r="L60" s="18">
        <v>858</v>
      </c>
      <c r="M60" s="18" t="s">
        <v>46</v>
      </c>
      <c r="N60" s="19">
        <v>46304.713472222204</v>
      </c>
      <c r="O60" s="18">
        <v>360</v>
      </c>
      <c r="P60" s="18" t="s">
        <v>26</v>
      </c>
      <c r="Q60" s="18">
        <v>190</v>
      </c>
      <c r="R60" s="3" t="str">
        <f>IF(OR(G60="12R",G60="12L"),_xlfn.XLOOKUP(C60,DB!$A$2:$A$248,DB!$B$2:$B$248,""),IF(OR(G60="30L",G60="30R"),_xlfn.XLOOKUP(C60,DB!$A$2:$A$248,DB!$C$2:$C$248,""),""))</f>
        <v>UDGUV</v>
      </c>
      <c r="S60" s="3">
        <f t="shared" si="0"/>
        <v>15</v>
      </c>
      <c r="T60" s="3" t="str">
        <f>_xlfn.XLOOKUP(C60,DB!$A$2:$A$248,DB!$D$2:$D$248,"")</f>
        <v>Sector 2</v>
      </c>
    </row>
    <row r="61" spans="1:20" x14ac:dyDescent="0.2">
      <c r="A61" s="18" t="s">
        <v>162</v>
      </c>
      <c r="B61" s="18" t="s">
        <v>18</v>
      </c>
      <c r="C61" s="18" t="s">
        <v>33</v>
      </c>
      <c r="D61" s="18" t="s">
        <v>61</v>
      </c>
      <c r="E61" s="18" t="s">
        <v>2843</v>
      </c>
      <c r="F61" s="19">
        <v>46304.667777777802</v>
      </c>
      <c r="G61" s="18" t="s">
        <v>22</v>
      </c>
      <c r="H61" s="18" t="s">
        <v>3283</v>
      </c>
      <c r="I61" s="18">
        <v>340</v>
      </c>
      <c r="J61" s="18" t="s">
        <v>23</v>
      </c>
      <c r="K61" s="18" t="s">
        <v>24</v>
      </c>
      <c r="L61" s="18">
        <v>875</v>
      </c>
      <c r="M61" s="18" t="s">
        <v>36</v>
      </c>
      <c r="N61" s="19">
        <v>46304.7168634259</v>
      </c>
      <c r="O61" s="18">
        <v>340</v>
      </c>
      <c r="P61" s="18" t="s">
        <v>26</v>
      </c>
      <c r="Q61" s="18">
        <v>190</v>
      </c>
      <c r="R61" s="3" t="str">
        <f>IF(OR(G61="12R",G61="12L"),_xlfn.XLOOKUP(C61,DB!$A$2:$A$248,DB!$B$2:$B$248,""),IF(OR(G61="30L",G61="30R"),_xlfn.XLOOKUP(C61,DB!$A$2:$A$248,DB!$C$2:$C$248,""),""))</f>
        <v>UDGUV</v>
      </c>
      <c r="S61" s="3">
        <f t="shared" si="0"/>
        <v>16</v>
      </c>
      <c r="T61" s="3" t="str">
        <f>_xlfn.XLOOKUP(C61,DB!$A$2:$A$248,DB!$D$2:$D$248,"")</f>
        <v>Sector 2</v>
      </c>
    </row>
    <row r="62" spans="1:20" x14ac:dyDescent="0.2">
      <c r="A62" s="18" t="s">
        <v>147</v>
      </c>
      <c r="B62" s="18" t="s">
        <v>18</v>
      </c>
      <c r="C62" s="18" t="s">
        <v>148</v>
      </c>
      <c r="D62" s="18" t="s">
        <v>64</v>
      </c>
      <c r="E62" s="18" t="s">
        <v>897</v>
      </c>
      <c r="F62" s="19">
        <v>46304.668645833299</v>
      </c>
      <c r="G62" s="18" t="s">
        <v>22</v>
      </c>
      <c r="H62" s="18" t="s">
        <v>3284</v>
      </c>
      <c r="I62" s="18">
        <v>330</v>
      </c>
      <c r="J62" s="18" t="s">
        <v>23</v>
      </c>
      <c r="K62" s="18" t="s">
        <v>24</v>
      </c>
      <c r="L62" s="18">
        <v>139</v>
      </c>
      <c r="M62" s="18" t="s">
        <v>40</v>
      </c>
      <c r="N62" s="19">
        <v>46304.678043981497</v>
      </c>
      <c r="O62" s="18">
        <v>228</v>
      </c>
      <c r="P62" s="18" t="s">
        <v>26</v>
      </c>
      <c r="Q62" s="18">
        <v>190</v>
      </c>
      <c r="R62" s="3" t="str">
        <f>IF(OR(G62="12R",G62="12L"),_xlfn.XLOOKUP(C62,DB!$A$2:$A$248,DB!$B$2:$B$248,""),IF(OR(G62="30L",G62="30R"),_xlfn.XLOOKUP(C62,DB!$A$2:$A$248,DB!$C$2:$C$248,""),""))</f>
        <v>NUDAL</v>
      </c>
      <c r="S62" s="3">
        <f t="shared" si="0"/>
        <v>16</v>
      </c>
      <c r="T62" s="3" t="str">
        <f>_xlfn.XLOOKUP(C62,DB!$A$2:$A$248,DB!$D$2:$D$248,"")</f>
        <v>Sector 3</v>
      </c>
    </row>
    <row r="63" spans="1:20" x14ac:dyDescent="0.2">
      <c r="A63" s="18" t="s">
        <v>395</v>
      </c>
      <c r="B63" s="18" t="s">
        <v>18</v>
      </c>
      <c r="C63" s="18" t="s">
        <v>28</v>
      </c>
      <c r="D63" s="18" t="s">
        <v>29</v>
      </c>
      <c r="E63" s="18" t="s">
        <v>3285</v>
      </c>
      <c r="F63" s="19">
        <v>46304.6699421296</v>
      </c>
      <c r="G63" s="18" t="s">
        <v>22</v>
      </c>
      <c r="H63" s="18" t="s">
        <v>3286</v>
      </c>
      <c r="I63" s="18">
        <v>350</v>
      </c>
      <c r="J63" s="18" t="s">
        <v>23</v>
      </c>
      <c r="K63" s="18" t="s">
        <v>24</v>
      </c>
      <c r="L63" s="18">
        <v>240</v>
      </c>
      <c r="M63" s="18" t="s">
        <v>383</v>
      </c>
      <c r="N63" s="19">
        <v>46304.684363425898</v>
      </c>
      <c r="O63" s="18">
        <v>296</v>
      </c>
      <c r="P63" s="18" t="s">
        <v>26</v>
      </c>
      <c r="Q63" s="18">
        <v>40</v>
      </c>
      <c r="R63" s="3" t="str">
        <f>IF(OR(G63="12R",G63="12L"),_xlfn.XLOOKUP(C63,DB!$A$2:$A$248,DB!$B$2:$B$248,""),IF(OR(G63="30L",G63="30R"),_xlfn.XLOOKUP(C63,DB!$A$2:$A$248,DB!$C$2:$C$248,""),""))</f>
        <v>OMSUK</v>
      </c>
      <c r="S63" s="3">
        <f t="shared" si="0"/>
        <v>16</v>
      </c>
      <c r="T63" s="3" t="str">
        <f>_xlfn.XLOOKUP(C63,DB!$A$2:$A$248,DB!$D$2:$D$248,"")</f>
        <v>Sector 3</v>
      </c>
    </row>
    <row r="64" spans="1:20" x14ac:dyDescent="0.2">
      <c r="A64" s="18" t="s">
        <v>160</v>
      </c>
      <c r="B64" s="18" t="s">
        <v>18</v>
      </c>
      <c r="C64" s="18" t="s">
        <v>43</v>
      </c>
      <c r="D64" s="18" t="s">
        <v>61</v>
      </c>
      <c r="E64" s="18" t="s">
        <v>81</v>
      </c>
      <c r="F64" s="19">
        <v>46304.670624999999</v>
      </c>
      <c r="G64" s="18" t="s">
        <v>22</v>
      </c>
      <c r="H64" s="18" t="s">
        <v>3287</v>
      </c>
      <c r="I64" s="18">
        <v>320</v>
      </c>
      <c r="J64" s="18" t="s">
        <v>23</v>
      </c>
      <c r="K64" s="18" t="s">
        <v>24</v>
      </c>
      <c r="L64" s="18">
        <v>851</v>
      </c>
      <c r="M64" s="18" t="s">
        <v>46</v>
      </c>
      <c r="N64" s="19">
        <v>46304.714467592603</v>
      </c>
      <c r="O64" s="18">
        <v>320</v>
      </c>
      <c r="P64" s="18" t="s">
        <v>26</v>
      </c>
      <c r="Q64" s="18">
        <v>190</v>
      </c>
      <c r="R64" s="3" t="str">
        <f>IF(OR(G64="12R",G64="12L"),_xlfn.XLOOKUP(C64,DB!$A$2:$A$248,DB!$B$2:$B$248,""),IF(OR(G64="30L",G64="30R"),_xlfn.XLOOKUP(C64,DB!$A$2:$A$248,DB!$C$2:$C$248,""),""))</f>
        <v>UDGUV</v>
      </c>
      <c r="S64" s="3">
        <f t="shared" si="0"/>
        <v>16</v>
      </c>
      <c r="T64" s="3" t="str">
        <f>_xlfn.XLOOKUP(C64,DB!$A$2:$A$248,DB!$D$2:$D$248,"")</f>
        <v>Sector 2</v>
      </c>
    </row>
    <row r="65" spans="1:20" x14ac:dyDescent="0.2">
      <c r="A65" s="18" t="s">
        <v>157</v>
      </c>
      <c r="B65" s="18" t="s">
        <v>18</v>
      </c>
      <c r="C65" s="18" t="s">
        <v>19</v>
      </c>
      <c r="D65" s="18" t="s">
        <v>34</v>
      </c>
      <c r="E65" s="18" t="s">
        <v>616</v>
      </c>
      <c r="F65" s="19">
        <v>46304.672314814801</v>
      </c>
      <c r="G65" s="18" t="s">
        <v>22</v>
      </c>
      <c r="H65" s="18" t="s">
        <v>3288</v>
      </c>
      <c r="I65" s="18">
        <v>360</v>
      </c>
      <c r="J65" s="18" t="s">
        <v>23</v>
      </c>
      <c r="K65" s="18" t="s">
        <v>24</v>
      </c>
      <c r="L65" s="18">
        <v>861</v>
      </c>
      <c r="M65" s="18" t="s">
        <v>181</v>
      </c>
      <c r="N65" s="19">
        <v>46304.720752314803</v>
      </c>
      <c r="O65" s="18">
        <v>360</v>
      </c>
      <c r="P65" s="18" t="s">
        <v>26</v>
      </c>
      <c r="Q65" s="18">
        <v>190</v>
      </c>
      <c r="R65" s="3" t="str">
        <f>IF(OR(G65="12R",G65="12L"),_xlfn.XLOOKUP(C65,DB!$A$2:$A$248,DB!$B$2:$B$248,""),IF(OR(G65="30L",G65="30R"),_xlfn.XLOOKUP(C65,DB!$A$2:$A$248,DB!$C$2:$C$248,""),""))</f>
        <v>UDGUV</v>
      </c>
      <c r="S65" s="3">
        <f t="shared" si="0"/>
        <v>16</v>
      </c>
      <c r="T65" s="3" t="str">
        <f>_xlfn.XLOOKUP(C65,DB!$A$2:$A$248,DB!$D$2:$D$248,"")</f>
        <v>Sector 2</v>
      </c>
    </row>
    <row r="66" spans="1:20" x14ac:dyDescent="0.2">
      <c r="A66" s="18" t="s">
        <v>223</v>
      </c>
      <c r="B66" s="18" t="s">
        <v>18</v>
      </c>
      <c r="C66" s="18" t="s">
        <v>224</v>
      </c>
      <c r="D66" s="18" t="s">
        <v>29</v>
      </c>
      <c r="E66" s="18" t="s">
        <v>1461</v>
      </c>
      <c r="F66" s="19">
        <v>46304.673668981501</v>
      </c>
      <c r="G66" s="18" t="s">
        <v>22</v>
      </c>
      <c r="H66" s="18" t="s">
        <v>3289</v>
      </c>
      <c r="I66" s="18">
        <v>300</v>
      </c>
      <c r="J66" s="18" t="s">
        <v>23</v>
      </c>
      <c r="K66" s="18" t="s">
        <v>24</v>
      </c>
      <c r="L66" s="18">
        <v>712</v>
      </c>
      <c r="M66" s="18" t="s">
        <v>3290</v>
      </c>
      <c r="N66" s="19">
        <v>46304.7105324074</v>
      </c>
      <c r="O66" s="18">
        <v>300</v>
      </c>
      <c r="P66" s="18" t="s">
        <v>26</v>
      </c>
      <c r="Q66" s="18">
        <v>190</v>
      </c>
      <c r="R66" s="3" t="str">
        <f>IF(OR(G66="12R",G66="12L"),_xlfn.XLOOKUP(C66,DB!$A$2:$A$248,DB!$B$2:$B$248,""),IF(OR(G66="30L",G66="30R"),_xlfn.XLOOKUP(C66,DB!$A$2:$A$248,DB!$C$2:$C$248,""),""))</f>
        <v>ENEBA</v>
      </c>
      <c r="S66" s="3">
        <f t="shared" si="0"/>
        <v>16</v>
      </c>
      <c r="T66" s="3" t="str">
        <f>_xlfn.XLOOKUP(C66,DB!$A$2:$A$248,DB!$D$2:$D$248,"")</f>
        <v>Sector 3</v>
      </c>
    </row>
    <row r="67" spans="1:20" x14ac:dyDescent="0.2">
      <c r="A67" s="18" t="s">
        <v>471</v>
      </c>
      <c r="B67" s="18" t="s">
        <v>18</v>
      </c>
      <c r="C67" s="18" t="s">
        <v>208</v>
      </c>
      <c r="D67" s="18" t="s">
        <v>61</v>
      </c>
      <c r="E67" s="18" t="s">
        <v>3291</v>
      </c>
      <c r="F67" s="19">
        <v>46304.674409722204</v>
      </c>
      <c r="G67" s="18" t="s">
        <v>22</v>
      </c>
      <c r="H67" s="18" t="s">
        <v>3292</v>
      </c>
      <c r="I67" s="18">
        <v>350</v>
      </c>
      <c r="J67" s="18" t="s">
        <v>23</v>
      </c>
      <c r="K67" s="18" t="s">
        <v>24</v>
      </c>
      <c r="L67" s="18">
        <v>137</v>
      </c>
      <c r="M67" s="18" t="s">
        <v>40</v>
      </c>
      <c r="N67" s="19">
        <v>46304.683923611097</v>
      </c>
      <c r="O67" s="18">
        <v>215</v>
      </c>
      <c r="P67" s="18" t="s">
        <v>26</v>
      </c>
      <c r="Q67" s="18">
        <v>190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18" t="s">
        <v>2992</v>
      </c>
      <c r="B68" s="18" t="s">
        <v>18</v>
      </c>
      <c r="C68" s="18" t="s">
        <v>493</v>
      </c>
      <c r="D68" s="18" t="s">
        <v>20</v>
      </c>
      <c r="E68" s="18" t="s">
        <v>2323</v>
      </c>
      <c r="F68" s="19">
        <v>46304.676273148201</v>
      </c>
      <c r="G68" s="18" t="s">
        <v>22</v>
      </c>
      <c r="H68" s="18" t="s">
        <v>3293</v>
      </c>
      <c r="I68" s="18">
        <v>380</v>
      </c>
      <c r="J68" s="18" t="s">
        <v>23</v>
      </c>
      <c r="K68" s="18" t="s">
        <v>24</v>
      </c>
      <c r="L68" s="18">
        <v>550</v>
      </c>
      <c r="M68" s="18" t="s">
        <v>130</v>
      </c>
      <c r="N68" s="19">
        <v>46304.705740740697</v>
      </c>
      <c r="O68" s="18">
        <v>380</v>
      </c>
      <c r="P68" s="18" t="s">
        <v>26</v>
      </c>
      <c r="Q68" s="18">
        <v>40</v>
      </c>
      <c r="R68" s="3" t="str">
        <f>IF(OR(G68="12R",G68="12L"),_xlfn.XLOOKUP(C68,DB!$A$2:$A$248,DB!$B$2:$B$248,""),IF(OR(G68="30L",G68="30R"),_xlfn.XLOOKUP(C68,DB!$A$2:$A$248,DB!$C$2:$C$248,""),""))</f>
        <v>ENEBA</v>
      </c>
      <c r="S68" s="3">
        <f t="shared" si="1"/>
        <v>16</v>
      </c>
      <c r="T68" s="3" t="str">
        <f>_xlfn.XLOOKUP(C68,DB!$A$2:$A$248,DB!$D$2:$D$248,"")</f>
        <v>Sector 3</v>
      </c>
    </row>
    <row r="69" spans="1:20" x14ac:dyDescent="0.2">
      <c r="A69" s="18" t="s">
        <v>154</v>
      </c>
      <c r="B69" s="18" t="s">
        <v>18</v>
      </c>
      <c r="C69" s="18" t="s">
        <v>43</v>
      </c>
      <c r="D69" s="18" t="s">
        <v>61</v>
      </c>
      <c r="E69" s="18" t="s">
        <v>120</v>
      </c>
      <c r="F69" s="19">
        <v>46304.676979166703</v>
      </c>
      <c r="G69" s="18" t="s">
        <v>22</v>
      </c>
      <c r="H69" s="18" t="s">
        <v>3294</v>
      </c>
      <c r="I69" s="18">
        <v>340</v>
      </c>
      <c r="J69" s="18" t="s">
        <v>23</v>
      </c>
      <c r="K69" s="18" t="s">
        <v>24</v>
      </c>
      <c r="L69" s="18">
        <v>849</v>
      </c>
      <c r="M69" s="18" t="s">
        <v>46</v>
      </c>
      <c r="N69" s="19">
        <v>46304.723784722199</v>
      </c>
      <c r="O69" s="18">
        <v>340</v>
      </c>
      <c r="P69" s="18" t="s">
        <v>26</v>
      </c>
      <c r="Q69" s="18">
        <v>190</v>
      </c>
      <c r="R69" s="3" t="str">
        <f>IF(OR(G69="12R",G69="12L"),_xlfn.XLOOKUP(C69,DB!$A$2:$A$248,DB!$B$2:$B$248,""),IF(OR(G69="30L",G69="30R"),_xlfn.XLOOKUP(C69,DB!$A$2:$A$248,DB!$C$2:$C$248,""),""))</f>
        <v>UDGUV</v>
      </c>
      <c r="S69" s="3">
        <f t="shared" si="1"/>
        <v>16</v>
      </c>
      <c r="T69" s="3" t="str">
        <f>_xlfn.XLOOKUP(C69,DB!$A$2:$A$248,DB!$D$2:$D$248,"")</f>
        <v>Sector 2</v>
      </c>
    </row>
    <row r="70" spans="1:20" x14ac:dyDescent="0.2">
      <c r="A70" s="18" t="s">
        <v>177</v>
      </c>
      <c r="B70" s="18" t="s">
        <v>18</v>
      </c>
      <c r="C70" s="18" t="s">
        <v>178</v>
      </c>
      <c r="D70" s="18" t="s">
        <v>44</v>
      </c>
      <c r="E70" s="18" t="s">
        <v>3295</v>
      </c>
      <c r="F70" s="19">
        <v>46304.6784722222</v>
      </c>
      <c r="G70" s="18" t="s">
        <v>22</v>
      </c>
      <c r="H70" s="18" t="s">
        <v>3296</v>
      </c>
      <c r="I70" s="18">
        <v>350</v>
      </c>
      <c r="J70" s="18" t="s">
        <v>23</v>
      </c>
      <c r="K70" s="18" t="s">
        <v>24</v>
      </c>
      <c r="L70" s="18">
        <v>226</v>
      </c>
      <c r="M70" s="18" t="s">
        <v>383</v>
      </c>
      <c r="N70" s="19">
        <v>46304.692268518498</v>
      </c>
      <c r="O70" s="18">
        <v>310</v>
      </c>
      <c r="P70" s="18" t="s">
        <v>26</v>
      </c>
      <c r="Q70" s="18">
        <v>40</v>
      </c>
      <c r="R70" s="3" t="str">
        <f>IF(OR(G70="12R",G70="12L"),_xlfn.XLOOKUP(C70,DB!$A$2:$A$248,DB!$B$2:$B$248,""),IF(OR(G70="30L",G70="30R"),_xlfn.XLOOKUP(C70,DB!$A$2:$A$248,DB!$C$2:$C$248,""),""))</f>
        <v>OMSUK</v>
      </c>
      <c r="S70" s="3">
        <f t="shared" si="1"/>
        <v>16</v>
      </c>
      <c r="T70" s="3" t="str">
        <f>_xlfn.XLOOKUP(C70,DB!$A$2:$A$248,DB!$D$2:$D$248,"")</f>
        <v>Sector 3</v>
      </c>
    </row>
    <row r="71" spans="1:20" x14ac:dyDescent="0.2">
      <c r="A71" s="18" t="s">
        <v>396</v>
      </c>
      <c r="B71" s="18" t="s">
        <v>18</v>
      </c>
      <c r="C71" s="18" t="s">
        <v>101</v>
      </c>
      <c r="D71" s="18" t="s">
        <v>34</v>
      </c>
      <c r="E71" s="18" t="s">
        <v>3297</v>
      </c>
      <c r="F71" s="19">
        <v>46304.679965277799</v>
      </c>
      <c r="G71" s="18" t="s">
        <v>22</v>
      </c>
      <c r="H71" s="18" t="s">
        <v>3298</v>
      </c>
      <c r="I71" s="18">
        <v>360</v>
      </c>
      <c r="J71" s="18" t="s">
        <v>23</v>
      </c>
      <c r="K71" s="18" t="s">
        <v>152</v>
      </c>
      <c r="L71" s="18">
        <v>859</v>
      </c>
      <c r="M71" s="18" t="s">
        <v>46</v>
      </c>
      <c r="N71" s="19">
        <v>46304.727141203701</v>
      </c>
      <c r="O71" s="18">
        <v>360</v>
      </c>
      <c r="P71" s="18" t="s">
        <v>26</v>
      </c>
      <c r="Q71" s="18">
        <v>190</v>
      </c>
      <c r="R71" s="3" t="str">
        <f>IF(OR(G71="12R",G71="12L"),_xlfn.XLOOKUP(C71,DB!$A$2:$A$248,DB!$B$2:$B$248,""),IF(OR(G71="30L",G71="30R"),_xlfn.XLOOKUP(C71,DB!$A$2:$A$248,DB!$C$2:$C$248,""),""))</f>
        <v>UDGUV</v>
      </c>
      <c r="S71" s="3">
        <f t="shared" si="1"/>
        <v>16</v>
      </c>
      <c r="T71" s="3" t="str">
        <f>_xlfn.XLOOKUP(C71,DB!$A$2:$A$248,DB!$D$2:$D$248,"")</f>
        <v>Sector 2</v>
      </c>
    </row>
    <row r="72" spans="1:20" x14ac:dyDescent="0.2">
      <c r="A72" s="18" t="s">
        <v>175</v>
      </c>
      <c r="B72" s="18" t="s">
        <v>18</v>
      </c>
      <c r="C72" s="18" t="s">
        <v>28</v>
      </c>
      <c r="D72" s="18" t="s">
        <v>61</v>
      </c>
      <c r="E72" s="18" t="s">
        <v>843</v>
      </c>
      <c r="F72" s="19">
        <v>46304.6819791667</v>
      </c>
      <c r="G72" s="18" t="s">
        <v>22</v>
      </c>
      <c r="H72" s="18" t="s">
        <v>3299</v>
      </c>
      <c r="I72" s="18">
        <v>330</v>
      </c>
      <c r="J72" s="18" t="s">
        <v>23</v>
      </c>
      <c r="K72" s="18" t="s">
        <v>24</v>
      </c>
      <c r="L72" s="18">
        <v>136</v>
      </c>
      <c r="M72" s="18" t="s">
        <v>3300</v>
      </c>
      <c r="N72" s="19">
        <v>46304.691504629598</v>
      </c>
      <c r="O72" s="18">
        <v>222</v>
      </c>
      <c r="P72" s="18" t="s">
        <v>26</v>
      </c>
      <c r="Q72" s="18">
        <v>190</v>
      </c>
      <c r="R72" s="3" t="str">
        <f>IF(OR(G72="12R",G72="12L"),_xlfn.XLOOKUP(C72,DB!$A$2:$A$248,DB!$B$2:$B$248,""),IF(OR(G72="30L",G72="30R"),_xlfn.XLOOKUP(C72,DB!$A$2:$A$248,DB!$C$2:$C$248,""),""))</f>
        <v>OMSUK</v>
      </c>
      <c r="S72" s="3">
        <f t="shared" si="1"/>
        <v>16</v>
      </c>
      <c r="T72" s="3" t="str">
        <f>_xlfn.XLOOKUP(C72,DB!$A$2:$A$248,DB!$D$2:$D$248,"")</f>
        <v>Sector 3</v>
      </c>
    </row>
    <row r="73" spans="1:20" x14ac:dyDescent="0.2">
      <c r="A73" s="18" t="s">
        <v>473</v>
      </c>
      <c r="B73" s="18" t="s">
        <v>18</v>
      </c>
      <c r="C73" s="18" t="s">
        <v>284</v>
      </c>
      <c r="D73" s="18" t="s">
        <v>34</v>
      </c>
      <c r="E73" s="18" t="s">
        <v>95</v>
      </c>
      <c r="F73" s="19">
        <v>46304.684467592597</v>
      </c>
      <c r="G73" s="18" t="s">
        <v>22</v>
      </c>
      <c r="H73" s="18" t="s">
        <v>3301</v>
      </c>
      <c r="I73" s="18">
        <v>380</v>
      </c>
      <c r="J73" s="18" t="s">
        <v>23</v>
      </c>
      <c r="K73" s="18" t="s">
        <v>24</v>
      </c>
      <c r="L73" s="18">
        <v>870</v>
      </c>
      <c r="M73" s="18" t="s">
        <v>181</v>
      </c>
      <c r="N73" s="19">
        <v>46304.7338773148</v>
      </c>
      <c r="O73" s="18">
        <v>380</v>
      </c>
      <c r="P73" s="18" t="s">
        <v>26</v>
      </c>
      <c r="Q73" s="18">
        <v>190</v>
      </c>
      <c r="R73" s="3" t="str">
        <f>IF(OR(G73="12R",G73="12L"),_xlfn.XLOOKUP(C73,DB!$A$2:$A$248,DB!$B$2:$B$248,""),IF(OR(G73="30L",G73="30R"),_xlfn.XLOOKUP(C73,DB!$A$2:$A$248,DB!$C$2:$C$248,""),""))</f>
        <v>UDGUV</v>
      </c>
      <c r="S73" s="3">
        <f t="shared" si="1"/>
        <v>16</v>
      </c>
      <c r="T73" s="3" t="str">
        <f>_xlfn.XLOOKUP(C73,DB!$A$2:$A$248,DB!$D$2:$D$248,"")</f>
        <v>Sector 2</v>
      </c>
    </row>
    <row r="74" spans="1:20" x14ac:dyDescent="0.2">
      <c r="A74" s="18" t="s">
        <v>168</v>
      </c>
      <c r="B74" s="18" t="s">
        <v>18</v>
      </c>
      <c r="C74" s="18" t="s">
        <v>115</v>
      </c>
      <c r="D74" s="18" t="s">
        <v>129</v>
      </c>
      <c r="E74" s="18" t="s">
        <v>3302</v>
      </c>
      <c r="F74" s="19">
        <v>46304.686793981498</v>
      </c>
      <c r="G74" s="18" t="s">
        <v>22</v>
      </c>
      <c r="H74" s="18" t="s">
        <v>3303</v>
      </c>
      <c r="I74" s="18">
        <v>330</v>
      </c>
      <c r="J74" s="18" t="s">
        <v>23</v>
      </c>
      <c r="K74" s="18" t="s">
        <v>24</v>
      </c>
      <c r="L74" s="18">
        <v>169</v>
      </c>
      <c r="M74" s="18" t="s">
        <v>3304</v>
      </c>
      <c r="N74" s="19">
        <v>46304.697777777801</v>
      </c>
      <c r="O74" s="18">
        <v>301</v>
      </c>
      <c r="P74" s="18" t="s">
        <v>26</v>
      </c>
      <c r="Q74" s="18">
        <v>190</v>
      </c>
      <c r="R74" s="3" t="str">
        <f>IF(OR(G74="12R",G74="12L"),_xlfn.XLOOKUP(C74,DB!$A$2:$A$248,DB!$B$2:$B$248,""),IF(OR(G74="30L",G74="30R"),_xlfn.XLOOKUP(C74,DB!$A$2:$A$248,DB!$C$2:$C$248,""),""))</f>
        <v>TAKUX</v>
      </c>
      <c r="S74" s="3">
        <f t="shared" si="1"/>
        <v>16</v>
      </c>
      <c r="T74" s="3" t="str">
        <f>_xlfn.XLOOKUP(C74,DB!$A$2:$A$248,DB!$D$2:$D$248,"")</f>
        <v>Sector 7</v>
      </c>
    </row>
    <row r="75" spans="1:20" x14ac:dyDescent="0.2">
      <c r="A75" s="18" t="s">
        <v>164</v>
      </c>
      <c r="B75" s="18" t="s">
        <v>18</v>
      </c>
      <c r="C75" s="18" t="s">
        <v>165</v>
      </c>
      <c r="D75" s="18" t="s">
        <v>34</v>
      </c>
      <c r="E75" s="18" t="s">
        <v>159</v>
      </c>
      <c r="F75" s="19">
        <v>46304.687870370399</v>
      </c>
      <c r="G75" s="18" t="s">
        <v>22</v>
      </c>
      <c r="H75" s="18" t="s">
        <v>3305</v>
      </c>
      <c r="I75" s="18">
        <v>360</v>
      </c>
      <c r="J75" s="18" t="s">
        <v>23</v>
      </c>
      <c r="K75" s="18" t="s">
        <v>24</v>
      </c>
      <c r="L75" s="18">
        <v>869</v>
      </c>
      <c r="M75" s="18" t="s">
        <v>3306</v>
      </c>
      <c r="N75" s="19">
        <v>46304.736886574101</v>
      </c>
      <c r="O75" s="18">
        <v>360</v>
      </c>
      <c r="P75" s="18" t="s">
        <v>26</v>
      </c>
      <c r="Q75" s="18">
        <v>190</v>
      </c>
      <c r="R75" s="3" t="str">
        <f>IF(OR(G75="12R",G75="12L"),_xlfn.XLOOKUP(C75,DB!$A$2:$A$248,DB!$B$2:$B$248,""),IF(OR(G75="30L",G75="30R"),_xlfn.XLOOKUP(C75,DB!$A$2:$A$248,DB!$C$2:$C$248,""),""))</f>
        <v>UDGUV</v>
      </c>
      <c r="S75" s="3">
        <f t="shared" si="1"/>
        <v>16</v>
      </c>
      <c r="T75" s="3" t="str">
        <f>_xlfn.XLOOKUP(C75,DB!$A$2:$A$248,DB!$D$2:$D$248,"")</f>
        <v>Sector 2</v>
      </c>
    </row>
    <row r="76" spans="1:20" x14ac:dyDescent="0.2">
      <c r="A76" s="18" t="s">
        <v>171</v>
      </c>
      <c r="B76" s="18" t="s">
        <v>18</v>
      </c>
      <c r="C76" s="18" t="s">
        <v>172</v>
      </c>
      <c r="D76" s="18" t="s">
        <v>54</v>
      </c>
      <c r="E76" s="18" t="s">
        <v>427</v>
      </c>
      <c r="F76" s="19">
        <v>46304.689270833303</v>
      </c>
      <c r="G76" s="18" t="s">
        <v>22</v>
      </c>
      <c r="H76" s="18" t="s">
        <v>3307</v>
      </c>
      <c r="I76" s="18">
        <v>300</v>
      </c>
      <c r="J76" s="18" t="s">
        <v>23</v>
      </c>
      <c r="K76" s="18" t="s">
        <v>24</v>
      </c>
      <c r="L76" s="18">
        <v>330</v>
      </c>
      <c r="M76" s="18" t="s">
        <v>174</v>
      </c>
      <c r="N76" s="19">
        <v>46304.708460648202</v>
      </c>
      <c r="O76" s="18">
        <v>380</v>
      </c>
      <c r="P76" s="18" t="s">
        <v>26</v>
      </c>
      <c r="Q76" s="18">
        <v>190</v>
      </c>
      <c r="R76" s="3" t="str">
        <f>IF(OR(G76="12R",G76="12L"),_xlfn.XLOOKUP(C76,DB!$A$2:$A$248,DB!$B$2:$B$248,""),IF(OR(G76="30L",G76="30R"),_xlfn.XLOOKUP(C76,DB!$A$2:$A$248,DB!$C$2:$C$248,""),""))</f>
        <v>CZM</v>
      </c>
      <c r="S76" s="3">
        <f t="shared" si="1"/>
        <v>16</v>
      </c>
      <c r="T76" s="3" t="str">
        <f>_xlfn.XLOOKUP(C76,DB!$A$2:$A$248,DB!$D$2:$D$248,"")</f>
        <v>Sector 7</v>
      </c>
    </row>
    <row r="77" spans="1:20" x14ac:dyDescent="0.2">
      <c r="A77" s="18" t="s">
        <v>475</v>
      </c>
      <c r="B77" s="18" t="s">
        <v>18</v>
      </c>
      <c r="C77" s="18" t="s">
        <v>249</v>
      </c>
      <c r="D77" s="18" t="s">
        <v>129</v>
      </c>
      <c r="E77" s="18" t="s">
        <v>3308</v>
      </c>
      <c r="F77" s="19">
        <v>46304.691828703697</v>
      </c>
      <c r="G77" s="18" t="s">
        <v>22</v>
      </c>
      <c r="H77" s="18" t="s">
        <v>3309</v>
      </c>
      <c r="I77" s="18">
        <v>380</v>
      </c>
      <c r="J77" s="18" t="s">
        <v>23</v>
      </c>
      <c r="K77" s="18" t="s">
        <v>24</v>
      </c>
      <c r="L77" s="18">
        <v>521</v>
      </c>
      <c r="M77" s="18" t="s">
        <v>130</v>
      </c>
      <c r="N77" s="19">
        <v>46304.721331018503</v>
      </c>
      <c r="O77" s="18">
        <v>380</v>
      </c>
      <c r="P77" s="18" t="s">
        <v>26</v>
      </c>
      <c r="Q77" s="18">
        <v>40</v>
      </c>
      <c r="R77" s="3" t="str">
        <f>IF(OR(G77="12R",G77="12L"),_xlfn.XLOOKUP(C77,DB!$A$2:$A$248,DB!$B$2:$B$248,""),IF(OR(G77="30L",G77="30R"),_xlfn.XLOOKUP(C77,DB!$A$2:$A$248,DB!$C$2:$C$248,""),""))</f>
        <v>UDGUV</v>
      </c>
      <c r="S77" s="3">
        <f t="shared" si="1"/>
        <v>16</v>
      </c>
      <c r="T77" s="3" t="str">
        <f>_xlfn.XLOOKUP(C77,DB!$A$2:$A$248,DB!$D$2:$D$248,"")</f>
        <v>Sector 2</v>
      </c>
    </row>
    <row r="78" spans="1:20" x14ac:dyDescent="0.2">
      <c r="A78" s="18" t="s">
        <v>196</v>
      </c>
      <c r="B78" s="18" t="s">
        <v>18</v>
      </c>
      <c r="C78" s="18" t="s">
        <v>43</v>
      </c>
      <c r="D78" s="18" t="s">
        <v>44</v>
      </c>
      <c r="E78" s="18" t="s">
        <v>519</v>
      </c>
      <c r="F78" s="19">
        <v>46304.697106481501</v>
      </c>
      <c r="G78" s="18" t="s">
        <v>22</v>
      </c>
      <c r="H78" s="18" t="s">
        <v>1185</v>
      </c>
      <c r="I78" s="18">
        <v>360</v>
      </c>
      <c r="J78" s="18" t="s">
        <v>23</v>
      </c>
      <c r="K78" s="18" t="s">
        <v>24</v>
      </c>
      <c r="L78" s="18">
        <v>859</v>
      </c>
      <c r="M78" s="18" t="s">
        <v>46</v>
      </c>
      <c r="N78" s="19">
        <v>46304.7443055556</v>
      </c>
      <c r="O78" s="18">
        <v>360</v>
      </c>
      <c r="P78" s="18" t="s">
        <v>26</v>
      </c>
      <c r="Q78" s="18">
        <v>190</v>
      </c>
      <c r="R78" s="3" t="str">
        <f>IF(OR(G78="12R",G78="12L"),_xlfn.XLOOKUP(C78,DB!$A$2:$A$248,DB!$B$2:$B$248,""),IF(OR(G78="30L",G78="30R"),_xlfn.XLOOKUP(C78,DB!$A$2:$A$248,DB!$C$2:$C$248,""),""))</f>
        <v>UDGUV</v>
      </c>
      <c r="S78" s="3">
        <f t="shared" si="1"/>
        <v>16</v>
      </c>
      <c r="T78" s="3" t="str">
        <f>_xlfn.XLOOKUP(C78,DB!$A$2:$A$248,DB!$D$2:$D$248,"")</f>
        <v>Sector 2</v>
      </c>
    </row>
    <row r="79" spans="1:20" x14ac:dyDescent="0.2">
      <c r="A79" s="18" t="s">
        <v>585</v>
      </c>
      <c r="B79" s="18" t="s">
        <v>18</v>
      </c>
      <c r="C79" s="18" t="s">
        <v>347</v>
      </c>
      <c r="D79" s="18" t="s">
        <v>20</v>
      </c>
      <c r="E79" s="18" t="s">
        <v>847</v>
      </c>
      <c r="F79" s="19">
        <v>46304.698831018497</v>
      </c>
      <c r="G79" s="18" t="s">
        <v>22</v>
      </c>
      <c r="H79" s="18" t="s">
        <v>3310</v>
      </c>
      <c r="I79" s="18">
        <v>360</v>
      </c>
      <c r="J79" s="18" t="s">
        <v>23</v>
      </c>
      <c r="K79" s="18" t="s">
        <v>24</v>
      </c>
      <c r="L79" s="18">
        <v>864</v>
      </c>
      <c r="M79" s="18" t="s">
        <v>3311</v>
      </c>
      <c r="N79" s="19">
        <v>46304.747777777797</v>
      </c>
      <c r="O79" s="18">
        <v>360</v>
      </c>
      <c r="P79" s="18" t="s">
        <v>26</v>
      </c>
      <c r="Q79" s="18">
        <v>190</v>
      </c>
      <c r="R79" s="3" t="str">
        <f>IF(OR(G79="12R",G79="12L"),_xlfn.XLOOKUP(C79,DB!$A$2:$A$248,DB!$B$2:$B$248,""),IF(OR(G79="30L",G79="30R"),_xlfn.XLOOKUP(C79,DB!$A$2:$A$248,DB!$C$2:$C$248,""),""))</f>
        <v>UDGUV</v>
      </c>
      <c r="S79" s="3">
        <f t="shared" si="1"/>
        <v>16</v>
      </c>
      <c r="T79" s="3" t="str">
        <f>_xlfn.XLOOKUP(C79,DB!$A$2:$A$248,DB!$D$2:$D$248,"")</f>
        <v>Sector 2</v>
      </c>
    </row>
    <row r="80" spans="1:20" x14ac:dyDescent="0.2">
      <c r="A80" s="18" t="s">
        <v>583</v>
      </c>
      <c r="B80" s="18" t="s">
        <v>18</v>
      </c>
      <c r="C80" s="18" t="s">
        <v>115</v>
      </c>
      <c r="D80" s="18" t="s">
        <v>29</v>
      </c>
      <c r="E80" s="18" t="s">
        <v>1180</v>
      </c>
      <c r="F80" s="19">
        <v>46304.700370370403</v>
      </c>
      <c r="G80" s="18" t="s">
        <v>22</v>
      </c>
      <c r="H80" s="18" t="s">
        <v>3312</v>
      </c>
      <c r="I80" s="18">
        <v>330</v>
      </c>
      <c r="J80" s="18" t="s">
        <v>23</v>
      </c>
      <c r="K80" s="18" t="s">
        <v>24</v>
      </c>
      <c r="L80" s="18">
        <v>150</v>
      </c>
      <c r="M80" s="18" t="s">
        <v>117</v>
      </c>
      <c r="N80" s="19">
        <v>46304.711006944402</v>
      </c>
      <c r="O80" s="18">
        <v>256</v>
      </c>
      <c r="P80" s="18" t="s">
        <v>26</v>
      </c>
      <c r="Q80" s="18">
        <v>190</v>
      </c>
      <c r="R80" s="3" t="str">
        <f>IF(OR(G80="12R",G80="12L"),_xlfn.XLOOKUP(C80,DB!$A$2:$A$248,DB!$B$2:$B$248,""),IF(OR(G80="30L",G80="30R"),_xlfn.XLOOKUP(C80,DB!$A$2:$A$248,DB!$C$2:$C$248,""),""))</f>
        <v>TAKUX</v>
      </c>
      <c r="S80" s="3">
        <f t="shared" si="1"/>
        <v>16</v>
      </c>
      <c r="T80" s="3" t="str">
        <f>_xlfn.XLOOKUP(C80,DB!$A$2:$A$248,DB!$D$2:$D$248,"")</f>
        <v>Sector 7</v>
      </c>
    </row>
    <row r="81" spans="1:20" x14ac:dyDescent="0.2">
      <c r="A81" s="18" t="s">
        <v>584</v>
      </c>
      <c r="B81" s="18" t="s">
        <v>18</v>
      </c>
      <c r="C81" s="18" t="s">
        <v>19</v>
      </c>
      <c r="D81" s="18" t="s">
        <v>20</v>
      </c>
      <c r="E81" s="18" t="s">
        <v>78</v>
      </c>
      <c r="F81" s="19">
        <v>46304.7015046296</v>
      </c>
      <c r="G81" s="18" t="s">
        <v>22</v>
      </c>
      <c r="H81" s="18" t="s">
        <v>3313</v>
      </c>
      <c r="I81" s="18">
        <v>340</v>
      </c>
      <c r="J81" s="18" t="s">
        <v>23</v>
      </c>
      <c r="K81" s="18" t="s">
        <v>152</v>
      </c>
      <c r="L81" s="18">
        <v>869</v>
      </c>
      <c r="M81" s="18" t="s">
        <v>181</v>
      </c>
      <c r="N81" s="19">
        <v>46304.750300925902</v>
      </c>
      <c r="O81" s="18">
        <v>340</v>
      </c>
      <c r="P81" s="18" t="s">
        <v>26</v>
      </c>
      <c r="Q81" s="18">
        <v>190</v>
      </c>
      <c r="R81" s="3" t="str">
        <f>IF(OR(G81="12R",G81="12L"),_xlfn.XLOOKUP(C81,DB!$A$2:$A$248,DB!$B$2:$B$248,""),IF(OR(G81="30L",G81="30R"),_xlfn.XLOOKUP(C81,DB!$A$2:$A$248,DB!$C$2:$C$248,""),""))</f>
        <v>UDGUV</v>
      </c>
      <c r="S81" s="3">
        <f t="shared" si="1"/>
        <v>16</v>
      </c>
      <c r="T81" s="3" t="str">
        <f>_xlfn.XLOOKUP(C81,DB!$A$2:$A$248,DB!$D$2:$D$248,"")</f>
        <v>Sector 2</v>
      </c>
    </row>
    <row r="82" spans="1:20" x14ac:dyDescent="0.2">
      <c r="A82" s="18" t="s">
        <v>192</v>
      </c>
      <c r="B82" s="18" t="s">
        <v>18</v>
      </c>
      <c r="C82" s="18" t="s">
        <v>193</v>
      </c>
      <c r="D82" s="18" t="s">
        <v>34</v>
      </c>
      <c r="E82" s="18" t="s">
        <v>399</v>
      </c>
      <c r="F82" s="19">
        <v>46304.704930555599</v>
      </c>
      <c r="G82" s="18" t="s">
        <v>22</v>
      </c>
      <c r="H82" s="18" t="s">
        <v>3314</v>
      </c>
      <c r="I82" s="18">
        <v>380</v>
      </c>
      <c r="J82" s="18" t="s">
        <v>23</v>
      </c>
      <c r="K82" s="18" t="s">
        <v>24</v>
      </c>
      <c r="L82" s="18">
        <v>837</v>
      </c>
      <c r="M82" s="18" t="s">
        <v>193</v>
      </c>
      <c r="N82" s="19">
        <v>46304.759282407402</v>
      </c>
      <c r="O82" s="18">
        <v>15</v>
      </c>
      <c r="P82" s="18" t="s">
        <v>26</v>
      </c>
      <c r="Q82" s="18">
        <v>190</v>
      </c>
      <c r="R82" s="3" t="str">
        <f>IF(OR(G82="12R",G82="12L"),_xlfn.XLOOKUP(C82,DB!$A$2:$A$248,DB!$B$2:$B$248,""),IF(OR(G82="30L",G82="30R"),_xlfn.XLOOKUP(C82,DB!$A$2:$A$248,DB!$C$2:$C$248,""),""))</f>
        <v>UDGUV</v>
      </c>
      <c r="S82" s="3">
        <f t="shared" si="1"/>
        <v>16</v>
      </c>
      <c r="T82" s="3" t="str">
        <f>_xlfn.XLOOKUP(C82,DB!$A$2:$A$248,DB!$D$2:$D$248,"")</f>
        <v>Sector 2</v>
      </c>
    </row>
    <row r="83" spans="1:20" x14ac:dyDescent="0.2">
      <c r="A83" s="18" t="s">
        <v>131</v>
      </c>
      <c r="B83" s="18" t="s">
        <v>18</v>
      </c>
      <c r="C83" s="18" t="s">
        <v>101</v>
      </c>
      <c r="D83" s="18" t="s">
        <v>132</v>
      </c>
      <c r="E83" s="18"/>
      <c r="F83" s="19">
        <v>46304.708611111098</v>
      </c>
      <c r="G83" s="18" t="s">
        <v>22</v>
      </c>
      <c r="H83" s="18" t="s">
        <v>3315</v>
      </c>
      <c r="I83" s="18">
        <v>360</v>
      </c>
      <c r="J83" s="18" t="s">
        <v>23</v>
      </c>
      <c r="K83" s="18" t="s">
        <v>51</v>
      </c>
      <c r="L83" s="18">
        <v>862</v>
      </c>
      <c r="M83" s="18" t="s">
        <v>46</v>
      </c>
      <c r="N83" s="19">
        <v>46304.760289351798</v>
      </c>
      <c r="O83" s="18">
        <v>360</v>
      </c>
      <c r="P83" s="18" t="s">
        <v>26</v>
      </c>
      <c r="Q83" s="18">
        <v>30</v>
      </c>
      <c r="R83" s="3" t="str">
        <f>IF(OR(G83="12R",G83="12L"),_xlfn.XLOOKUP(C83,DB!$A$2:$A$248,DB!$B$2:$B$248,""),IF(OR(G83="30L",G83="30R"),_xlfn.XLOOKUP(C83,DB!$A$2:$A$248,DB!$C$2:$C$248,""),""))</f>
        <v>UDGUV</v>
      </c>
      <c r="S83" s="3">
        <f t="shared" si="1"/>
        <v>17</v>
      </c>
      <c r="T83" s="3" t="str">
        <f>_xlfn.XLOOKUP(C83,DB!$A$2:$A$248,DB!$D$2:$D$248,"")</f>
        <v>Sector 2</v>
      </c>
    </row>
    <row r="84" spans="1:20" x14ac:dyDescent="0.2">
      <c r="A84" s="18" t="s">
        <v>248</v>
      </c>
      <c r="B84" s="18" t="s">
        <v>18</v>
      </c>
      <c r="C84" s="18" t="s">
        <v>249</v>
      </c>
      <c r="D84" s="18" t="s">
        <v>116</v>
      </c>
      <c r="E84" s="18" t="s">
        <v>908</v>
      </c>
      <c r="F84" s="19">
        <v>46304.709837962997</v>
      </c>
      <c r="G84" s="18" t="s">
        <v>22</v>
      </c>
      <c r="H84" s="18" t="s">
        <v>3316</v>
      </c>
      <c r="I84" s="18">
        <v>400</v>
      </c>
      <c r="J84" s="18" t="s">
        <v>23</v>
      </c>
      <c r="K84" s="18" t="s">
        <v>24</v>
      </c>
      <c r="L84" s="18">
        <v>526</v>
      </c>
      <c r="M84" s="18" t="s">
        <v>130</v>
      </c>
      <c r="N84" s="19">
        <v>46304.738206018497</v>
      </c>
      <c r="O84" s="18">
        <v>400</v>
      </c>
      <c r="P84" s="18" t="s">
        <v>26</v>
      </c>
      <c r="Q84" s="18">
        <v>40</v>
      </c>
      <c r="R84" s="3" t="str">
        <f>IF(OR(G84="12R",G84="12L"),_xlfn.XLOOKUP(C84,DB!$A$2:$A$248,DB!$B$2:$B$248,""),IF(OR(G84="30L",G84="30R"),_xlfn.XLOOKUP(C84,DB!$A$2:$A$248,DB!$C$2:$C$248,""),""))</f>
        <v>UDGUV</v>
      </c>
      <c r="S84" s="3">
        <f t="shared" si="1"/>
        <v>17</v>
      </c>
      <c r="T84" s="3" t="str">
        <f>_xlfn.XLOOKUP(C84,DB!$A$2:$A$248,DB!$D$2:$D$248,"")</f>
        <v>Sector 2</v>
      </c>
    </row>
    <row r="85" spans="1:20" x14ac:dyDescent="0.2">
      <c r="A85" s="18" t="s">
        <v>191</v>
      </c>
      <c r="B85" s="18" t="s">
        <v>18</v>
      </c>
      <c r="C85" s="18" t="s">
        <v>115</v>
      </c>
      <c r="D85" s="18" t="s">
        <v>129</v>
      </c>
      <c r="E85" s="18" t="s">
        <v>1117</v>
      </c>
      <c r="F85" s="19">
        <v>46304.711597222202</v>
      </c>
      <c r="G85" s="18" t="s">
        <v>22</v>
      </c>
      <c r="H85" s="18" t="s">
        <v>3317</v>
      </c>
      <c r="I85" s="18">
        <v>330</v>
      </c>
      <c r="J85" s="18" t="s">
        <v>23</v>
      </c>
      <c r="K85" s="18" t="s">
        <v>24</v>
      </c>
      <c r="L85" s="18">
        <v>167</v>
      </c>
      <c r="M85" s="18" t="s">
        <v>3318</v>
      </c>
      <c r="N85" s="19">
        <v>46304.722557870402</v>
      </c>
      <c r="O85" s="18">
        <v>290</v>
      </c>
      <c r="P85" s="18" t="s">
        <v>26</v>
      </c>
      <c r="Q85" s="18">
        <v>190</v>
      </c>
      <c r="R85" s="3" t="str">
        <f>IF(OR(G85="12R",G85="12L"),_xlfn.XLOOKUP(C85,DB!$A$2:$A$248,DB!$B$2:$B$248,""),IF(OR(G85="30L",G85="30R"),_xlfn.XLOOKUP(C85,DB!$A$2:$A$248,DB!$C$2:$C$248,""),""))</f>
        <v>TAKUX</v>
      </c>
      <c r="S85" s="3">
        <f t="shared" si="1"/>
        <v>17</v>
      </c>
      <c r="T85" s="3" t="str">
        <f>_xlfn.XLOOKUP(C85,DB!$A$2:$A$248,DB!$D$2:$D$248,"")</f>
        <v>Sector 7</v>
      </c>
    </row>
    <row r="86" spans="1:20" x14ac:dyDescent="0.2">
      <c r="A86" s="18" t="s">
        <v>194</v>
      </c>
      <c r="B86" s="18" t="s">
        <v>18</v>
      </c>
      <c r="C86" s="18" t="s">
        <v>144</v>
      </c>
      <c r="D86" s="18" t="s">
        <v>61</v>
      </c>
      <c r="E86" s="18" t="s">
        <v>176</v>
      </c>
      <c r="F86" s="19">
        <v>46304.712962963</v>
      </c>
      <c r="G86" s="18" t="s">
        <v>22</v>
      </c>
      <c r="H86" s="18" t="s">
        <v>3319</v>
      </c>
      <c r="I86" s="18">
        <v>330</v>
      </c>
      <c r="J86" s="18" t="s">
        <v>23</v>
      </c>
      <c r="K86" s="18" t="s">
        <v>24</v>
      </c>
      <c r="L86" s="18">
        <v>140</v>
      </c>
      <c r="M86" s="18" t="s">
        <v>3320</v>
      </c>
      <c r="N86" s="19">
        <v>46304.723090277803</v>
      </c>
      <c r="O86" s="18">
        <v>210</v>
      </c>
      <c r="P86" s="18" t="s">
        <v>26</v>
      </c>
      <c r="Q86" s="18">
        <v>190</v>
      </c>
      <c r="R86" s="3" t="str">
        <f>IF(OR(G86="12R",G86="12L"),_xlfn.XLOOKUP(C86,DB!$A$2:$A$248,DB!$B$2:$B$248,""),IF(OR(G86="30L",G86="30R"),_xlfn.XLOOKUP(C86,DB!$A$2:$A$248,DB!$C$2:$C$248,""),""))</f>
        <v>OMSUK</v>
      </c>
      <c r="S86" s="3">
        <f t="shared" si="1"/>
        <v>17</v>
      </c>
      <c r="T86" s="3" t="str">
        <f>_xlfn.XLOOKUP(C86,DB!$A$2:$A$248,DB!$D$2:$D$248,"")</f>
        <v>Sector 3</v>
      </c>
    </row>
    <row r="87" spans="1:20" x14ac:dyDescent="0.2">
      <c r="A87" s="18" t="s">
        <v>201</v>
      </c>
      <c r="B87" s="18" t="s">
        <v>18</v>
      </c>
      <c r="C87" s="18" t="s">
        <v>128</v>
      </c>
      <c r="D87" s="18" t="s">
        <v>61</v>
      </c>
      <c r="E87" s="18" t="s">
        <v>3321</v>
      </c>
      <c r="F87" s="19">
        <v>46304.714409722197</v>
      </c>
      <c r="G87" s="18" t="s">
        <v>22</v>
      </c>
      <c r="H87" s="18" t="s">
        <v>3322</v>
      </c>
      <c r="I87" s="18">
        <v>340</v>
      </c>
      <c r="J87" s="18" t="s">
        <v>23</v>
      </c>
      <c r="K87" s="18" t="s">
        <v>24</v>
      </c>
      <c r="L87" s="18">
        <v>684</v>
      </c>
      <c r="M87" s="18" t="s">
        <v>124</v>
      </c>
      <c r="N87" s="19">
        <v>46304.7522453704</v>
      </c>
      <c r="O87" s="18">
        <v>340</v>
      </c>
      <c r="P87" s="18" t="s">
        <v>26</v>
      </c>
      <c r="Q87" s="18">
        <v>190</v>
      </c>
      <c r="R87" s="3" t="str">
        <f>IF(OR(G87="12R",G87="12L"),_xlfn.XLOOKUP(C87,DB!$A$2:$A$248,DB!$B$2:$B$248,""),IF(OR(G87="30L",G87="30R"),_xlfn.XLOOKUP(C87,DB!$A$2:$A$248,DB!$C$2:$C$248,""),""))</f>
        <v>ENEBA</v>
      </c>
      <c r="S87" s="3">
        <f t="shared" si="1"/>
        <v>17</v>
      </c>
      <c r="T87" s="3" t="str">
        <f>_xlfn.XLOOKUP(C87,DB!$A$2:$A$248,DB!$D$2:$D$248,"")</f>
        <v>Sector 3</v>
      </c>
    </row>
    <row r="88" spans="1:20" x14ac:dyDescent="0.2">
      <c r="A88" s="18" t="s">
        <v>3029</v>
      </c>
      <c r="B88" s="18" t="s">
        <v>18</v>
      </c>
      <c r="C88" s="18" t="s">
        <v>205</v>
      </c>
      <c r="D88" s="18" t="s">
        <v>34</v>
      </c>
      <c r="E88" s="18" t="s">
        <v>2383</v>
      </c>
      <c r="F88" s="19">
        <v>46304.716412037</v>
      </c>
      <c r="G88" s="18" t="s">
        <v>22</v>
      </c>
      <c r="H88" s="18" t="s">
        <v>3323</v>
      </c>
      <c r="I88" s="18">
        <v>370</v>
      </c>
      <c r="J88" s="18" t="s">
        <v>23</v>
      </c>
      <c r="K88" s="18" t="s">
        <v>24</v>
      </c>
      <c r="L88" s="18">
        <v>133</v>
      </c>
      <c r="M88" s="18" t="s">
        <v>755</v>
      </c>
      <c r="N88" s="19">
        <v>46304.725775462997</v>
      </c>
      <c r="O88" s="18">
        <v>245</v>
      </c>
      <c r="P88" s="18" t="s">
        <v>26</v>
      </c>
      <c r="Q88" s="18">
        <v>190</v>
      </c>
      <c r="R88" s="3" t="str">
        <f>IF(OR(G88="12R",G88="12L"),_xlfn.XLOOKUP(C88,DB!$A$2:$A$248,DB!$B$2:$B$248,""),IF(OR(G88="30L",G88="30R"),_xlfn.XLOOKUP(C88,DB!$A$2:$A$248,DB!$C$2:$C$248,""),""))</f>
        <v>NUDAL</v>
      </c>
      <c r="S88" s="3">
        <f t="shared" si="1"/>
        <v>17</v>
      </c>
      <c r="T88" s="3" t="str">
        <f>_xlfn.XLOOKUP(C88,DB!$A$2:$A$248,DB!$D$2:$D$248,"")</f>
        <v>Sector 3</v>
      </c>
    </row>
    <row r="89" spans="1:20" x14ac:dyDescent="0.2">
      <c r="A89" s="18" t="s">
        <v>410</v>
      </c>
      <c r="B89" s="18" t="s">
        <v>18</v>
      </c>
      <c r="C89" s="18" t="s">
        <v>63</v>
      </c>
      <c r="D89" s="18" t="s">
        <v>34</v>
      </c>
      <c r="E89" s="18" t="s">
        <v>3324</v>
      </c>
      <c r="F89" s="19">
        <v>46304.723599536999</v>
      </c>
      <c r="G89" s="18" t="s">
        <v>22</v>
      </c>
      <c r="H89" s="18" t="s">
        <v>3325</v>
      </c>
      <c r="I89" s="18">
        <v>380</v>
      </c>
      <c r="J89" s="18" t="s">
        <v>23</v>
      </c>
      <c r="K89" s="18" t="s">
        <v>24</v>
      </c>
      <c r="L89" s="18">
        <v>865</v>
      </c>
      <c r="M89" s="18" t="s">
        <v>181</v>
      </c>
      <c r="N89" s="19">
        <v>46304.773680555598</v>
      </c>
      <c r="O89" s="18">
        <v>380</v>
      </c>
      <c r="P89" s="18" t="s">
        <v>26</v>
      </c>
      <c r="Q89" s="18">
        <v>190</v>
      </c>
      <c r="R89" s="3" t="str">
        <f>IF(OR(G89="12R",G89="12L"),_xlfn.XLOOKUP(C89,DB!$A$2:$A$248,DB!$B$2:$B$248,""),IF(OR(G89="30L",G89="30R"),_xlfn.XLOOKUP(C89,DB!$A$2:$A$248,DB!$C$2:$C$248,""),""))</f>
        <v>UDGUV</v>
      </c>
      <c r="S89" s="3">
        <f t="shared" si="1"/>
        <v>17</v>
      </c>
      <c r="T89" s="3" t="str">
        <f>_xlfn.XLOOKUP(C89,DB!$A$2:$A$248,DB!$D$2:$D$248,"")</f>
        <v>Sector 2</v>
      </c>
    </row>
    <row r="90" spans="1:20" x14ac:dyDescent="0.2">
      <c r="A90" s="18" t="s">
        <v>2251</v>
      </c>
      <c r="B90" s="18" t="s">
        <v>18</v>
      </c>
      <c r="C90" s="18" t="s">
        <v>128</v>
      </c>
      <c r="D90" s="18" t="s">
        <v>129</v>
      </c>
      <c r="E90" s="18" t="s">
        <v>2835</v>
      </c>
      <c r="F90" s="19">
        <v>46304.728159722203</v>
      </c>
      <c r="G90" s="18" t="s">
        <v>22</v>
      </c>
      <c r="H90" s="18" t="s">
        <v>3326</v>
      </c>
      <c r="I90" s="18">
        <v>380</v>
      </c>
      <c r="J90" s="18" t="s">
        <v>23</v>
      </c>
      <c r="K90" s="18" t="s">
        <v>24</v>
      </c>
      <c r="L90" s="18">
        <v>668</v>
      </c>
      <c r="M90" s="18" t="s">
        <v>124</v>
      </c>
      <c r="N90" s="19">
        <v>46304.765752314801</v>
      </c>
      <c r="O90" s="18">
        <v>380</v>
      </c>
      <c r="P90" s="18" t="s">
        <v>26</v>
      </c>
      <c r="Q90" s="18">
        <v>190</v>
      </c>
      <c r="R90" s="3" t="str">
        <f>IF(OR(G90="12R",G90="12L"),_xlfn.XLOOKUP(C90,DB!$A$2:$A$248,DB!$B$2:$B$248,""),IF(OR(G90="30L",G90="30R"),_xlfn.XLOOKUP(C90,DB!$A$2:$A$248,DB!$C$2:$C$248,""),""))</f>
        <v>ENEBA</v>
      </c>
      <c r="S90" s="3">
        <f t="shared" si="1"/>
        <v>17</v>
      </c>
      <c r="T90" s="3" t="str">
        <f>_xlfn.XLOOKUP(C90,DB!$A$2:$A$248,DB!$D$2:$D$248,"")</f>
        <v>Sector 3</v>
      </c>
    </row>
    <row r="91" spans="1:20" x14ac:dyDescent="0.2">
      <c r="A91" s="18" t="s">
        <v>202</v>
      </c>
      <c r="B91" s="18" t="s">
        <v>18</v>
      </c>
      <c r="C91" s="18" t="s">
        <v>203</v>
      </c>
      <c r="D91" s="18" t="s">
        <v>123</v>
      </c>
      <c r="E91" s="18" t="s">
        <v>2677</v>
      </c>
      <c r="F91" s="19">
        <v>46304.731817129599</v>
      </c>
      <c r="G91" s="18" t="s">
        <v>22</v>
      </c>
      <c r="H91" s="18" t="s">
        <v>3327</v>
      </c>
      <c r="I91" s="18">
        <v>300</v>
      </c>
      <c r="J91" s="18" t="s">
        <v>23</v>
      </c>
      <c r="K91" s="18" t="s">
        <v>24</v>
      </c>
      <c r="L91" s="18">
        <v>644</v>
      </c>
      <c r="M91" s="18" t="s">
        <v>124</v>
      </c>
      <c r="N91" s="19">
        <v>46304.766712962999</v>
      </c>
      <c r="O91" s="18">
        <v>300</v>
      </c>
      <c r="P91" s="18" t="s">
        <v>26</v>
      </c>
      <c r="Q91" s="18">
        <v>190</v>
      </c>
      <c r="R91" s="3" t="str">
        <f>IF(OR(G91="12R",G91="12L"),_xlfn.XLOOKUP(C91,DB!$A$2:$A$248,DB!$B$2:$B$248,""),IF(OR(G91="30L",G91="30R"),_xlfn.XLOOKUP(C91,DB!$A$2:$A$248,DB!$C$2:$C$248,""),""))</f>
        <v>ENEBA</v>
      </c>
      <c r="S91" s="3">
        <f t="shared" si="1"/>
        <v>17</v>
      </c>
      <c r="T91" s="3" t="str">
        <f>_xlfn.XLOOKUP(C91,DB!$A$2:$A$248,DB!$D$2:$D$248,"")</f>
        <v>Sector 3</v>
      </c>
    </row>
    <row r="92" spans="1:20" x14ac:dyDescent="0.2">
      <c r="A92" s="18" t="s">
        <v>207</v>
      </c>
      <c r="B92" s="18" t="s">
        <v>18</v>
      </c>
      <c r="C92" s="18" t="s">
        <v>208</v>
      </c>
      <c r="D92" s="18" t="s">
        <v>61</v>
      </c>
      <c r="E92" s="18" t="s">
        <v>3328</v>
      </c>
      <c r="F92" s="19">
        <v>46304.734375</v>
      </c>
      <c r="G92" s="18" t="s">
        <v>22</v>
      </c>
      <c r="H92" s="18" t="s">
        <v>3329</v>
      </c>
      <c r="I92" s="18">
        <v>330</v>
      </c>
      <c r="J92" s="18" t="s">
        <v>23</v>
      </c>
      <c r="K92" s="18" t="s">
        <v>24</v>
      </c>
      <c r="L92" s="18">
        <v>136</v>
      </c>
      <c r="M92" s="18" t="s">
        <v>40</v>
      </c>
      <c r="N92" s="19">
        <v>46304.744097222203</v>
      </c>
      <c r="O92" s="18">
        <v>227</v>
      </c>
      <c r="P92" s="18" t="s">
        <v>26</v>
      </c>
      <c r="Q92" s="18">
        <v>190</v>
      </c>
      <c r="R92" s="3" t="str">
        <f>IF(OR(G92="12R",G92="12L"),_xlfn.XLOOKUP(C92,DB!$A$2:$A$248,DB!$B$2:$B$248,""),IF(OR(G92="30L",G92="30R"),_xlfn.XLOOKUP(C92,DB!$A$2:$A$248,DB!$C$2:$C$248,""),""))</f>
        <v>ENEBA</v>
      </c>
      <c r="S92" s="3">
        <f t="shared" si="1"/>
        <v>17</v>
      </c>
      <c r="T92" s="3" t="str">
        <f>_xlfn.XLOOKUP(C92,DB!$A$2:$A$248,DB!$D$2:$D$248,"")</f>
        <v>Sector 3</v>
      </c>
    </row>
    <row r="93" spans="1:20" x14ac:dyDescent="0.2">
      <c r="A93" s="18" t="s">
        <v>3080</v>
      </c>
      <c r="B93" s="18" t="s">
        <v>18</v>
      </c>
      <c r="C93" s="18" t="s">
        <v>33</v>
      </c>
      <c r="D93" s="18" t="s">
        <v>61</v>
      </c>
      <c r="E93" s="18" t="s">
        <v>590</v>
      </c>
      <c r="F93" s="19">
        <v>46304.739988425899</v>
      </c>
      <c r="G93" s="18" t="s">
        <v>22</v>
      </c>
      <c r="H93" s="18" t="s">
        <v>3330</v>
      </c>
      <c r="I93" s="18">
        <v>340</v>
      </c>
      <c r="J93" s="18" t="s">
        <v>23</v>
      </c>
      <c r="K93" s="18" t="s">
        <v>24</v>
      </c>
      <c r="L93" s="18">
        <v>864</v>
      </c>
      <c r="M93" s="18" t="s">
        <v>36</v>
      </c>
      <c r="N93" s="19">
        <v>46304.787152777797</v>
      </c>
      <c r="O93" s="18">
        <v>340</v>
      </c>
      <c r="P93" s="18" t="s">
        <v>26</v>
      </c>
      <c r="Q93" s="18">
        <v>190</v>
      </c>
      <c r="R93" s="3" t="str">
        <f>IF(OR(G93="12R",G93="12L"),_xlfn.XLOOKUP(C93,DB!$A$2:$A$248,DB!$B$2:$B$248,""),IF(OR(G93="30L",G93="30R"),_xlfn.XLOOKUP(C93,DB!$A$2:$A$248,DB!$C$2:$C$248,""),""))</f>
        <v>UDGUV</v>
      </c>
      <c r="S93" s="3">
        <f t="shared" si="1"/>
        <v>17</v>
      </c>
      <c r="T93" s="3" t="str">
        <f>_xlfn.XLOOKUP(C93,DB!$A$2:$A$248,DB!$D$2:$D$248,"")</f>
        <v>Sector 2</v>
      </c>
    </row>
    <row r="94" spans="1:20" x14ac:dyDescent="0.2">
      <c r="A94" s="18" t="s">
        <v>236</v>
      </c>
      <c r="B94" s="18" t="s">
        <v>18</v>
      </c>
      <c r="C94" s="18" t="s">
        <v>43</v>
      </c>
      <c r="D94" s="18" t="s">
        <v>44</v>
      </c>
      <c r="E94" s="18" t="s">
        <v>450</v>
      </c>
      <c r="F94" s="19">
        <v>46304.7442592593</v>
      </c>
      <c r="G94" s="18" t="s">
        <v>22</v>
      </c>
      <c r="H94" s="18" t="s">
        <v>3331</v>
      </c>
      <c r="I94" s="18">
        <v>360</v>
      </c>
      <c r="J94" s="18" t="s">
        <v>23</v>
      </c>
      <c r="K94" s="18" t="s">
        <v>24</v>
      </c>
      <c r="L94" s="18">
        <v>855</v>
      </c>
      <c r="M94" s="18" t="s">
        <v>46</v>
      </c>
      <c r="N94" s="19">
        <v>46304.792442129597</v>
      </c>
      <c r="O94" s="18">
        <v>360</v>
      </c>
      <c r="P94" s="18" t="s">
        <v>26</v>
      </c>
      <c r="Q94" s="18">
        <v>190</v>
      </c>
      <c r="R94" s="3" t="str">
        <f>IF(OR(G94="12R",G94="12L"),_xlfn.XLOOKUP(C94,DB!$A$2:$A$248,DB!$B$2:$B$248,""),IF(OR(G94="30L",G94="30R"),_xlfn.XLOOKUP(C94,DB!$A$2:$A$248,DB!$C$2:$C$248,""),""))</f>
        <v>UDGUV</v>
      </c>
      <c r="S94" s="3">
        <f t="shared" si="1"/>
        <v>17</v>
      </c>
      <c r="T94" s="3" t="str">
        <f>_xlfn.XLOOKUP(C94,DB!$A$2:$A$248,DB!$D$2:$D$248,"")</f>
        <v>Sector 2</v>
      </c>
    </row>
    <row r="95" spans="1:20" x14ac:dyDescent="0.2">
      <c r="A95" s="18" t="s">
        <v>218</v>
      </c>
      <c r="B95" s="18" t="s">
        <v>18</v>
      </c>
      <c r="C95" s="18" t="s">
        <v>219</v>
      </c>
      <c r="D95" s="18" t="s">
        <v>54</v>
      </c>
      <c r="E95" s="18" t="s">
        <v>1840</v>
      </c>
      <c r="F95" s="19">
        <v>46304.752129629604</v>
      </c>
      <c r="G95" s="18" t="s">
        <v>22</v>
      </c>
      <c r="H95" s="18" t="s">
        <v>3332</v>
      </c>
      <c r="I95" s="18">
        <v>370</v>
      </c>
      <c r="J95" s="18" t="s">
        <v>23</v>
      </c>
      <c r="K95" s="18" t="s">
        <v>24</v>
      </c>
      <c r="L95" s="18">
        <v>149</v>
      </c>
      <c r="M95" s="18" t="s">
        <v>117</v>
      </c>
      <c r="N95" s="19">
        <v>46304.762187499997</v>
      </c>
      <c r="O95" s="18">
        <v>284</v>
      </c>
      <c r="P95" s="18" t="s">
        <v>26</v>
      </c>
      <c r="Q95" s="18">
        <v>190</v>
      </c>
      <c r="R95" s="3" t="str">
        <f>IF(OR(G95="12R",G95="12L"),_xlfn.XLOOKUP(C95,DB!$A$2:$A$248,DB!$B$2:$B$248,""),IF(OR(G95="30L",G95="30R"),_xlfn.XLOOKUP(C95,DB!$A$2:$A$248,DB!$C$2:$C$248,""),""))</f>
        <v>TAKUX</v>
      </c>
      <c r="S95" s="3">
        <f t="shared" si="1"/>
        <v>18</v>
      </c>
      <c r="T95" s="3" t="str">
        <f>_xlfn.XLOOKUP(C95,DB!$A$2:$A$248,DB!$D$2:$D$248,"")</f>
        <v>Sector 7</v>
      </c>
    </row>
    <row r="96" spans="1:20" x14ac:dyDescent="0.2">
      <c r="A96" s="18" t="s">
        <v>237</v>
      </c>
      <c r="B96" s="18" t="s">
        <v>18</v>
      </c>
      <c r="C96" s="18" t="s">
        <v>238</v>
      </c>
      <c r="D96" s="18" t="s">
        <v>116</v>
      </c>
      <c r="E96" s="18" t="s">
        <v>3333</v>
      </c>
      <c r="F96" s="19">
        <v>46304.753784722197</v>
      </c>
      <c r="G96" s="18" t="s">
        <v>22</v>
      </c>
      <c r="H96" s="18" t="s">
        <v>3334</v>
      </c>
      <c r="I96" s="18">
        <v>350</v>
      </c>
      <c r="J96" s="18" t="s">
        <v>23</v>
      </c>
      <c r="K96" s="18" t="s">
        <v>24</v>
      </c>
      <c r="L96" s="18">
        <v>138</v>
      </c>
      <c r="M96" s="18" t="s">
        <v>40</v>
      </c>
      <c r="N96" s="19">
        <v>46304.762962963003</v>
      </c>
      <c r="O96" s="18">
        <v>290</v>
      </c>
      <c r="P96" s="18" t="s">
        <v>26</v>
      </c>
      <c r="Q96" s="18">
        <v>190</v>
      </c>
      <c r="R96" s="3" t="str">
        <f>IF(OR(G96="12R",G96="12L"),_xlfn.XLOOKUP(C96,DB!$A$2:$A$248,DB!$B$2:$B$248,""),IF(OR(G96="30L",G96="30R"),_xlfn.XLOOKUP(C96,DB!$A$2:$A$248,DB!$C$2:$C$248,""),""))</f>
        <v>OMSUK</v>
      </c>
      <c r="S96" s="3">
        <f t="shared" si="1"/>
        <v>18</v>
      </c>
      <c r="T96" s="3" t="str">
        <f>_xlfn.XLOOKUP(C96,DB!$A$2:$A$248,DB!$D$2:$D$248,"")</f>
        <v>Sector 3</v>
      </c>
    </row>
    <row r="97" spans="1:20" x14ac:dyDescent="0.2">
      <c r="A97" s="18" t="s">
        <v>3335</v>
      </c>
      <c r="B97" s="18" t="s">
        <v>18</v>
      </c>
      <c r="C97" s="18" t="s">
        <v>929</v>
      </c>
      <c r="D97" s="18" t="s">
        <v>939</v>
      </c>
      <c r="E97" s="18" t="s">
        <v>3336</v>
      </c>
      <c r="F97" s="19">
        <v>46304.756365740701</v>
      </c>
      <c r="G97" s="18" t="s">
        <v>22</v>
      </c>
      <c r="H97" s="18" t="s">
        <v>3337</v>
      </c>
      <c r="I97" s="18">
        <v>450</v>
      </c>
      <c r="J97" s="18" t="s">
        <v>23</v>
      </c>
      <c r="K97" s="18" t="s">
        <v>51</v>
      </c>
      <c r="L97" s="18">
        <v>218</v>
      </c>
      <c r="M97" s="18" t="s">
        <v>383</v>
      </c>
      <c r="N97" s="19">
        <v>46304.770162036999</v>
      </c>
      <c r="O97" s="18">
        <v>245</v>
      </c>
      <c r="P97" s="18" t="s">
        <v>26</v>
      </c>
      <c r="Q97" s="18">
        <v>40</v>
      </c>
      <c r="R97" s="3" t="str">
        <f>IF(OR(G97="12R",G97="12L"),_xlfn.XLOOKUP(C97,DB!$A$2:$A$248,DB!$B$2:$B$248,""),IF(OR(G97="30L",G97="30R"),_xlfn.XLOOKUP(C97,DB!$A$2:$A$248,DB!$C$2:$C$248,""),""))</f>
        <v>NUDAL</v>
      </c>
      <c r="S97" s="3">
        <f t="shared" si="1"/>
        <v>18</v>
      </c>
      <c r="T97" s="3" t="str">
        <f>_xlfn.XLOOKUP(C97,DB!$A$2:$A$248,DB!$D$2:$D$248,"")</f>
        <v>Sector 3</v>
      </c>
    </row>
    <row r="98" spans="1:20" x14ac:dyDescent="0.2">
      <c r="A98" s="18" t="s">
        <v>232</v>
      </c>
      <c r="B98" s="18" t="s">
        <v>18</v>
      </c>
      <c r="C98" s="18" t="s">
        <v>170</v>
      </c>
      <c r="D98" s="18" t="s">
        <v>20</v>
      </c>
      <c r="E98" s="18" t="s">
        <v>3338</v>
      </c>
      <c r="F98" s="19">
        <v>46304.757569444402</v>
      </c>
      <c r="G98" s="18" t="s">
        <v>22</v>
      </c>
      <c r="H98" s="18" t="s">
        <v>3339</v>
      </c>
      <c r="I98" s="18">
        <v>330</v>
      </c>
      <c r="J98" s="18" t="s">
        <v>23</v>
      </c>
      <c r="K98" s="18" t="s">
        <v>24</v>
      </c>
      <c r="L98" s="18">
        <v>136</v>
      </c>
      <c r="M98" s="18" t="s">
        <v>3340</v>
      </c>
      <c r="N98" s="19">
        <v>46304.766944444404</v>
      </c>
      <c r="O98" s="18">
        <v>236</v>
      </c>
      <c r="P98" s="18" t="s">
        <v>26</v>
      </c>
      <c r="Q98" s="18">
        <v>190</v>
      </c>
      <c r="R98" s="3" t="str">
        <f>IF(OR(G98="12R",G98="12L"),_xlfn.XLOOKUP(C98,DB!$A$2:$A$248,DB!$B$2:$B$248,""),IF(OR(G98="30L",G98="30R"),_xlfn.XLOOKUP(C98,DB!$A$2:$A$248,DB!$C$2:$C$248,""),""))</f>
        <v>OMSUK</v>
      </c>
      <c r="S98" s="3">
        <f t="shared" si="1"/>
        <v>18</v>
      </c>
      <c r="T98" s="3" t="str">
        <f>_xlfn.XLOOKUP(C98,DB!$A$2:$A$248,DB!$D$2:$D$248,"")</f>
        <v>Sector 3</v>
      </c>
    </row>
    <row r="99" spans="1:20" x14ac:dyDescent="0.2">
      <c r="A99" s="18" t="s">
        <v>483</v>
      </c>
      <c r="B99" s="18" t="s">
        <v>18</v>
      </c>
      <c r="C99" s="18" t="s">
        <v>484</v>
      </c>
      <c r="D99" s="18" t="s">
        <v>34</v>
      </c>
      <c r="E99" s="18" t="s">
        <v>173</v>
      </c>
      <c r="F99" s="19">
        <v>46304.758495370399</v>
      </c>
      <c r="G99" s="18" t="s">
        <v>22</v>
      </c>
      <c r="H99" s="18" t="s">
        <v>3341</v>
      </c>
      <c r="I99" s="18">
        <v>320</v>
      </c>
      <c r="J99" s="18" t="s">
        <v>23</v>
      </c>
      <c r="K99" s="18" t="s">
        <v>24</v>
      </c>
      <c r="L99" s="18">
        <v>999</v>
      </c>
      <c r="M99" s="18" t="s">
        <v>486</v>
      </c>
      <c r="N99" s="19">
        <v>46304.814467592601</v>
      </c>
      <c r="O99" s="18">
        <v>228</v>
      </c>
      <c r="P99" s="18" t="s">
        <v>26</v>
      </c>
      <c r="Q99" s="18">
        <v>190</v>
      </c>
      <c r="R99" s="3" t="str">
        <f>IF(OR(G99="12R",G99="12L"),_xlfn.XLOOKUP(C99,DB!$A$2:$A$248,DB!$B$2:$B$248,""),IF(OR(G99="30L",G99="30R"),_xlfn.XLOOKUP(C99,DB!$A$2:$A$248,DB!$C$2:$C$248,""),""))</f>
        <v>UDGUV</v>
      </c>
      <c r="S99" s="3">
        <f t="shared" si="1"/>
        <v>18</v>
      </c>
      <c r="T99" s="3" t="str">
        <f>_xlfn.XLOOKUP(C99,DB!$A$2:$A$248,DB!$D$2:$D$248,"")</f>
        <v>Sector 2</v>
      </c>
    </row>
    <row r="100" spans="1:20" x14ac:dyDescent="0.2">
      <c r="A100" s="18" t="s">
        <v>389</v>
      </c>
      <c r="B100" s="18" t="s">
        <v>18</v>
      </c>
      <c r="C100" s="18" t="s">
        <v>390</v>
      </c>
      <c r="D100" s="18" t="s">
        <v>34</v>
      </c>
      <c r="E100" s="18" t="s">
        <v>3129</v>
      </c>
      <c r="F100" s="19">
        <v>46304.7590740741</v>
      </c>
      <c r="G100" s="18" t="s">
        <v>22</v>
      </c>
      <c r="H100" s="18" t="s">
        <v>3342</v>
      </c>
      <c r="I100" s="18">
        <v>350</v>
      </c>
      <c r="J100" s="18" t="s">
        <v>23</v>
      </c>
      <c r="K100" s="18" t="s">
        <v>24</v>
      </c>
      <c r="L100" s="18">
        <v>136</v>
      </c>
      <c r="M100" s="18" t="s">
        <v>40</v>
      </c>
      <c r="N100" s="19">
        <v>46304.768194444398</v>
      </c>
      <c r="O100" s="18">
        <v>242</v>
      </c>
      <c r="P100" s="18" t="s">
        <v>26</v>
      </c>
      <c r="Q100" s="18">
        <v>190</v>
      </c>
      <c r="R100" s="3" t="str">
        <f>IF(OR(G100="12R",G100="12L"),_xlfn.XLOOKUP(C100,DB!$A$2:$A$248,DB!$B$2:$B$248,""),IF(OR(G100="30L",G100="30R"),_xlfn.XLOOKUP(C100,DB!$A$2:$A$248,DB!$C$2:$C$248,""),""))</f>
        <v>OMSUK</v>
      </c>
      <c r="S100" s="3">
        <f t="shared" si="1"/>
        <v>18</v>
      </c>
      <c r="T100" s="3" t="str">
        <f>_xlfn.XLOOKUP(C100,DB!$A$2:$A$248,DB!$D$2:$D$248,"")</f>
        <v>Sector 3</v>
      </c>
    </row>
    <row r="101" spans="1:20" x14ac:dyDescent="0.2">
      <c r="A101" s="18" t="s">
        <v>214</v>
      </c>
      <c r="B101" s="18" t="s">
        <v>18</v>
      </c>
      <c r="C101" s="18" t="s">
        <v>215</v>
      </c>
      <c r="D101" s="18" t="s">
        <v>116</v>
      </c>
      <c r="E101" s="18" t="s">
        <v>728</v>
      </c>
      <c r="F101" s="19">
        <v>46304.760671296302</v>
      </c>
      <c r="G101" s="18" t="s">
        <v>22</v>
      </c>
      <c r="H101" s="18" t="s">
        <v>3343</v>
      </c>
      <c r="I101" s="18">
        <v>400</v>
      </c>
      <c r="J101" s="18" t="s">
        <v>23</v>
      </c>
      <c r="K101" s="18" t="s">
        <v>24</v>
      </c>
      <c r="L101" s="18">
        <v>433</v>
      </c>
      <c r="M101" s="18" t="s">
        <v>204</v>
      </c>
      <c r="N101" s="19">
        <v>46304.784247685202</v>
      </c>
      <c r="O101" s="18">
        <v>380</v>
      </c>
      <c r="P101" s="18" t="s">
        <v>26</v>
      </c>
      <c r="Q101" s="18">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18" t="s">
        <v>233</v>
      </c>
      <c r="B102" s="18" t="s">
        <v>18</v>
      </c>
      <c r="C102" s="18" t="s">
        <v>234</v>
      </c>
      <c r="D102" s="18" t="s">
        <v>44</v>
      </c>
      <c r="E102" s="18" t="s">
        <v>524</v>
      </c>
      <c r="F102" s="19">
        <v>46304.761932870402</v>
      </c>
      <c r="G102" s="18" t="s">
        <v>22</v>
      </c>
      <c r="H102" s="18" t="s">
        <v>3344</v>
      </c>
      <c r="I102" s="18">
        <v>300</v>
      </c>
      <c r="J102" s="18" t="s">
        <v>23</v>
      </c>
      <c r="K102" s="18" t="s">
        <v>24</v>
      </c>
      <c r="L102" s="18">
        <v>541</v>
      </c>
      <c r="M102" s="18" t="s">
        <v>130</v>
      </c>
      <c r="N102" s="19">
        <v>46304.791481481501</v>
      </c>
      <c r="O102" s="18">
        <v>300</v>
      </c>
      <c r="P102" s="18" t="s">
        <v>26</v>
      </c>
      <c r="Q102" s="18">
        <v>40</v>
      </c>
      <c r="R102" s="3" t="str">
        <f>IF(OR(G102="12R",G102="12L"),_xlfn.XLOOKUP(C102,DB!$A$2:$A$248,DB!$B$2:$B$248,""),IF(OR(G102="30L",G102="30R"),_xlfn.XLOOKUP(C102,DB!$A$2:$A$248,DB!$C$2:$C$248,""),""))</f>
        <v>UDGUV</v>
      </c>
      <c r="S102" s="3">
        <f t="shared" si="1"/>
        <v>18</v>
      </c>
      <c r="T102" s="3" t="str">
        <f>_xlfn.XLOOKUP(C102,DB!$A$2:$A$248,DB!$D$2:$D$248,"")</f>
        <v>Sector 2</v>
      </c>
    </row>
    <row r="103" spans="1:20" x14ac:dyDescent="0.2">
      <c r="A103" s="18" t="s">
        <v>262</v>
      </c>
      <c r="B103" s="18" t="s">
        <v>18</v>
      </c>
      <c r="C103" s="18" t="s">
        <v>134</v>
      </c>
      <c r="D103" s="18" t="s">
        <v>61</v>
      </c>
      <c r="E103" s="18" t="s">
        <v>3345</v>
      </c>
      <c r="F103" s="19">
        <v>46304.763356481497</v>
      </c>
      <c r="G103" s="18" t="s">
        <v>22</v>
      </c>
      <c r="H103" s="18" t="s">
        <v>3346</v>
      </c>
      <c r="I103" s="18">
        <v>340</v>
      </c>
      <c r="J103" s="18" t="s">
        <v>23</v>
      </c>
      <c r="K103" s="18" t="s">
        <v>24</v>
      </c>
      <c r="L103" s="18">
        <v>550</v>
      </c>
      <c r="M103" s="18" t="s">
        <v>130</v>
      </c>
      <c r="N103" s="19">
        <v>46304.793182870402</v>
      </c>
      <c r="O103" s="18">
        <v>340</v>
      </c>
      <c r="P103" s="18" t="s">
        <v>26</v>
      </c>
      <c r="Q103" s="18">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18" t="s">
        <v>253</v>
      </c>
      <c r="B104" s="18" t="s">
        <v>18</v>
      </c>
      <c r="C104" s="18" t="s">
        <v>122</v>
      </c>
      <c r="D104" s="18" t="s">
        <v>123</v>
      </c>
      <c r="E104" s="18" t="s">
        <v>3347</v>
      </c>
      <c r="F104" s="19">
        <v>46304.765034722201</v>
      </c>
      <c r="G104" s="18" t="s">
        <v>22</v>
      </c>
      <c r="H104" s="18" t="s">
        <v>3348</v>
      </c>
      <c r="I104" s="18">
        <v>340</v>
      </c>
      <c r="J104" s="18" t="s">
        <v>23</v>
      </c>
      <c r="K104" s="18" t="s">
        <v>24</v>
      </c>
      <c r="L104" s="18">
        <v>529</v>
      </c>
      <c r="M104" s="18" t="s">
        <v>130</v>
      </c>
      <c r="N104" s="19">
        <v>46304.792731481502</v>
      </c>
      <c r="O104" s="18">
        <v>325</v>
      </c>
      <c r="P104" s="18" t="s">
        <v>26</v>
      </c>
      <c r="Q104" s="18">
        <v>190</v>
      </c>
      <c r="R104" s="3" t="str">
        <f>IF(OR(G104="12R",G104="12L"),_xlfn.XLOOKUP(C104,DB!$A$2:$A$248,DB!$B$2:$B$248,""),IF(OR(G104="30L",G104="30R"),_xlfn.XLOOKUP(C104,DB!$A$2:$A$248,DB!$C$2:$C$248,""),""))</f>
        <v>ENEBA</v>
      </c>
      <c r="S104" s="3">
        <f t="shared" si="1"/>
        <v>18</v>
      </c>
      <c r="T104" s="3" t="str">
        <f>_xlfn.XLOOKUP(C104,DB!$A$2:$A$248,DB!$D$2:$D$248,"")</f>
        <v>Sector 3</v>
      </c>
    </row>
    <row r="105" spans="1:20" x14ac:dyDescent="0.2">
      <c r="A105" s="18" t="s">
        <v>198</v>
      </c>
      <c r="B105" s="18" t="s">
        <v>18</v>
      </c>
      <c r="C105" s="18" t="s">
        <v>199</v>
      </c>
      <c r="D105" s="18" t="s">
        <v>20</v>
      </c>
      <c r="E105" s="18" t="s">
        <v>286</v>
      </c>
      <c r="F105" s="19">
        <v>46304.7665277778</v>
      </c>
      <c r="G105" s="18" t="s">
        <v>22</v>
      </c>
      <c r="H105" s="18" t="s">
        <v>3349</v>
      </c>
      <c r="I105" s="18">
        <v>350</v>
      </c>
      <c r="J105" s="18" t="s">
        <v>23</v>
      </c>
      <c r="K105" s="18" t="s">
        <v>24</v>
      </c>
      <c r="L105" s="18">
        <v>133</v>
      </c>
      <c r="M105" s="18" t="s">
        <v>40</v>
      </c>
      <c r="N105" s="19">
        <v>46304.776006944398</v>
      </c>
      <c r="O105" s="18">
        <v>259</v>
      </c>
      <c r="P105" s="18" t="s">
        <v>26</v>
      </c>
      <c r="Q105" s="18">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18" t="s">
        <v>229</v>
      </c>
      <c r="B106" s="18" t="s">
        <v>18</v>
      </c>
      <c r="C106" s="18" t="s">
        <v>230</v>
      </c>
      <c r="D106" s="18" t="s">
        <v>61</v>
      </c>
      <c r="E106" s="18" t="s">
        <v>846</v>
      </c>
      <c r="F106" s="19">
        <v>46304.768263888902</v>
      </c>
      <c r="G106" s="18" t="s">
        <v>22</v>
      </c>
      <c r="H106" s="18" t="s">
        <v>3350</v>
      </c>
      <c r="I106" s="18">
        <v>340</v>
      </c>
      <c r="J106" s="18" t="s">
        <v>23</v>
      </c>
      <c r="K106" s="18" t="s">
        <v>24</v>
      </c>
      <c r="L106" s="18">
        <v>572</v>
      </c>
      <c r="M106" s="18" t="s">
        <v>130</v>
      </c>
      <c r="N106" s="19">
        <v>46304.798645833303</v>
      </c>
      <c r="O106" s="18">
        <v>300</v>
      </c>
      <c r="P106" s="18" t="s">
        <v>26</v>
      </c>
      <c r="Q106" s="18">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18" t="s">
        <v>242</v>
      </c>
      <c r="B107" s="18" t="s">
        <v>18</v>
      </c>
      <c r="C107" s="18" t="s">
        <v>203</v>
      </c>
      <c r="D107" s="18" t="s">
        <v>61</v>
      </c>
      <c r="E107" s="18" t="s">
        <v>3034</v>
      </c>
      <c r="F107" s="19">
        <v>46304.769756944399</v>
      </c>
      <c r="G107" s="18" t="s">
        <v>22</v>
      </c>
      <c r="H107" s="18" t="s">
        <v>3351</v>
      </c>
      <c r="I107" s="18">
        <v>340</v>
      </c>
      <c r="J107" s="18" t="s">
        <v>23</v>
      </c>
      <c r="K107" s="18" t="s">
        <v>24</v>
      </c>
      <c r="L107" s="18">
        <v>563</v>
      </c>
      <c r="M107" s="18" t="s">
        <v>130</v>
      </c>
      <c r="N107" s="19">
        <v>46304.800937499997</v>
      </c>
      <c r="O107" s="18">
        <v>340</v>
      </c>
      <c r="P107" s="18" t="s">
        <v>26</v>
      </c>
      <c r="Q107" s="18">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18" t="s">
        <v>240</v>
      </c>
      <c r="B108" s="18" t="s">
        <v>18</v>
      </c>
      <c r="C108" s="18" t="s">
        <v>28</v>
      </c>
      <c r="D108" s="18" t="s">
        <v>241</v>
      </c>
      <c r="E108" s="18" t="s">
        <v>3352</v>
      </c>
      <c r="F108" s="19">
        <v>46304.771423611099</v>
      </c>
      <c r="G108" s="18" t="s">
        <v>22</v>
      </c>
      <c r="H108" s="18" t="s">
        <v>3353</v>
      </c>
      <c r="I108" s="18">
        <v>360</v>
      </c>
      <c r="J108" s="18" t="s">
        <v>23</v>
      </c>
      <c r="K108" s="18" t="s">
        <v>24</v>
      </c>
      <c r="L108" s="18">
        <v>445</v>
      </c>
      <c r="M108" s="18" t="s">
        <v>204</v>
      </c>
      <c r="N108" s="19">
        <v>46304.797314814801</v>
      </c>
      <c r="O108" s="18">
        <v>380</v>
      </c>
      <c r="P108" s="18" t="s">
        <v>26</v>
      </c>
      <c r="Q108" s="18">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s="18" t="s">
        <v>251</v>
      </c>
      <c r="B109" s="18" t="s">
        <v>18</v>
      </c>
      <c r="C109" s="18" t="s">
        <v>63</v>
      </c>
      <c r="D109" s="18" t="s">
        <v>34</v>
      </c>
      <c r="E109" s="18" t="s">
        <v>766</v>
      </c>
      <c r="F109" s="19">
        <v>46304.778425925899</v>
      </c>
      <c r="G109" s="18" t="s">
        <v>22</v>
      </c>
      <c r="H109" s="18" t="s">
        <v>3354</v>
      </c>
      <c r="I109" s="18">
        <v>360</v>
      </c>
      <c r="J109" s="18" t="s">
        <v>23</v>
      </c>
      <c r="K109" s="18" t="s">
        <v>24</v>
      </c>
      <c r="L109" s="18">
        <v>868</v>
      </c>
      <c r="M109" s="18" t="s">
        <v>181</v>
      </c>
      <c r="N109" s="19">
        <v>46304.827118055597</v>
      </c>
      <c r="O109" s="18">
        <v>360</v>
      </c>
      <c r="P109" s="18" t="s">
        <v>26</v>
      </c>
      <c r="Q109" s="18">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18" t="s">
        <v>1211</v>
      </c>
      <c r="B110" s="18" t="s">
        <v>18</v>
      </c>
      <c r="C110" s="18" t="s">
        <v>63</v>
      </c>
      <c r="D110" s="18" t="s">
        <v>786</v>
      </c>
      <c r="E110" s="18"/>
      <c r="F110" s="19">
        <v>46304.779652777797</v>
      </c>
      <c r="G110" s="18" t="s">
        <v>22</v>
      </c>
      <c r="H110" s="18" t="s">
        <v>3355</v>
      </c>
      <c r="I110" s="18">
        <v>400</v>
      </c>
      <c r="J110" s="18" t="s">
        <v>23</v>
      </c>
      <c r="K110" s="18" t="s">
        <v>51</v>
      </c>
      <c r="L110" s="18">
        <v>868</v>
      </c>
      <c r="M110" s="18" t="s">
        <v>181</v>
      </c>
      <c r="N110" s="19">
        <v>46304.833541666703</v>
      </c>
      <c r="O110" s="18">
        <v>400</v>
      </c>
      <c r="P110" s="18" t="s">
        <v>26</v>
      </c>
      <c r="Q110" s="18">
        <v>30</v>
      </c>
      <c r="R110" s="3" t="str">
        <f>IF(OR(G110="12R",G110="12L"),_xlfn.XLOOKUP(C110,DB!$A$2:$A$248,DB!$B$2:$B$248,""),IF(OR(G110="30L",G110="30R"),_xlfn.XLOOKUP(C110,DB!$A$2:$A$248,DB!$C$2:$C$248,""),""))</f>
        <v>UDGUV</v>
      </c>
      <c r="S110" s="3">
        <f t="shared" si="1"/>
        <v>18</v>
      </c>
      <c r="T110" s="3" t="str">
        <f>_xlfn.XLOOKUP(C110,DB!$A$2:$A$248,DB!$D$2:$D$248,"")</f>
        <v>Sector 2</v>
      </c>
    </row>
    <row r="111" spans="1:20" x14ac:dyDescent="0.2">
      <c r="A111" s="18" t="s">
        <v>244</v>
      </c>
      <c r="B111" s="18" t="s">
        <v>18</v>
      </c>
      <c r="C111" s="18" t="s">
        <v>28</v>
      </c>
      <c r="D111" s="18" t="s">
        <v>29</v>
      </c>
      <c r="E111" s="18" t="s">
        <v>1318</v>
      </c>
      <c r="F111" s="19">
        <v>46304.7804398148</v>
      </c>
      <c r="G111" s="18" t="s">
        <v>22</v>
      </c>
      <c r="H111" s="18" t="s">
        <v>3356</v>
      </c>
      <c r="I111" s="18">
        <v>380</v>
      </c>
      <c r="J111" s="18" t="s">
        <v>23</v>
      </c>
      <c r="K111" s="18" t="s">
        <v>24</v>
      </c>
      <c r="L111" s="18">
        <v>448</v>
      </c>
      <c r="M111" s="18" t="s">
        <v>204</v>
      </c>
      <c r="N111" s="19">
        <v>46304.805659722202</v>
      </c>
      <c r="O111" s="18">
        <v>360</v>
      </c>
      <c r="P111" s="18" t="s">
        <v>26</v>
      </c>
      <c r="Q111" s="18">
        <v>40</v>
      </c>
      <c r="R111" s="3" t="str">
        <f>IF(OR(G111="12R",G111="12L"),_xlfn.XLOOKUP(C111,DB!$A$2:$A$248,DB!$B$2:$B$248,""),IF(OR(G111="30L",G111="30R"),_xlfn.XLOOKUP(C111,DB!$A$2:$A$248,DB!$C$2:$C$248,""),""))</f>
        <v>OMSUK</v>
      </c>
      <c r="S111" s="3">
        <f t="shared" si="1"/>
        <v>18</v>
      </c>
      <c r="T111" s="3" t="str">
        <f>_xlfn.XLOOKUP(C111,DB!$A$2:$A$248,DB!$D$2:$D$248,"")</f>
        <v>Sector 3</v>
      </c>
    </row>
    <row r="112" spans="1:20" x14ac:dyDescent="0.2">
      <c r="A112" s="18" t="s">
        <v>243</v>
      </c>
      <c r="B112" s="18" t="s">
        <v>18</v>
      </c>
      <c r="C112" s="18" t="s">
        <v>144</v>
      </c>
      <c r="D112" s="18" t="s">
        <v>61</v>
      </c>
      <c r="E112" s="18" t="s">
        <v>3357</v>
      </c>
      <c r="F112" s="19">
        <v>46304.781620370399</v>
      </c>
      <c r="G112" s="18" t="s">
        <v>22</v>
      </c>
      <c r="H112" s="18" t="s">
        <v>3358</v>
      </c>
      <c r="I112" s="18">
        <v>330</v>
      </c>
      <c r="J112" s="18" t="s">
        <v>23</v>
      </c>
      <c r="K112" s="18" t="s">
        <v>24</v>
      </c>
      <c r="L112" s="18">
        <v>228</v>
      </c>
      <c r="M112" s="18" t="s">
        <v>383</v>
      </c>
      <c r="N112" s="19">
        <v>46304.795879629601</v>
      </c>
      <c r="O112" s="18">
        <v>219</v>
      </c>
      <c r="P112" s="18" t="s">
        <v>26</v>
      </c>
      <c r="Q112" s="18">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18" t="s">
        <v>419</v>
      </c>
      <c r="B113" s="18" t="s">
        <v>18</v>
      </c>
      <c r="C113" s="18" t="s">
        <v>101</v>
      </c>
      <c r="D113" s="18" t="s">
        <v>54</v>
      </c>
      <c r="E113" s="18" t="s">
        <v>428</v>
      </c>
      <c r="F113" s="19">
        <v>46304.782858796301</v>
      </c>
      <c r="G113" s="18" t="s">
        <v>22</v>
      </c>
      <c r="H113" s="18" t="s">
        <v>3359</v>
      </c>
      <c r="I113" s="18">
        <v>360</v>
      </c>
      <c r="J113" s="18" t="s">
        <v>23</v>
      </c>
      <c r="K113" s="18" t="s">
        <v>152</v>
      </c>
      <c r="L113" s="18">
        <v>859</v>
      </c>
      <c r="M113" s="18" t="s">
        <v>46</v>
      </c>
      <c r="N113" s="19">
        <v>46304.830752314803</v>
      </c>
      <c r="O113" s="18">
        <v>360</v>
      </c>
      <c r="P113" s="18" t="s">
        <v>26</v>
      </c>
      <c r="Q113" s="18">
        <v>190</v>
      </c>
      <c r="R113" s="3" t="str">
        <f>IF(OR(G113="12R",G113="12L"),_xlfn.XLOOKUP(C113,DB!$A$2:$A$248,DB!$B$2:$B$248,""),IF(OR(G113="30L",G113="30R"),_xlfn.XLOOKUP(C113,DB!$A$2:$A$248,DB!$C$2:$C$248,""),""))</f>
        <v>UDGUV</v>
      </c>
      <c r="S113" s="3">
        <f t="shared" si="1"/>
        <v>18</v>
      </c>
      <c r="T113" s="3" t="str">
        <f>_xlfn.XLOOKUP(C113,DB!$A$2:$A$248,DB!$D$2:$D$248,"")</f>
        <v>Sector 2</v>
      </c>
    </row>
    <row r="114" spans="1:20" x14ac:dyDescent="0.2">
      <c r="A114" s="18" t="s">
        <v>665</v>
      </c>
      <c r="B114" s="18" t="s">
        <v>18</v>
      </c>
      <c r="C114" s="18" t="s">
        <v>666</v>
      </c>
      <c r="D114" s="18" t="s">
        <v>29</v>
      </c>
      <c r="E114" s="18" t="s">
        <v>1439</v>
      </c>
      <c r="F114" s="19">
        <v>46304.7839930556</v>
      </c>
      <c r="G114" s="18" t="s">
        <v>22</v>
      </c>
      <c r="H114" s="18" t="s">
        <v>3360</v>
      </c>
      <c r="I114" s="18">
        <v>380</v>
      </c>
      <c r="J114" s="18" t="s">
        <v>23</v>
      </c>
      <c r="K114" s="18" t="s">
        <v>24</v>
      </c>
      <c r="L114" s="18">
        <v>434</v>
      </c>
      <c r="M114" s="18" t="s">
        <v>204</v>
      </c>
      <c r="N114" s="19">
        <v>46304.807812500003</v>
      </c>
      <c r="O114" s="18">
        <v>340</v>
      </c>
      <c r="P114" s="18" t="s">
        <v>26</v>
      </c>
      <c r="Q114" s="18">
        <v>40</v>
      </c>
      <c r="R114" s="3" t="str">
        <f>IF(OR(G114="12R",G114="12L"),_xlfn.XLOOKUP(C114,DB!$A$2:$A$248,DB!$B$2:$B$248,""),IF(OR(G114="30L",G114="30R"),_xlfn.XLOOKUP(C114,DB!$A$2:$A$248,DB!$C$2:$C$248,""),""))</f>
        <v>OMSUK</v>
      </c>
      <c r="S114" s="3">
        <f t="shared" si="1"/>
        <v>18</v>
      </c>
      <c r="T114" s="3" t="str">
        <f>_xlfn.XLOOKUP(C114,DB!$A$2:$A$248,DB!$D$2:$D$248,"")</f>
        <v>Sector 3</v>
      </c>
    </row>
    <row r="115" spans="1:20" x14ac:dyDescent="0.2">
      <c r="A115" s="18" t="s">
        <v>255</v>
      </c>
      <c r="B115" s="18" t="s">
        <v>18</v>
      </c>
      <c r="C115" s="18" t="s">
        <v>256</v>
      </c>
      <c r="D115" s="18" t="s">
        <v>20</v>
      </c>
      <c r="E115" s="18" t="s">
        <v>1175</v>
      </c>
      <c r="F115" s="19">
        <v>46304.789745370399</v>
      </c>
      <c r="G115" s="18" t="s">
        <v>22</v>
      </c>
      <c r="H115" s="18" t="s">
        <v>3361</v>
      </c>
      <c r="I115" s="18">
        <v>340</v>
      </c>
      <c r="J115" s="18" t="s">
        <v>23</v>
      </c>
      <c r="K115" s="18" t="s">
        <v>24</v>
      </c>
      <c r="L115" s="18">
        <v>868</v>
      </c>
      <c r="M115" s="18" t="s">
        <v>36</v>
      </c>
      <c r="N115" s="19">
        <v>46304.840034722198</v>
      </c>
      <c r="O115" s="18">
        <v>340</v>
      </c>
      <c r="P115" s="18" t="s">
        <v>26</v>
      </c>
      <c r="Q115" s="18">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18" t="s">
        <v>226</v>
      </c>
      <c r="B116" s="18" t="s">
        <v>18</v>
      </c>
      <c r="C116" s="18" t="s">
        <v>227</v>
      </c>
      <c r="D116" s="18" t="s">
        <v>54</v>
      </c>
      <c r="E116" s="18" t="s">
        <v>2771</v>
      </c>
      <c r="F116" s="19">
        <v>46304.790648148097</v>
      </c>
      <c r="G116" s="18" t="s">
        <v>22</v>
      </c>
      <c r="H116" s="18" t="s">
        <v>3362</v>
      </c>
      <c r="I116" s="18">
        <v>390</v>
      </c>
      <c r="J116" s="18" t="s">
        <v>23</v>
      </c>
      <c r="K116" s="18" t="s">
        <v>24</v>
      </c>
      <c r="L116" s="18">
        <v>151</v>
      </c>
      <c r="M116" s="18" t="s">
        <v>117</v>
      </c>
      <c r="N116" s="19">
        <v>46304.800219907404</v>
      </c>
      <c r="O116" s="18">
        <v>258</v>
      </c>
      <c r="P116" s="18" t="s">
        <v>26</v>
      </c>
      <c r="Q116" s="18">
        <v>190</v>
      </c>
      <c r="R116" s="3" t="str">
        <f>IF(OR(G116="12R",G116="12L"),_xlfn.XLOOKUP(C116,DB!$A$2:$A$248,DB!$B$2:$B$248,""),IF(OR(G116="30L",G116="30R"),_xlfn.XLOOKUP(C116,DB!$A$2:$A$248,DB!$C$2:$C$248,""),""))</f>
        <v>TAKUX</v>
      </c>
      <c r="S116" s="3">
        <f t="shared" si="1"/>
        <v>18</v>
      </c>
      <c r="T116" s="3" t="str">
        <f>_xlfn.XLOOKUP(C116,DB!$A$2:$A$248,DB!$D$2:$D$248,"")</f>
        <v>Sector 7</v>
      </c>
    </row>
    <row r="117" spans="1:20" x14ac:dyDescent="0.2">
      <c r="A117" s="18" t="s">
        <v>228</v>
      </c>
      <c r="B117" s="18" t="s">
        <v>18</v>
      </c>
      <c r="C117" s="18" t="s">
        <v>19</v>
      </c>
      <c r="D117" s="18" t="s">
        <v>20</v>
      </c>
      <c r="E117" s="18" t="s">
        <v>21</v>
      </c>
      <c r="F117" s="19">
        <v>46304.793310185203</v>
      </c>
      <c r="G117" s="18" t="s">
        <v>22</v>
      </c>
      <c r="H117" s="18" t="s">
        <v>3363</v>
      </c>
      <c r="I117" s="18">
        <v>340</v>
      </c>
      <c r="J117" s="18" t="s">
        <v>23</v>
      </c>
      <c r="K117" s="18" t="s">
        <v>24</v>
      </c>
      <c r="L117" s="18">
        <v>860</v>
      </c>
      <c r="M117" s="18" t="s">
        <v>25</v>
      </c>
      <c r="N117" s="19">
        <v>46304.841539351903</v>
      </c>
      <c r="O117" s="18">
        <v>340</v>
      </c>
      <c r="P117" s="18" t="s">
        <v>26</v>
      </c>
      <c r="Q117" s="18">
        <v>190</v>
      </c>
      <c r="R117" s="3" t="str">
        <f>IF(OR(G117="12R",G117="12L"),_xlfn.XLOOKUP(C117,DB!$A$2:$A$248,DB!$B$2:$B$248,""),IF(OR(G117="30L",G117="30R"),_xlfn.XLOOKUP(C117,DB!$A$2:$A$248,DB!$C$2:$C$248,""),""))</f>
        <v>UDGUV</v>
      </c>
      <c r="S117" s="3">
        <f t="shared" si="1"/>
        <v>19</v>
      </c>
      <c r="T117" s="3" t="str">
        <f>_xlfn.XLOOKUP(C117,DB!$A$2:$A$248,DB!$D$2:$D$248,"")</f>
        <v>Sector 2</v>
      </c>
    </row>
    <row r="118" spans="1:20" x14ac:dyDescent="0.2">
      <c r="A118" s="18" t="s">
        <v>305</v>
      </c>
      <c r="B118" s="18" t="s">
        <v>18</v>
      </c>
      <c r="C118" s="18" t="s">
        <v>148</v>
      </c>
      <c r="D118" s="18" t="s">
        <v>61</v>
      </c>
      <c r="E118" s="18" t="s">
        <v>3364</v>
      </c>
      <c r="F118" s="19">
        <v>46304.794340277796</v>
      </c>
      <c r="G118" s="18" t="s">
        <v>22</v>
      </c>
      <c r="H118" s="18" t="s">
        <v>421</v>
      </c>
      <c r="I118" s="18">
        <v>350</v>
      </c>
      <c r="J118" s="18" t="s">
        <v>23</v>
      </c>
      <c r="K118" s="18" t="s">
        <v>24</v>
      </c>
      <c r="L118" s="18">
        <v>136</v>
      </c>
      <c r="M118" s="18" t="s">
        <v>40</v>
      </c>
      <c r="N118" s="19">
        <v>46304.803576388898</v>
      </c>
      <c r="O118" s="18">
        <v>256</v>
      </c>
      <c r="P118" s="18" t="s">
        <v>26</v>
      </c>
      <c r="Q118" s="18">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18" t="s">
        <v>231</v>
      </c>
      <c r="B119" s="18" t="s">
        <v>18</v>
      </c>
      <c r="C119" s="18" t="s">
        <v>33</v>
      </c>
      <c r="D119" s="18" t="s">
        <v>20</v>
      </c>
      <c r="E119" s="18" t="s">
        <v>183</v>
      </c>
      <c r="F119" s="19">
        <v>46304.795543981498</v>
      </c>
      <c r="G119" s="18" t="s">
        <v>22</v>
      </c>
      <c r="H119" s="18" t="s">
        <v>3365</v>
      </c>
      <c r="I119" s="18">
        <v>360</v>
      </c>
      <c r="J119" s="18" t="s">
        <v>23</v>
      </c>
      <c r="K119" s="18" t="s">
        <v>24</v>
      </c>
      <c r="L119" s="18">
        <v>869</v>
      </c>
      <c r="M119" s="18" t="s">
        <v>36</v>
      </c>
      <c r="N119" s="19">
        <v>46304.844375000001</v>
      </c>
      <c r="O119" s="18">
        <v>360</v>
      </c>
      <c r="P119" s="18" t="s">
        <v>26</v>
      </c>
      <c r="Q119" s="18">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18" t="s">
        <v>289</v>
      </c>
      <c r="B120" s="18" t="s">
        <v>18</v>
      </c>
      <c r="C120" s="18" t="s">
        <v>97</v>
      </c>
      <c r="D120" s="18" t="s">
        <v>54</v>
      </c>
      <c r="E120" s="18" t="s">
        <v>112</v>
      </c>
      <c r="F120" s="19">
        <v>46304.796863425901</v>
      </c>
      <c r="G120" s="18" t="s">
        <v>22</v>
      </c>
      <c r="H120" s="18" t="s">
        <v>407</v>
      </c>
      <c r="I120" s="18">
        <v>340</v>
      </c>
      <c r="J120" s="18" t="s">
        <v>23</v>
      </c>
      <c r="K120" s="18" t="s">
        <v>24</v>
      </c>
      <c r="L120" s="18">
        <v>876</v>
      </c>
      <c r="M120" s="18" t="s">
        <v>99</v>
      </c>
      <c r="N120" s="19">
        <v>46304.844004629602</v>
      </c>
      <c r="O120" s="18">
        <v>208</v>
      </c>
      <c r="P120" s="18" t="s">
        <v>26</v>
      </c>
      <c r="Q120" s="18">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18" t="s">
        <v>245</v>
      </c>
      <c r="B121" s="18" t="s">
        <v>18</v>
      </c>
      <c r="C121" s="18" t="s">
        <v>246</v>
      </c>
      <c r="D121" s="18" t="s">
        <v>247</v>
      </c>
      <c r="E121" s="18" t="s">
        <v>658</v>
      </c>
      <c r="F121" s="19">
        <v>46304.7979976852</v>
      </c>
      <c r="G121" s="18" t="s">
        <v>22</v>
      </c>
      <c r="H121" s="18" t="s">
        <v>3366</v>
      </c>
      <c r="I121" s="18">
        <v>100</v>
      </c>
      <c r="J121" s="18" t="s">
        <v>23</v>
      </c>
      <c r="K121" s="18" t="s">
        <v>24</v>
      </c>
      <c r="L121" s="18">
        <v>341</v>
      </c>
      <c r="M121" s="18" t="s">
        <v>246</v>
      </c>
      <c r="N121" s="19">
        <v>46304.862997685203</v>
      </c>
      <c r="O121" s="18">
        <v>0</v>
      </c>
      <c r="P121" s="18" t="s">
        <v>137</v>
      </c>
      <c r="Q121" s="18">
        <v>40</v>
      </c>
      <c r="R121" s="3" t="str">
        <f>IF(OR(G121="12R",G121="12L"),_xlfn.XLOOKUP(C121,DB!$A$2:$A$248,DB!$B$2:$B$248,""),IF(OR(G121="30L",G121="30R"),_xlfn.XLOOKUP(C121,DB!$A$2:$A$248,DB!$C$2:$C$248,""),""))</f>
        <v>CZM</v>
      </c>
      <c r="S121" s="3">
        <f t="shared" si="1"/>
        <v>19</v>
      </c>
      <c r="T121" s="3" t="str">
        <f>_xlfn.XLOOKUP(C121,DB!$A$2:$A$248,DB!$D$2:$D$248,"")</f>
        <v>Sector 7</v>
      </c>
    </row>
    <row r="122" spans="1:20" x14ac:dyDescent="0.2">
      <c r="A122" s="18" t="s">
        <v>3096</v>
      </c>
      <c r="B122" s="18" t="s">
        <v>18</v>
      </c>
      <c r="C122" s="18" t="s">
        <v>205</v>
      </c>
      <c r="D122" s="18" t="s">
        <v>34</v>
      </c>
      <c r="E122" s="18" t="s">
        <v>3367</v>
      </c>
      <c r="F122" s="19">
        <v>46304.799282407403</v>
      </c>
      <c r="G122" s="18" t="s">
        <v>22</v>
      </c>
      <c r="H122" s="18" t="s">
        <v>3368</v>
      </c>
      <c r="I122" s="18">
        <v>350</v>
      </c>
      <c r="J122" s="18" t="s">
        <v>23</v>
      </c>
      <c r="K122" s="18" t="s">
        <v>24</v>
      </c>
      <c r="L122" s="18">
        <v>137</v>
      </c>
      <c r="M122" s="18" t="s">
        <v>70</v>
      </c>
      <c r="N122" s="19">
        <v>46304.808472222197</v>
      </c>
      <c r="O122" s="18">
        <v>275</v>
      </c>
      <c r="P122" s="18" t="s">
        <v>26</v>
      </c>
      <c r="Q122" s="18">
        <v>190</v>
      </c>
      <c r="R122" s="3" t="str">
        <f>IF(OR(G122="12R",G122="12L"),_xlfn.XLOOKUP(C122,DB!$A$2:$A$248,DB!$B$2:$B$248,""),IF(OR(G122="30L",G122="30R"),_xlfn.XLOOKUP(C122,DB!$A$2:$A$248,DB!$C$2:$C$248,""),""))</f>
        <v>NUDAL</v>
      </c>
      <c r="S122" s="3">
        <f t="shared" si="1"/>
        <v>19</v>
      </c>
      <c r="T122" s="3" t="str">
        <f>_xlfn.XLOOKUP(C122,DB!$A$2:$A$248,DB!$D$2:$D$248,"")</f>
        <v>Sector 3</v>
      </c>
    </row>
    <row r="123" spans="1:20" x14ac:dyDescent="0.2">
      <c r="A123" s="18" t="s">
        <v>307</v>
      </c>
      <c r="B123" s="18" t="s">
        <v>18</v>
      </c>
      <c r="C123" s="18" t="s">
        <v>172</v>
      </c>
      <c r="D123" s="18" t="s">
        <v>54</v>
      </c>
      <c r="E123" s="18" t="s">
        <v>891</v>
      </c>
      <c r="F123" s="19">
        <v>46304.800532407397</v>
      </c>
      <c r="G123" s="18" t="s">
        <v>22</v>
      </c>
      <c r="H123" s="18" t="s">
        <v>3369</v>
      </c>
      <c r="I123" s="18">
        <v>340</v>
      </c>
      <c r="J123" s="18" t="s">
        <v>23</v>
      </c>
      <c r="K123" s="18" t="s">
        <v>24</v>
      </c>
      <c r="L123" s="18">
        <v>337</v>
      </c>
      <c r="M123" s="18" t="s">
        <v>174</v>
      </c>
      <c r="N123" s="19">
        <v>46304.8191898148</v>
      </c>
      <c r="O123" s="18">
        <v>340</v>
      </c>
      <c r="P123" s="18" t="s">
        <v>26</v>
      </c>
      <c r="Q123" s="18">
        <v>190</v>
      </c>
      <c r="R123" s="3" t="str">
        <f>IF(OR(G123="12R",G123="12L"),_xlfn.XLOOKUP(C123,DB!$A$2:$A$248,DB!$B$2:$B$248,""),IF(OR(G123="30L",G123="30R"),_xlfn.XLOOKUP(C123,DB!$A$2:$A$248,DB!$C$2:$C$248,""),""))</f>
        <v>CZM</v>
      </c>
      <c r="S123" s="3">
        <f t="shared" si="1"/>
        <v>19</v>
      </c>
      <c r="T123" s="3" t="str">
        <f>_xlfn.XLOOKUP(C123,DB!$A$2:$A$248,DB!$D$2:$D$248,"")</f>
        <v>Sector 7</v>
      </c>
    </row>
    <row r="124" spans="1:20" x14ac:dyDescent="0.2">
      <c r="A124" s="18" t="s">
        <v>404</v>
      </c>
      <c r="B124" s="18" t="s">
        <v>18</v>
      </c>
      <c r="C124" s="18" t="s">
        <v>33</v>
      </c>
      <c r="D124" s="18" t="s">
        <v>20</v>
      </c>
      <c r="E124" s="18" t="s">
        <v>58</v>
      </c>
      <c r="F124" s="19">
        <v>46304.801817129599</v>
      </c>
      <c r="G124" s="18" t="s">
        <v>22</v>
      </c>
      <c r="H124" s="18" t="s">
        <v>3370</v>
      </c>
      <c r="I124" s="18">
        <v>360</v>
      </c>
      <c r="J124" s="18" t="s">
        <v>23</v>
      </c>
      <c r="K124" s="18" t="s">
        <v>24</v>
      </c>
      <c r="L124" s="18">
        <v>863</v>
      </c>
      <c r="M124" s="18" t="s">
        <v>36</v>
      </c>
      <c r="N124" s="19">
        <v>46304.849930555603</v>
      </c>
      <c r="O124" s="18">
        <v>360</v>
      </c>
      <c r="P124" s="18" t="s">
        <v>26</v>
      </c>
      <c r="Q124" s="18">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8" t="s">
        <v>494</v>
      </c>
      <c r="B125" s="18" t="s">
        <v>18</v>
      </c>
      <c r="C125" s="18" t="s">
        <v>282</v>
      </c>
      <c r="D125" s="18" t="s">
        <v>129</v>
      </c>
      <c r="E125" s="18" t="s">
        <v>3371</v>
      </c>
      <c r="F125" s="19">
        <v>46304.802777777797</v>
      </c>
      <c r="G125" s="18" t="s">
        <v>22</v>
      </c>
      <c r="H125" s="18" t="s">
        <v>3372</v>
      </c>
      <c r="I125" s="18">
        <v>330</v>
      </c>
      <c r="J125" s="18" t="s">
        <v>23</v>
      </c>
      <c r="K125" s="18" t="s">
        <v>24</v>
      </c>
      <c r="L125" s="18">
        <v>137</v>
      </c>
      <c r="M125" s="18" t="s">
        <v>70</v>
      </c>
      <c r="N125" s="19">
        <v>46304.811504629601</v>
      </c>
      <c r="O125" s="18">
        <v>258</v>
      </c>
      <c r="P125" s="18" t="s">
        <v>26</v>
      </c>
      <c r="Q125" s="18">
        <v>190</v>
      </c>
      <c r="R125" s="3" t="str">
        <f>IF(OR(G125="12R",G125="12L"),_xlfn.XLOOKUP(C125,DB!$A$2:$A$248,DB!$B$2:$B$248,""),IF(OR(G125="30L",G125="30R"),_xlfn.XLOOKUP(C125,DB!$A$2:$A$248,DB!$C$2:$C$248,""),""))</f>
        <v>OMSUK</v>
      </c>
      <c r="S125" s="3">
        <f t="shared" si="1"/>
        <v>19</v>
      </c>
      <c r="T125" s="3" t="str">
        <f>_xlfn.XLOOKUP(C125,DB!$A$2:$A$248,DB!$D$2:$D$248,"")</f>
        <v>Sector 3</v>
      </c>
    </row>
    <row r="126" spans="1:20" x14ac:dyDescent="0.2">
      <c r="A126" s="18" t="s">
        <v>272</v>
      </c>
      <c r="B126" s="18" t="s">
        <v>18</v>
      </c>
      <c r="C126" s="18" t="s">
        <v>273</v>
      </c>
      <c r="D126" s="18" t="s">
        <v>20</v>
      </c>
      <c r="E126" s="18" t="s">
        <v>1258</v>
      </c>
      <c r="F126" s="19">
        <v>46304.804965277799</v>
      </c>
      <c r="G126" s="18" t="s">
        <v>22</v>
      </c>
      <c r="H126" s="18" t="s">
        <v>3373</v>
      </c>
      <c r="I126" s="18">
        <v>340</v>
      </c>
      <c r="J126" s="18" t="s">
        <v>23</v>
      </c>
      <c r="K126" s="18" t="s">
        <v>24</v>
      </c>
      <c r="L126" s="18">
        <v>878</v>
      </c>
      <c r="M126" s="18" t="s">
        <v>36</v>
      </c>
      <c r="N126" s="19">
        <v>46304.854155092602</v>
      </c>
      <c r="O126" s="18">
        <v>340</v>
      </c>
      <c r="P126" s="18" t="s">
        <v>26</v>
      </c>
      <c r="Q126" s="18">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18" t="s">
        <v>669</v>
      </c>
      <c r="B127" s="18" t="s">
        <v>18</v>
      </c>
      <c r="C127" s="18" t="s">
        <v>317</v>
      </c>
      <c r="D127" s="18" t="s">
        <v>20</v>
      </c>
      <c r="E127" s="18" t="s">
        <v>1650</v>
      </c>
      <c r="F127" s="19">
        <v>46304.806122685201</v>
      </c>
      <c r="G127" s="18" t="s">
        <v>22</v>
      </c>
      <c r="H127" s="18" t="s">
        <v>3374</v>
      </c>
      <c r="I127" s="18">
        <v>320</v>
      </c>
      <c r="J127" s="18" t="s">
        <v>23</v>
      </c>
      <c r="K127" s="18" t="s">
        <v>24</v>
      </c>
      <c r="L127" s="18">
        <v>660</v>
      </c>
      <c r="M127" s="18" t="s">
        <v>124</v>
      </c>
      <c r="N127" s="19">
        <v>46304.8417708333</v>
      </c>
      <c r="O127" s="18">
        <v>320</v>
      </c>
      <c r="P127" s="18" t="s">
        <v>26</v>
      </c>
      <c r="Q127" s="18">
        <v>40</v>
      </c>
      <c r="R127" s="3" t="str">
        <f>IF(OR(G127="12R",G127="12L"),_xlfn.XLOOKUP(C127,DB!$A$2:$A$248,DB!$B$2:$B$248,""),IF(OR(G127="30L",G127="30R"),_xlfn.XLOOKUP(C127,DB!$A$2:$A$248,DB!$C$2:$C$248,""),""))</f>
        <v>UDGUV</v>
      </c>
      <c r="S127" s="3">
        <f t="shared" si="1"/>
        <v>19</v>
      </c>
      <c r="T127" s="3" t="str">
        <f>_xlfn.XLOOKUP(C127,DB!$A$2:$A$248,DB!$D$2:$D$248,"")</f>
        <v>Sector 2</v>
      </c>
    </row>
    <row r="128" spans="1:20" x14ac:dyDescent="0.2">
      <c r="A128" s="18" t="s">
        <v>265</v>
      </c>
      <c r="B128" s="18" t="s">
        <v>18</v>
      </c>
      <c r="C128" s="18" t="s">
        <v>148</v>
      </c>
      <c r="D128" s="18" t="s">
        <v>129</v>
      </c>
      <c r="E128" s="18" t="s">
        <v>2913</v>
      </c>
      <c r="F128" s="19">
        <v>46304.807361111103</v>
      </c>
      <c r="G128" s="18" t="s">
        <v>22</v>
      </c>
      <c r="H128" s="18" t="s">
        <v>421</v>
      </c>
      <c r="I128" s="18">
        <v>370</v>
      </c>
      <c r="J128" s="18" t="s">
        <v>23</v>
      </c>
      <c r="K128" s="18" t="s">
        <v>24</v>
      </c>
      <c r="L128" s="18">
        <v>136</v>
      </c>
      <c r="M128" s="18" t="s">
        <v>40</v>
      </c>
      <c r="N128" s="19">
        <v>46304.816631944399</v>
      </c>
      <c r="O128" s="18">
        <v>264</v>
      </c>
      <c r="P128" s="18" t="s">
        <v>26</v>
      </c>
      <c r="Q128" s="18">
        <v>190</v>
      </c>
      <c r="R128" s="3" t="str">
        <f>IF(OR(G128="12R",G128="12L"),_xlfn.XLOOKUP(C128,DB!$A$2:$A$248,DB!$B$2:$B$248,""),IF(OR(G128="30L",G128="30R"),_xlfn.XLOOKUP(C128,DB!$A$2:$A$248,DB!$C$2:$C$248,""),""))</f>
        <v>NUDAL</v>
      </c>
      <c r="S128" s="3">
        <f t="shared" si="1"/>
        <v>19</v>
      </c>
      <c r="T128" s="3" t="str">
        <f>_xlfn.XLOOKUP(C128,DB!$A$2:$A$248,DB!$D$2:$D$248,"")</f>
        <v>Sector 3</v>
      </c>
    </row>
    <row r="129" spans="1:20" x14ac:dyDescent="0.2">
      <c r="A129" s="18" t="s">
        <v>257</v>
      </c>
      <c r="B129" s="18" t="s">
        <v>18</v>
      </c>
      <c r="C129" s="18" t="s">
        <v>122</v>
      </c>
      <c r="D129" s="18" t="s">
        <v>123</v>
      </c>
      <c r="E129" s="18" t="s">
        <v>3375</v>
      </c>
      <c r="F129" s="19">
        <v>46304.809699074103</v>
      </c>
      <c r="G129" s="18" t="s">
        <v>22</v>
      </c>
      <c r="H129" s="18" t="s">
        <v>3376</v>
      </c>
      <c r="I129" s="18">
        <v>360</v>
      </c>
      <c r="J129" s="18" t="s">
        <v>23</v>
      </c>
      <c r="K129" s="18" t="s">
        <v>24</v>
      </c>
      <c r="L129" s="18">
        <v>545</v>
      </c>
      <c r="M129" s="18" t="s">
        <v>130</v>
      </c>
      <c r="N129" s="19">
        <v>46304.838784722197</v>
      </c>
      <c r="O129" s="18">
        <v>360</v>
      </c>
      <c r="P129" s="18" t="s">
        <v>26</v>
      </c>
      <c r="Q129" s="18">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18" t="s">
        <v>264</v>
      </c>
      <c r="B130" s="18" t="s">
        <v>18</v>
      </c>
      <c r="C130" s="18" t="s">
        <v>224</v>
      </c>
      <c r="D130" s="18" t="s">
        <v>29</v>
      </c>
      <c r="E130" s="18" t="s">
        <v>2259</v>
      </c>
      <c r="F130" s="19">
        <v>46304.810636574097</v>
      </c>
      <c r="G130" s="18" t="s">
        <v>22</v>
      </c>
      <c r="H130" s="18" t="s">
        <v>3377</v>
      </c>
      <c r="I130" s="18">
        <v>340</v>
      </c>
      <c r="J130" s="18" t="s">
        <v>23</v>
      </c>
      <c r="K130" s="18" t="s">
        <v>24</v>
      </c>
      <c r="L130" s="18">
        <v>545</v>
      </c>
      <c r="M130" s="18" t="s">
        <v>130</v>
      </c>
      <c r="N130" s="19">
        <v>46304.840312499997</v>
      </c>
      <c r="O130" s="18">
        <v>340</v>
      </c>
      <c r="P130" s="18" t="s">
        <v>26</v>
      </c>
      <c r="Q130" s="18">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18" t="s">
        <v>278</v>
      </c>
      <c r="B131" s="18" t="s">
        <v>18</v>
      </c>
      <c r="C131" s="18" t="s">
        <v>33</v>
      </c>
      <c r="D131" s="18" t="s">
        <v>54</v>
      </c>
      <c r="E131" s="18" t="s">
        <v>2809</v>
      </c>
      <c r="F131" s="19">
        <v>46304.8121412037</v>
      </c>
      <c r="G131" s="18" t="s">
        <v>22</v>
      </c>
      <c r="H131" s="18" t="s">
        <v>3378</v>
      </c>
      <c r="I131" s="18">
        <v>380</v>
      </c>
      <c r="J131" s="18" t="s">
        <v>23</v>
      </c>
      <c r="K131" s="18" t="s">
        <v>24</v>
      </c>
      <c r="L131" s="18">
        <v>870</v>
      </c>
      <c r="M131" s="18" t="s">
        <v>36</v>
      </c>
      <c r="N131" s="19">
        <v>46304.861469907402</v>
      </c>
      <c r="O131" s="18">
        <v>380</v>
      </c>
      <c r="P131" s="18" t="s">
        <v>26</v>
      </c>
      <c r="Q131" s="18">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s="18" t="s">
        <v>422</v>
      </c>
      <c r="B132" s="18" t="s">
        <v>18</v>
      </c>
      <c r="C132" s="18" t="s">
        <v>423</v>
      </c>
      <c r="D132" s="18" t="s">
        <v>61</v>
      </c>
      <c r="E132" s="18" t="s">
        <v>3379</v>
      </c>
      <c r="F132" s="19">
        <v>46304.814710648097</v>
      </c>
      <c r="G132" s="18" t="s">
        <v>22</v>
      </c>
      <c r="H132" s="18" t="s">
        <v>3380</v>
      </c>
      <c r="I132" s="18">
        <v>340</v>
      </c>
      <c r="J132" s="18" t="s">
        <v>23</v>
      </c>
      <c r="K132" s="18" t="s">
        <v>24</v>
      </c>
      <c r="L132" s="18">
        <v>542</v>
      </c>
      <c r="M132" s="18" t="s">
        <v>130</v>
      </c>
      <c r="N132" s="19">
        <v>46304.843553240702</v>
      </c>
      <c r="O132" s="18">
        <v>300</v>
      </c>
      <c r="P132" s="18" t="s">
        <v>26</v>
      </c>
      <c r="Q132" s="18">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18" t="s">
        <v>270</v>
      </c>
      <c r="B133" s="18" t="s">
        <v>18</v>
      </c>
      <c r="C133" s="18" t="s">
        <v>134</v>
      </c>
      <c r="D133" s="18" t="s">
        <v>61</v>
      </c>
      <c r="E133" s="18" t="s">
        <v>3381</v>
      </c>
      <c r="F133" s="19">
        <v>46304.817060185203</v>
      </c>
      <c r="G133" s="18" t="s">
        <v>22</v>
      </c>
      <c r="H133" s="18" t="s">
        <v>3382</v>
      </c>
      <c r="I133" s="18">
        <v>350</v>
      </c>
      <c r="J133" s="18" t="s">
        <v>23</v>
      </c>
      <c r="K133" s="18" t="s">
        <v>24</v>
      </c>
      <c r="L133" s="18">
        <v>135</v>
      </c>
      <c r="M133" s="18" t="s">
        <v>801</v>
      </c>
      <c r="N133" s="19">
        <v>46304.826261574097</v>
      </c>
      <c r="O133" s="18">
        <v>219</v>
      </c>
      <c r="P133" s="18" t="s">
        <v>26</v>
      </c>
      <c r="Q133" s="18">
        <v>190</v>
      </c>
      <c r="R133" s="3" t="str">
        <f>IF(OR(G133="12R",G133="12L"),_xlfn.XLOOKUP(C133,DB!$A$2:$A$248,DB!$B$2:$B$248,""),IF(OR(G133="30L",G133="30R"),_xlfn.XLOOKUP(C133,DB!$A$2:$A$248,DB!$C$2:$C$248,""),""))</f>
        <v>ENEBA</v>
      </c>
      <c r="S133" s="3">
        <f t="shared" si="2"/>
        <v>19</v>
      </c>
      <c r="T133" s="3" t="str">
        <f>_xlfn.XLOOKUP(C133,DB!$A$2:$A$248,DB!$D$2:$D$248,"")</f>
        <v>Sector 3</v>
      </c>
    </row>
    <row r="134" spans="1:20" x14ac:dyDescent="0.2">
      <c r="A134" s="18" t="s">
        <v>287</v>
      </c>
      <c r="B134" s="18" t="s">
        <v>18</v>
      </c>
      <c r="C134" s="18" t="s">
        <v>43</v>
      </c>
      <c r="D134" s="18" t="s">
        <v>44</v>
      </c>
      <c r="E134" s="18" t="s">
        <v>588</v>
      </c>
      <c r="F134" s="19">
        <v>46304.818564814799</v>
      </c>
      <c r="G134" s="18" t="s">
        <v>22</v>
      </c>
      <c r="H134" s="18" t="s">
        <v>3383</v>
      </c>
      <c r="I134" s="18">
        <v>340</v>
      </c>
      <c r="J134" s="18" t="s">
        <v>23</v>
      </c>
      <c r="K134" s="18" t="s">
        <v>24</v>
      </c>
      <c r="L134" s="18">
        <v>859</v>
      </c>
      <c r="M134" s="18" t="s">
        <v>46</v>
      </c>
      <c r="N134" s="19">
        <v>46304.866701388899</v>
      </c>
      <c r="O134" s="18">
        <v>340</v>
      </c>
      <c r="P134" s="18" t="s">
        <v>26</v>
      </c>
      <c r="Q134" s="18">
        <v>190</v>
      </c>
      <c r="R134" s="3" t="str">
        <f>IF(OR(G134="12R",G134="12L"),_xlfn.XLOOKUP(C134,DB!$A$2:$A$248,DB!$B$2:$B$248,""),IF(OR(G134="30L",G134="30R"),_xlfn.XLOOKUP(C134,DB!$A$2:$A$248,DB!$C$2:$C$248,""),""))</f>
        <v>UDGUV</v>
      </c>
      <c r="S134" s="3">
        <f t="shared" si="2"/>
        <v>19</v>
      </c>
      <c r="T134" s="3" t="str">
        <f>_xlfn.XLOOKUP(C134,DB!$A$2:$A$248,DB!$D$2:$D$248,"")</f>
        <v>Sector 2</v>
      </c>
    </row>
    <row r="135" spans="1:20" x14ac:dyDescent="0.2">
      <c r="A135" s="18" t="s">
        <v>329</v>
      </c>
      <c r="B135" s="18" t="s">
        <v>18</v>
      </c>
      <c r="C135" s="18" t="s">
        <v>330</v>
      </c>
      <c r="D135" s="18" t="s">
        <v>34</v>
      </c>
      <c r="E135" s="18" t="s">
        <v>3384</v>
      </c>
      <c r="F135" s="19">
        <v>46304.819722222201</v>
      </c>
      <c r="G135" s="18" t="s">
        <v>22</v>
      </c>
      <c r="H135" s="18" t="s">
        <v>3385</v>
      </c>
      <c r="I135" s="18">
        <v>330</v>
      </c>
      <c r="J135" s="18" t="s">
        <v>23</v>
      </c>
      <c r="K135" s="18" t="s">
        <v>24</v>
      </c>
      <c r="L135" s="18">
        <v>137</v>
      </c>
      <c r="M135" s="18" t="s">
        <v>2962</v>
      </c>
      <c r="N135" s="19">
        <v>46304.828692129602</v>
      </c>
      <c r="O135" s="18">
        <v>221</v>
      </c>
      <c r="P135" s="18" t="s">
        <v>26</v>
      </c>
      <c r="Q135" s="18">
        <v>190</v>
      </c>
      <c r="R135" s="3" t="str">
        <f>IF(OR(G135="12R",G135="12L"),_xlfn.XLOOKUP(C135,DB!$A$2:$A$248,DB!$B$2:$B$248,""),IF(OR(G135="30L",G135="30R"),_xlfn.XLOOKUP(C135,DB!$A$2:$A$248,DB!$C$2:$C$248,""),""))</f>
        <v>OMSUK</v>
      </c>
      <c r="S135" s="3">
        <f t="shared" si="2"/>
        <v>19</v>
      </c>
      <c r="T135" s="3" t="str">
        <f>_xlfn.XLOOKUP(C135,DB!$A$2:$A$248,DB!$D$2:$D$248,"")</f>
        <v>Sector 3</v>
      </c>
    </row>
    <row r="136" spans="1:20" x14ac:dyDescent="0.2">
      <c r="A136" s="18" t="s">
        <v>424</v>
      </c>
      <c r="B136" s="18" t="s">
        <v>18</v>
      </c>
      <c r="C136" s="18" t="s">
        <v>260</v>
      </c>
      <c r="D136" s="18" t="s">
        <v>261</v>
      </c>
      <c r="E136" s="18" t="s">
        <v>3386</v>
      </c>
      <c r="F136" s="19">
        <v>46304.821458333303</v>
      </c>
      <c r="G136" s="18" t="s">
        <v>22</v>
      </c>
      <c r="H136" s="18" t="s">
        <v>3387</v>
      </c>
      <c r="I136" s="18">
        <v>350</v>
      </c>
      <c r="J136" s="18" t="s">
        <v>23</v>
      </c>
      <c r="K136" s="18" t="s">
        <v>24</v>
      </c>
      <c r="L136" s="18">
        <v>137</v>
      </c>
      <c r="M136" s="18" t="s">
        <v>70</v>
      </c>
      <c r="N136" s="19">
        <v>46304.830324074101</v>
      </c>
      <c r="O136" s="18">
        <v>228</v>
      </c>
      <c r="P136" s="18" t="s">
        <v>41</v>
      </c>
      <c r="Q136" s="18">
        <v>190</v>
      </c>
      <c r="R136" s="3" t="str">
        <f>IF(OR(G136="12R",G136="12L"),_xlfn.XLOOKUP(C136,DB!$A$2:$A$248,DB!$B$2:$B$248,""),IF(OR(G136="30L",G136="30R"),_xlfn.XLOOKUP(C136,DB!$A$2:$A$248,DB!$C$2:$C$248,""),""))</f>
        <v>NUDAL</v>
      </c>
      <c r="S136" s="3">
        <f t="shared" si="2"/>
        <v>19</v>
      </c>
      <c r="T136" s="3" t="str">
        <f>_xlfn.XLOOKUP(C136,DB!$A$2:$A$248,DB!$D$2:$D$248,"")</f>
        <v>Sector 3</v>
      </c>
    </row>
    <row r="137" spans="1:20" x14ac:dyDescent="0.2">
      <c r="A137" s="18" t="s">
        <v>285</v>
      </c>
      <c r="B137" s="18" t="s">
        <v>18</v>
      </c>
      <c r="C137" s="18" t="s">
        <v>199</v>
      </c>
      <c r="D137" s="18" t="s">
        <v>61</v>
      </c>
      <c r="E137" s="18" t="s">
        <v>3388</v>
      </c>
      <c r="F137" s="19">
        <v>46304.823495370401</v>
      </c>
      <c r="G137" s="18" t="s">
        <v>22</v>
      </c>
      <c r="H137" s="18" t="s">
        <v>3389</v>
      </c>
      <c r="I137" s="18">
        <v>330</v>
      </c>
      <c r="J137" s="18" t="s">
        <v>23</v>
      </c>
      <c r="K137" s="18" t="s">
        <v>24</v>
      </c>
      <c r="L137" s="18">
        <v>136</v>
      </c>
      <c r="M137" s="18" t="s">
        <v>3017</v>
      </c>
      <c r="N137" s="19">
        <v>46304.833090277803</v>
      </c>
      <c r="O137" s="18">
        <v>222</v>
      </c>
      <c r="P137" s="18" t="s">
        <v>26</v>
      </c>
      <c r="Q137" s="18">
        <v>190</v>
      </c>
      <c r="R137" s="3" t="str">
        <f>IF(OR(G137="12R",G137="12L"),_xlfn.XLOOKUP(C137,DB!$A$2:$A$248,DB!$B$2:$B$248,""),IF(OR(G137="30L",G137="30R"),_xlfn.XLOOKUP(C137,DB!$A$2:$A$248,DB!$C$2:$C$248,""),""))</f>
        <v>OMSUK</v>
      </c>
      <c r="S137" s="3">
        <f t="shared" si="2"/>
        <v>19</v>
      </c>
      <c r="T137" s="3" t="str">
        <f>_xlfn.XLOOKUP(C137,DB!$A$2:$A$248,DB!$D$2:$D$248,"")</f>
        <v>Sector 3</v>
      </c>
    </row>
    <row r="138" spans="1:20" x14ac:dyDescent="0.2">
      <c r="A138" s="18" t="s">
        <v>283</v>
      </c>
      <c r="B138" s="18" t="s">
        <v>18</v>
      </c>
      <c r="C138" s="18" t="s">
        <v>284</v>
      </c>
      <c r="D138" s="18" t="s">
        <v>54</v>
      </c>
      <c r="E138" s="18" t="s">
        <v>72</v>
      </c>
      <c r="F138" s="19">
        <v>46304.824444444399</v>
      </c>
      <c r="G138" s="18" t="s">
        <v>22</v>
      </c>
      <c r="H138" s="18" t="s">
        <v>3390</v>
      </c>
      <c r="I138" s="18">
        <v>360</v>
      </c>
      <c r="J138" s="18" t="s">
        <v>23</v>
      </c>
      <c r="K138" s="18" t="s">
        <v>24</v>
      </c>
      <c r="L138" s="18">
        <v>865</v>
      </c>
      <c r="M138" s="18" t="s">
        <v>79</v>
      </c>
      <c r="N138" s="19">
        <v>46304.872997685197</v>
      </c>
      <c r="O138" s="18">
        <v>360</v>
      </c>
      <c r="P138" s="18" t="s">
        <v>26</v>
      </c>
      <c r="Q138" s="18">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18" t="s">
        <v>2852</v>
      </c>
      <c r="B139" s="18" t="s">
        <v>18</v>
      </c>
      <c r="C139" s="18" t="s">
        <v>66</v>
      </c>
      <c r="D139" s="18" t="s">
        <v>544</v>
      </c>
      <c r="E139" s="18"/>
      <c r="F139" s="19">
        <v>46304.826261574097</v>
      </c>
      <c r="G139" s="18" t="s">
        <v>22</v>
      </c>
      <c r="H139" s="18" t="s">
        <v>3391</v>
      </c>
      <c r="I139" s="18">
        <v>200</v>
      </c>
      <c r="J139" s="18" t="s">
        <v>23</v>
      </c>
      <c r="K139" s="18" t="s">
        <v>51</v>
      </c>
      <c r="L139" s="18">
        <v>356</v>
      </c>
      <c r="M139" s="18" t="s">
        <v>66</v>
      </c>
      <c r="N139" s="19">
        <v>46304.855219907397</v>
      </c>
      <c r="O139" s="18">
        <v>0</v>
      </c>
      <c r="P139" s="18" t="s">
        <v>137</v>
      </c>
      <c r="Q139" s="18">
        <v>30</v>
      </c>
      <c r="R139" s="3" t="str">
        <f>IF(OR(G139="12R",G139="12L"),_xlfn.XLOOKUP(C139,DB!$A$2:$A$248,DB!$B$2:$B$248,""),IF(OR(G139="30L",G139="30R"),_xlfn.XLOOKUP(C139,DB!$A$2:$A$248,DB!$C$2:$C$248,""),""))</f>
        <v>UDGUV</v>
      </c>
      <c r="S139" s="3">
        <f t="shared" si="2"/>
        <v>19</v>
      </c>
      <c r="T139" s="3" t="str">
        <f>_xlfn.XLOOKUP(C139,DB!$A$2:$A$248,DB!$D$2:$D$248,"")</f>
        <v>Sector 2</v>
      </c>
    </row>
    <row r="140" spans="1:20" x14ac:dyDescent="0.2">
      <c r="A140" s="18" t="s">
        <v>291</v>
      </c>
      <c r="B140" s="18" t="s">
        <v>18</v>
      </c>
      <c r="C140" s="18" t="s">
        <v>122</v>
      </c>
      <c r="D140" s="18" t="s">
        <v>44</v>
      </c>
      <c r="E140" s="18" t="s">
        <v>906</v>
      </c>
      <c r="F140" s="19">
        <v>46304.828506944403</v>
      </c>
      <c r="G140" s="18" t="s">
        <v>22</v>
      </c>
      <c r="H140" s="18" t="s">
        <v>3392</v>
      </c>
      <c r="I140" s="18">
        <v>360</v>
      </c>
      <c r="J140" s="18" t="s">
        <v>23</v>
      </c>
      <c r="K140" s="18" t="s">
        <v>24</v>
      </c>
      <c r="L140" s="18">
        <v>555</v>
      </c>
      <c r="M140" s="18" t="s">
        <v>130</v>
      </c>
      <c r="N140" s="19">
        <v>46304.859259259298</v>
      </c>
      <c r="O140" s="18">
        <v>360</v>
      </c>
      <c r="P140" s="18" t="s">
        <v>26</v>
      </c>
      <c r="Q140" s="18">
        <v>40</v>
      </c>
      <c r="R140" s="3" t="str">
        <f>IF(OR(G140="12R",G140="12L"),_xlfn.XLOOKUP(C140,DB!$A$2:$A$248,DB!$B$2:$B$248,""),IF(OR(G140="30L",G140="30R"),_xlfn.XLOOKUP(C140,DB!$A$2:$A$248,DB!$C$2:$C$248,""),""))</f>
        <v>ENEBA</v>
      </c>
      <c r="S140" s="3">
        <f t="shared" si="2"/>
        <v>19</v>
      </c>
      <c r="T140" s="3" t="str">
        <f>_xlfn.XLOOKUP(C140,DB!$A$2:$A$248,DB!$D$2:$D$248,"")</f>
        <v>Sector 3</v>
      </c>
    </row>
    <row r="141" spans="1:20" x14ac:dyDescent="0.2">
      <c r="A141" s="18" t="s">
        <v>856</v>
      </c>
      <c r="B141" s="18" t="s">
        <v>18</v>
      </c>
      <c r="C141" s="18" t="s">
        <v>203</v>
      </c>
      <c r="D141" s="18" t="s">
        <v>129</v>
      </c>
      <c r="E141" s="18" t="s">
        <v>3393</v>
      </c>
      <c r="F141" s="19">
        <v>46304.833611111098</v>
      </c>
      <c r="G141" s="18" t="s">
        <v>22</v>
      </c>
      <c r="H141" s="18" t="s">
        <v>3394</v>
      </c>
      <c r="I141" s="18">
        <v>340</v>
      </c>
      <c r="J141" s="18" t="s">
        <v>23</v>
      </c>
      <c r="K141" s="18" t="s">
        <v>24</v>
      </c>
      <c r="L141" s="18">
        <v>576</v>
      </c>
      <c r="M141" s="18" t="s">
        <v>130</v>
      </c>
      <c r="N141" s="19">
        <v>46304.866087962997</v>
      </c>
      <c r="O141" s="18">
        <v>360</v>
      </c>
      <c r="P141" s="18" t="s">
        <v>26</v>
      </c>
      <c r="Q141" s="18">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8" t="s">
        <v>294</v>
      </c>
      <c r="B142" s="18" t="s">
        <v>18</v>
      </c>
      <c r="C142" s="18" t="s">
        <v>101</v>
      </c>
      <c r="D142" s="18" t="s">
        <v>54</v>
      </c>
      <c r="E142" s="18" t="s">
        <v>3126</v>
      </c>
      <c r="F142" s="19">
        <v>46304.839432870402</v>
      </c>
      <c r="G142" s="18" t="s">
        <v>22</v>
      </c>
      <c r="H142" s="18" t="s">
        <v>3395</v>
      </c>
      <c r="I142" s="18">
        <v>380</v>
      </c>
      <c r="J142" s="18" t="s">
        <v>23</v>
      </c>
      <c r="K142" s="18" t="s">
        <v>24</v>
      </c>
      <c r="L142" s="18">
        <v>858</v>
      </c>
      <c r="M142" s="18" t="s">
        <v>46</v>
      </c>
      <c r="N142" s="19">
        <v>46304.887349536999</v>
      </c>
      <c r="O142" s="18">
        <v>380</v>
      </c>
      <c r="P142" s="18" t="s">
        <v>26</v>
      </c>
      <c r="Q142" s="18">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8" t="s">
        <v>275</v>
      </c>
      <c r="B143" s="18" t="s">
        <v>18</v>
      </c>
      <c r="C143" s="18" t="s">
        <v>276</v>
      </c>
      <c r="D143" s="18" t="s">
        <v>123</v>
      </c>
      <c r="E143" s="18" t="s">
        <v>3396</v>
      </c>
      <c r="F143" s="19">
        <v>46304.842812499999</v>
      </c>
      <c r="G143" s="18" t="s">
        <v>22</v>
      </c>
      <c r="H143" s="18" t="s">
        <v>3397</v>
      </c>
      <c r="I143" s="18">
        <v>300</v>
      </c>
      <c r="J143" s="18" t="s">
        <v>23</v>
      </c>
      <c r="K143" s="18" t="s">
        <v>24</v>
      </c>
      <c r="L143" s="18">
        <v>876</v>
      </c>
      <c r="M143" s="18" t="s">
        <v>36</v>
      </c>
      <c r="N143" s="19">
        <v>46304.888726851903</v>
      </c>
      <c r="O143" s="18">
        <v>300</v>
      </c>
      <c r="P143" s="18" t="s">
        <v>26</v>
      </c>
      <c r="Q143" s="18">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18" t="s">
        <v>858</v>
      </c>
      <c r="B144" s="18" t="s">
        <v>18</v>
      </c>
      <c r="C144" s="18" t="s">
        <v>128</v>
      </c>
      <c r="D144" s="18" t="s">
        <v>129</v>
      </c>
      <c r="E144" s="18" t="s">
        <v>3398</v>
      </c>
      <c r="F144" s="19">
        <v>46304.844502314802</v>
      </c>
      <c r="G144" s="18" t="s">
        <v>22</v>
      </c>
      <c r="H144" s="18" t="s">
        <v>3399</v>
      </c>
      <c r="I144" s="18">
        <v>360</v>
      </c>
      <c r="J144" s="18" t="s">
        <v>23</v>
      </c>
      <c r="K144" s="18" t="s">
        <v>24</v>
      </c>
      <c r="L144" s="18">
        <v>733</v>
      </c>
      <c r="M144" s="18" t="s">
        <v>124</v>
      </c>
      <c r="N144" s="19">
        <v>46304.885254629597</v>
      </c>
      <c r="O144" s="18">
        <v>360</v>
      </c>
      <c r="P144" s="18" t="s">
        <v>26</v>
      </c>
      <c r="Q144" s="18">
        <v>190</v>
      </c>
      <c r="R144" s="3" t="str">
        <f>IF(OR(G144="12R",G144="12L"),_xlfn.XLOOKUP(C144,DB!$A$2:$A$248,DB!$B$2:$B$248,""),IF(OR(G144="30L",G144="30R"),_xlfn.XLOOKUP(C144,DB!$A$2:$A$248,DB!$C$2:$C$248,""),""))</f>
        <v>ENEBA</v>
      </c>
      <c r="S144" s="3">
        <f t="shared" si="2"/>
        <v>20</v>
      </c>
      <c r="T144" s="3" t="str">
        <f>_xlfn.XLOOKUP(C144,DB!$A$2:$A$248,DB!$D$2:$D$248,"")</f>
        <v>Sector 3</v>
      </c>
    </row>
    <row r="145" spans="1:20" x14ac:dyDescent="0.2">
      <c r="A145" s="18" t="s">
        <v>301</v>
      </c>
      <c r="B145" s="18" t="s">
        <v>18</v>
      </c>
      <c r="C145" s="18" t="s">
        <v>50</v>
      </c>
      <c r="D145" s="18" t="s">
        <v>54</v>
      </c>
      <c r="E145" s="18" t="s">
        <v>3400</v>
      </c>
      <c r="F145" s="19">
        <v>46304.846030092602</v>
      </c>
      <c r="G145" s="18" t="s">
        <v>22</v>
      </c>
      <c r="H145" s="18" t="s">
        <v>3401</v>
      </c>
      <c r="I145" s="18">
        <v>380</v>
      </c>
      <c r="J145" s="18" t="s">
        <v>23</v>
      </c>
      <c r="K145" s="18" t="s">
        <v>24</v>
      </c>
      <c r="L145" s="18">
        <v>864</v>
      </c>
      <c r="M145" s="18" t="s">
        <v>2657</v>
      </c>
      <c r="N145" s="19">
        <v>46304.893831018497</v>
      </c>
      <c r="O145" s="18">
        <v>380</v>
      </c>
      <c r="P145" s="18" t="s">
        <v>26</v>
      </c>
      <c r="Q145" s="18">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8" t="s">
        <v>492</v>
      </c>
      <c r="B146" s="18" t="s">
        <v>18</v>
      </c>
      <c r="C146" s="18" t="s">
        <v>493</v>
      </c>
      <c r="D146" s="18" t="s">
        <v>116</v>
      </c>
      <c r="E146" s="18" t="s">
        <v>3402</v>
      </c>
      <c r="F146" s="19">
        <v>46304.847430555601</v>
      </c>
      <c r="G146" s="18" t="s">
        <v>22</v>
      </c>
      <c r="H146" s="18" t="s">
        <v>3403</v>
      </c>
      <c r="I146" s="18">
        <v>400</v>
      </c>
      <c r="J146" s="18" t="s">
        <v>23</v>
      </c>
      <c r="K146" s="18" t="s">
        <v>24</v>
      </c>
      <c r="L146" s="18">
        <v>420</v>
      </c>
      <c r="M146" s="18" t="s">
        <v>204</v>
      </c>
      <c r="N146" s="19">
        <v>46304.870127314804</v>
      </c>
      <c r="O146" s="18">
        <v>400</v>
      </c>
      <c r="P146" s="18" t="s">
        <v>26</v>
      </c>
      <c r="Q146" s="18">
        <v>40</v>
      </c>
      <c r="R146" s="3" t="str">
        <f>IF(OR(G146="12R",G146="12L"),_xlfn.XLOOKUP(C146,DB!$A$2:$A$248,DB!$B$2:$B$248,""),IF(OR(G146="30L",G146="30R"),_xlfn.XLOOKUP(C146,DB!$A$2:$A$248,DB!$C$2:$C$248,""),""))</f>
        <v>ENEBA</v>
      </c>
      <c r="S146" s="3">
        <f t="shared" si="2"/>
        <v>20</v>
      </c>
      <c r="T146" s="3" t="str">
        <f>_xlfn.XLOOKUP(C146,DB!$A$2:$A$248,DB!$D$2:$D$248,"")</f>
        <v>Sector 3</v>
      </c>
    </row>
    <row r="147" spans="1:20" x14ac:dyDescent="0.2">
      <c r="A147" s="18" t="s">
        <v>510</v>
      </c>
      <c r="B147" s="18" t="s">
        <v>18</v>
      </c>
      <c r="C147" s="18" t="s">
        <v>238</v>
      </c>
      <c r="D147" s="18" t="s">
        <v>129</v>
      </c>
      <c r="E147" s="18" t="s">
        <v>2825</v>
      </c>
      <c r="F147" s="19">
        <v>46304.851192129601</v>
      </c>
      <c r="G147" s="18" t="s">
        <v>22</v>
      </c>
      <c r="H147" s="18" t="s">
        <v>3404</v>
      </c>
      <c r="I147" s="18">
        <v>350</v>
      </c>
      <c r="J147" s="18" t="s">
        <v>23</v>
      </c>
      <c r="K147" s="18" t="s">
        <v>24</v>
      </c>
      <c r="L147" s="18">
        <v>133</v>
      </c>
      <c r="M147" s="18" t="s">
        <v>40</v>
      </c>
      <c r="N147" s="19">
        <v>46304.859606481499</v>
      </c>
      <c r="O147" s="18">
        <v>250</v>
      </c>
      <c r="P147" s="18" t="s">
        <v>26</v>
      </c>
      <c r="Q147" s="18">
        <v>190</v>
      </c>
      <c r="R147" s="3" t="str">
        <f>IF(OR(G147="12R",G147="12L"),_xlfn.XLOOKUP(C147,DB!$A$2:$A$248,DB!$B$2:$B$248,""),IF(OR(G147="30L",G147="30R"),_xlfn.XLOOKUP(C147,DB!$A$2:$A$248,DB!$C$2:$C$248,""),""))</f>
        <v>OMSUK</v>
      </c>
      <c r="S147" s="3">
        <f t="shared" si="2"/>
        <v>20</v>
      </c>
      <c r="T147" s="3" t="str">
        <f>_xlfn.XLOOKUP(C147,DB!$A$2:$A$248,DB!$D$2:$D$248,"")</f>
        <v>Sector 3</v>
      </c>
    </row>
    <row r="148" spans="1:20" x14ac:dyDescent="0.2">
      <c r="A148" s="18" t="s">
        <v>299</v>
      </c>
      <c r="B148" s="18" t="s">
        <v>18</v>
      </c>
      <c r="C148" s="18" t="s">
        <v>284</v>
      </c>
      <c r="D148" s="18" t="s">
        <v>54</v>
      </c>
      <c r="E148" s="18" t="s">
        <v>577</v>
      </c>
      <c r="F148" s="19">
        <v>46304.852384259299</v>
      </c>
      <c r="G148" s="18" t="s">
        <v>22</v>
      </c>
      <c r="H148" s="18" t="s">
        <v>3405</v>
      </c>
      <c r="I148" s="18">
        <v>380</v>
      </c>
      <c r="J148" s="18" t="s">
        <v>23</v>
      </c>
      <c r="K148" s="18" t="s">
        <v>24</v>
      </c>
      <c r="L148" s="18">
        <v>857</v>
      </c>
      <c r="M148" s="18" t="s">
        <v>453</v>
      </c>
      <c r="N148" s="19">
        <v>46304.901446759301</v>
      </c>
      <c r="O148" s="18">
        <v>380</v>
      </c>
      <c r="P148" s="18" t="s">
        <v>26</v>
      </c>
      <c r="Q148" s="18">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8" t="s">
        <v>1402</v>
      </c>
      <c r="B149" s="18" t="s">
        <v>18</v>
      </c>
      <c r="C149" s="18" t="s">
        <v>660</v>
      </c>
      <c r="D149" s="18" t="s">
        <v>29</v>
      </c>
      <c r="E149" s="18" t="s">
        <v>591</v>
      </c>
      <c r="F149" s="19">
        <v>46304.853576388901</v>
      </c>
      <c r="G149" s="18" t="s">
        <v>22</v>
      </c>
      <c r="H149" s="18" t="s">
        <v>3406</v>
      </c>
      <c r="I149" s="18">
        <v>380</v>
      </c>
      <c r="J149" s="18" t="s">
        <v>23</v>
      </c>
      <c r="K149" s="18" t="s">
        <v>24</v>
      </c>
      <c r="L149" s="18">
        <v>424</v>
      </c>
      <c r="M149" s="18" t="s">
        <v>204</v>
      </c>
      <c r="N149" s="19">
        <v>46304.877094907402</v>
      </c>
      <c r="O149" s="18">
        <v>380</v>
      </c>
      <c r="P149" s="18" t="s">
        <v>26</v>
      </c>
      <c r="Q149" s="18">
        <v>40</v>
      </c>
      <c r="R149" s="3" t="str">
        <f>IF(OR(G149="12R",G149="12L"),_xlfn.XLOOKUP(C149,DB!$A$2:$A$248,DB!$B$2:$B$248,""),IF(OR(G149="30L",G149="30R"),_xlfn.XLOOKUP(C149,DB!$A$2:$A$248,DB!$C$2:$C$248,""),""))</f>
        <v>ENEBA</v>
      </c>
      <c r="S149" s="3">
        <f t="shared" si="2"/>
        <v>20</v>
      </c>
      <c r="T149" s="3" t="str">
        <f>_xlfn.XLOOKUP(C149,DB!$A$2:$A$248,DB!$D$2:$D$248,"")</f>
        <v>Sector 3</v>
      </c>
    </row>
    <row r="150" spans="1:20" x14ac:dyDescent="0.2">
      <c r="A150" s="18" t="s">
        <v>281</v>
      </c>
      <c r="B150" s="18" t="s">
        <v>18</v>
      </c>
      <c r="C150" s="18" t="s">
        <v>282</v>
      </c>
      <c r="D150" s="18" t="s">
        <v>34</v>
      </c>
      <c r="E150" s="18" t="s">
        <v>3407</v>
      </c>
      <c r="F150" s="19">
        <v>46304.856493055602</v>
      </c>
      <c r="G150" s="18" t="s">
        <v>22</v>
      </c>
      <c r="H150" s="18" t="s">
        <v>3408</v>
      </c>
      <c r="I150" s="18">
        <v>370</v>
      </c>
      <c r="J150" s="18" t="s">
        <v>23</v>
      </c>
      <c r="K150" s="18" t="s">
        <v>24</v>
      </c>
      <c r="L150" s="18">
        <v>133</v>
      </c>
      <c r="M150" s="18" t="s">
        <v>40</v>
      </c>
      <c r="N150" s="19">
        <v>46304.865277777797</v>
      </c>
      <c r="O150" s="18">
        <v>238</v>
      </c>
      <c r="P150" s="18" t="s">
        <v>26</v>
      </c>
      <c r="Q150" s="18">
        <v>190</v>
      </c>
      <c r="R150" s="3" t="str">
        <f>IF(OR(G150="12R",G150="12L"),_xlfn.XLOOKUP(C150,DB!$A$2:$A$248,DB!$B$2:$B$248,""),IF(OR(G150="30L",G150="30R"),_xlfn.XLOOKUP(C150,DB!$A$2:$A$248,DB!$C$2:$C$248,""),""))</f>
        <v>OMSUK</v>
      </c>
      <c r="S150" s="3">
        <f t="shared" si="2"/>
        <v>20</v>
      </c>
      <c r="T150" s="3" t="str">
        <f>_xlfn.XLOOKUP(C150,DB!$A$2:$A$248,DB!$D$2:$D$248,"")</f>
        <v>Sector 3</v>
      </c>
    </row>
    <row r="151" spans="1:20" x14ac:dyDescent="0.2">
      <c r="A151" s="18" t="s">
        <v>303</v>
      </c>
      <c r="B151" s="18" t="s">
        <v>18</v>
      </c>
      <c r="C151" s="18" t="s">
        <v>43</v>
      </c>
      <c r="D151" s="18" t="s">
        <v>20</v>
      </c>
      <c r="E151" s="18" t="s">
        <v>161</v>
      </c>
      <c r="F151" s="19">
        <v>46304.859398148103</v>
      </c>
      <c r="G151" s="18" t="s">
        <v>22</v>
      </c>
      <c r="H151" s="18" t="s">
        <v>3409</v>
      </c>
      <c r="I151" s="18">
        <v>340</v>
      </c>
      <c r="J151" s="18" t="s">
        <v>23</v>
      </c>
      <c r="K151" s="18" t="s">
        <v>24</v>
      </c>
      <c r="L151" s="18">
        <v>859</v>
      </c>
      <c r="M151" s="18" t="s">
        <v>46</v>
      </c>
      <c r="N151" s="19">
        <v>46304.905740740702</v>
      </c>
      <c r="O151" s="18">
        <v>340</v>
      </c>
      <c r="P151" s="18" t="s">
        <v>26</v>
      </c>
      <c r="Q151" s="18">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18" t="s">
        <v>509</v>
      </c>
      <c r="B152" s="18" t="s">
        <v>18</v>
      </c>
      <c r="C152" s="18" t="s">
        <v>134</v>
      </c>
      <c r="D152" s="18" t="s">
        <v>20</v>
      </c>
      <c r="E152" s="18" t="s">
        <v>3410</v>
      </c>
      <c r="F152" s="19">
        <v>46304.860335648104</v>
      </c>
      <c r="G152" s="18" t="s">
        <v>22</v>
      </c>
      <c r="H152" s="18" t="s">
        <v>3411</v>
      </c>
      <c r="I152" s="18">
        <v>370</v>
      </c>
      <c r="J152" s="18" t="s">
        <v>23</v>
      </c>
      <c r="K152" s="18" t="s">
        <v>24</v>
      </c>
      <c r="L152" s="18">
        <v>136</v>
      </c>
      <c r="M152" s="18" t="s">
        <v>40</v>
      </c>
      <c r="N152" s="19">
        <v>46304.869583333297</v>
      </c>
      <c r="O152" s="18">
        <v>275</v>
      </c>
      <c r="P152" s="18" t="s">
        <v>26</v>
      </c>
      <c r="Q152" s="18">
        <v>190</v>
      </c>
      <c r="R152" s="3" t="str">
        <f>IF(OR(G152="12R",G152="12L"),_xlfn.XLOOKUP(C152,DB!$A$2:$A$248,DB!$B$2:$B$248,""),IF(OR(G152="30L",G152="30R"),_xlfn.XLOOKUP(C152,DB!$A$2:$A$248,DB!$C$2:$C$248,""),""))</f>
        <v>ENEBA</v>
      </c>
      <c r="S152" s="3">
        <f t="shared" si="2"/>
        <v>20</v>
      </c>
      <c r="T152" s="3" t="str">
        <f>_xlfn.XLOOKUP(C152,DB!$A$2:$A$248,DB!$D$2:$D$248,"")</f>
        <v>Sector 3</v>
      </c>
    </row>
    <row r="153" spans="1:20" x14ac:dyDescent="0.2">
      <c r="A153" s="18" t="s">
        <v>741</v>
      </c>
      <c r="B153" s="18" t="s">
        <v>18</v>
      </c>
      <c r="C153" s="18" t="s">
        <v>221</v>
      </c>
      <c r="D153" s="18" t="s">
        <v>54</v>
      </c>
      <c r="E153" s="18" t="s">
        <v>720</v>
      </c>
      <c r="F153" s="19">
        <v>46304.8609490741</v>
      </c>
      <c r="G153" s="18" t="s">
        <v>22</v>
      </c>
      <c r="H153" s="18" t="s">
        <v>351</v>
      </c>
      <c r="I153" s="18">
        <v>380</v>
      </c>
      <c r="J153" s="18" t="s">
        <v>23</v>
      </c>
      <c r="K153" s="18" t="s">
        <v>24</v>
      </c>
      <c r="L153" s="18">
        <v>859</v>
      </c>
      <c r="M153" s="18" t="s">
        <v>46</v>
      </c>
      <c r="N153" s="19">
        <v>46304.908935185202</v>
      </c>
      <c r="O153" s="18">
        <v>380</v>
      </c>
      <c r="P153" s="18" t="s">
        <v>26</v>
      </c>
      <c r="Q153" s="18">
        <v>190</v>
      </c>
      <c r="R153" s="3" t="str">
        <f>IF(OR(G153="12R",G153="12L"),_xlfn.XLOOKUP(C153,DB!$A$2:$A$248,DB!$B$2:$B$248,""),IF(OR(G153="30L",G153="30R"),_xlfn.XLOOKUP(C153,DB!$A$2:$A$248,DB!$C$2:$C$248,""),""))</f>
        <v>UDGUV</v>
      </c>
      <c r="S153" s="3">
        <f t="shared" si="2"/>
        <v>20</v>
      </c>
      <c r="T153" s="3" t="str">
        <f>_xlfn.XLOOKUP(C153,DB!$A$2:$A$248,DB!$D$2:$D$248,"")</f>
        <v>Sector 2</v>
      </c>
    </row>
    <row r="154" spans="1:20" x14ac:dyDescent="0.2">
      <c r="A154" s="18" t="s">
        <v>518</v>
      </c>
      <c r="B154" s="18" t="s">
        <v>18</v>
      </c>
      <c r="C154" s="18" t="s">
        <v>43</v>
      </c>
      <c r="D154" s="18" t="s">
        <v>129</v>
      </c>
      <c r="E154" s="18" t="s">
        <v>1136</v>
      </c>
      <c r="F154" s="19">
        <v>46304.866296296299</v>
      </c>
      <c r="G154" s="18" t="s">
        <v>22</v>
      </c>
      <c r="H154" s="18" t="s">
        <v>3412</v>
      </c>
      <c r="I154" s="18">
        <v>360</v>
      </c>
      <c r="J154" s="18" t="s">
        <v>23</v>
      </c>
      <c r="K154" s="18" t="s">
        <v>24</v>
      </c>
      <c r="L154" s="18">
        <v>859</v>
      </c>
      <c r="M154" s="18" t="s">
        <v>46</v>
      </c>
      <c r="N154" s="19">
        <v>46304.913877314801</v>
      </c>
      <c r="O154" s="18">
        <v>360</v>
      </c>
      <c r="P154" s="18" t="s">
        <v>26</v>
      </c>
      <c r="Q154" s="18">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18" t="s">
        <v>304</v>
      </c>
      <c r="B155" s="18" t="s">
        <v>18</v>
      </c>
      <c r="C155" s="18" t="s">
        <v>134</v>
      </c>
      <c r="D155" s="18" t="s">
        <v>123</v>
      </c>
      <c r="E155" s="18" t="s">
        <v>3413</v>
      </c>
      <c r="F155" s="19">
        <v>46304.870023148098</v>
      </c>
      <c r="G155" s="18" t="s">
        <v>22</v>
      </c>
      <c r="H155" s="18" t="s">
        <v>3414</v>
      </c>
      <c r="I155" s="18">
        <v>350</v>
      </c>
      <c r="J155" s="18" t="s">
        <v>23</v>
      </c>
      <c r="K155" s="18" t="s">
        <v>24</v>
      </c>
      <c r="L155" s="18">
        <v>136</v>
      </c>
      <c r="M155" s="18" t="s">
        <v>40</v>
      </c>
      <c r="N155" s="19">
        <v>46304.879004629598</v>
      </c>
      <c r="O155" s="18">
        <v>233</v>
      </c>
      <c r="P155" s="18" t="s">
        <v>26</v>
      </c>
      <c r="Q155" s="18">
        <v>190</v>
      </c>
      <c r="R155" s="3" t="str">
        <f>IF(OR(G155="12R",G155="12L"),_xlfn.XLOOKUP(C155,DB!$A$2:$A$248,DB!$B$2:$B$248,""),IF(OR(G155="30L",G155="30R"),_xlfn.XLOOKUP(C155,DB!$A$2:$A$248,DB!$C$2:$C$248,""),""))</f>
        <v>ENEBA</v>
      </c>
      <c r="S155" s="3">
        <f t="shared" si="2"/>
        <v>20</v>
      </c>
      <c r="T155" s="3" t="str">
        <f>_xlfn.XLOOKUP(C155,DB!$A$2:$A$248,DB!$D$2:$D$248,"")</f>
        <v>Sector 3</v>
      </c>
    </row>
    <row r="156" spans="1:20" x14ac:dyDescent="0.2">
      <c r="A156" s="18" t="s">
        <v>436</v>
      </c>
      <c r="B156" s="18" t="s">
        <v>18</v>
      </c>
      <c r="C156" s="18" t="s">
        <v>437</v>
      </c>
      <c r="D156" s="18" t="s">
        <v>54</v>
      </c>
      <c r="E156" s="18" t="s">
        <v>3415</v>
      </c>
      <c r="F156" s="19">
        <v>46304.875300925902</v>
      </c>
      <c r="G156" s="18" t="s">
        <v>22</v>
      </c>
      <c r="H156" s="18" t="s">
        <v>3416</v>
      </c>
      <c r="I156" s="18">
        <v>380</v>
      </c>
      <c r="J156" s="18" t="s">
        <v>23</v>
      </c>
      <c r="K156" s="18" t="s">
        <v>24</v>
      </c>
      <c r="L156" s="18">
        <v>863</v>
      </c>
      <c r="M156" s="18" t="s">
        <v>3417</v>
      </c>
      <c r="N156" s="19">
        <v>46304.923888888901</v>
      </c>
      <c r="O156" s="18">
        <v>380</v>
      </c>
      <c r="P156" s="18" t="s">
        <v>26</v>
      </c>
      <c r="Q156" s="18">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s="18" t="s">
        <v>316</v>
      </c>
      <c r="B157" s="18" t="s">
        <v>18</v>
      </c>
      <c r="C157" s="18" t="s">
        <v>317</v>
      </c>
      <c r="D157" s="18" t="s">
        <v>44</v>
      </c>
      <c r="E157" s="18" t="s">
        <v>3418</v>
      </c>
      <c r="F157" s="19">
        <v>46304.876111111102</v>
      </c>
      <c r="G157" s="18" t="s">
        <v>22</v>
      </c>
      <c r="H157" s="18" t="s">
        <v>3419</v>
      </c>
      <c r="I157" s="18">
        <v>320</v>
      </c>
      <c r="J157" s="18" t="s">
        <v>23</v>
      </c>
      <c r="K157" s="18" t="s">
        <v>24</v>
      </c>
      <c r="L157" s="18">
        <v>544</v>
      </c>
      <c r="M157" s="18" t="s">
        <v>130</v>
      </c>
      <c r="N157" s="19">
        <v>46304.905960648102</v>
      </c>
      <c r="O157" s="18">
        <v>320</v>
      </c>
      <c r="P157" s="18" t="s">
        <v>26</v>
      </c>
      <c r="Q157" s="18">
        <v>40</v>
      </c>
      <c r="R157" s="3" t="str">
        <f>IF(OR(G157="12R",G157="12L"),_xlfn.XLOOKUP(C157,DB!$A$2:$A$248,DB!$B$2:$B$248,""),IF(OR(G157="30L",G157="30R"),_xlfn.XLOOKUP(C157,DB!$A$2:$A$248,DB!$C$2:$C$248,""),""))</f>
        <v>UDGUV</v>
      </c>
      <c r="S157" s="3">
        <f t="shared" si="2"/>
        <v>21</v>
      </c>
      <c r="T157" s="3" t="str">
        <f>_xlfn.XLOOKUP(C157,DB!$A$2:$A$248,DB!$D$2:$D$248,"")</f>
        <v>Sector 2</v>
      </c>
    </row>
    <row r="158" spans="1:20" x14ac:dyDescent="0.2">
      <c r="A158" s="18" t="s">
        <v>318</v>
      </c>
      <c r="B158" s="18" t="s">
        <v>18</v>
      </c>
      <c r="C158" s="18" t="s">
        <v>136</v>
      </c>
      <c r="D158" s="18" t="s">
        <v>44</v>
      </c>
      <c r="E158" s="18" t="s">
        <v>3420</v>
      </c>
      <c r="F158" s="19">
        <v>46304.878796296303</v>
      </c>
      <c r="G158" s="18" t="s">
        <v>22</v>
      </c>
      <c r="H158" s="18" t="s">
        <v>3421</v>
      </c>
      <c r="I158" s="18">
        <v>320</v>
      </c>
      <c r="J158" s="18" t="s">
        <v>23</v>
      </c>
      <c r="K158" s="18" t="s">
        <v>24</v>
      </c>
      <c r="L158" s="18">
        <v>425</v>
      </c>
      <c r="M158" s="18" t="s">
        <v>204</v>
      </c>
      <c r="N158" s="19">
        <v>46304.903101851902</v>
      </c>
      <c r="O158" s="18">
        <v>320</v>
      </c>
      <c r="P158" s="18" t="s">
        <v>26</v>
      </c>
      <c r="Q158" s="18">
        <v>40</v>
      </c>
      <c r="R158" s="3" t="str">
        <f>IF(OR(G158="12R",G158="12L"),_xlfn.XLOOKUP(C158,DB!$A$2:$A$248,DB!$B$2:$B$248,""),IF(OR(G158="30L",G158="30R"),_xlfn.XLOOKUP(C158,DB!$A$2:$A$248,DB!$C$2:$C$248,""),""))</f>
        <v>OMSUK</v>
      </c>
      <c r="S158" s="3">
        <f t="shared" si="2"/>
        <v>21</v>
      </c>
      <c r="T158" s="3" t="str">
        <f>_xlfn.XLOOKUP(C158,DB!$A$2:$A$248,DB!$D$2:$D$248,"")</f>
        <v>Sector 3</v>
      </c>
    </row>
    <row r="159" spans="1:20" x14ac:dyDescent="0.2">
      <c r="A159" s="18" t="s">
        <v>313</v>
      </c>
      <c r="B159" s="18" t="s">
        <v>18</v>
      </c>
      <c r="C159" s="18" t="s">
        <v>314</v>
      </c>
      <c r="D159" s="18" t="s">
        <v>34</v>
      </c>
      <c r="E159" s="18" t="s">
        <v>3422</v>
      </c>
      <c r="F159" s="19">
        <v>46304.8797569444</v>
      </c>
      <c r="G159" s="18" t="s">
        <v>22</v>
      </c>
      <c r="H159" s="18" t="s">
        <v>3423</v>
      </c>
      <c r="I159" s="18">
        <v>330</v>
      </c>
      <c r="J159" s="18" t="s">
        <v>23</v>
      </c>
      <c r="K159" s="18" t="s">
        <v>24</v>
      </c>
      <c r="L159" s="18">
        <v>217</v>
      </c>
      <c r="M159" s="18" t="s">
        <v>56</v>
      </c>
      <c r="N159" s="19">
        <v>46304.893634259301</v>
      </c>
      <c r="O159" s="18">
        <v>268</v>
      </c>
      <c r="P159" s="18" t="s">
        <v>26</v>
      </c>
      <c r="Q159" s="18">
        <v>190</v>
      </c>
      <c r="R159" s="3" t="str">
        <f>IF(OR(G159="12R",G159="12L"),_xlfn.XLOOKUP(C159,DB!$A$2:$A$248,DB!$B$2:$B$248,""),IF(OR(G159="30L",G159="30R"),_xlfn.XLOOKUP(C159,DB!$A$2:$A$248,DB!$C$2:$C$248,""),""))</f>
        <v>CZM</v>
      </c>
      <c r="S159" s="3">
        <f t="shared" si="2"/>
        <v>21</v>
      </c>
      <c r="T159" s="3" t="str">
        <f>_xlfn.XLOOKUP(C159,DB!$A$2:$A$248,DB!$D$2:$D$248,"")</f>
        <v>Sector 7</v>
      </c>
    </row>
    <row r="160" spans="1:20" x14ac:dyDescent="0.2">
      <c r="A160" s="18" t="s">
        <v>320</v>
      </c>
      <c r="B160" s="18" t="s">
        <v>18</v>
      </c>
      <c r="C160" s="18" t="s">
        <v>128</v>
      </c>
      <c r="D160" s="18" t="s">
        <v>129</v>
      </c>
      <c r="E160" s="18" t="s">
        <v>3424</v>
      </c>
      <c r="F160" s="19">
        <v>46304.880590277797</v>
      </c>
      <c r="G160" s="18" t="s">
        <v>22</v>
      </c>
      <c r="H160" s="18" t="s">
        <v>3425</v>
      </c>
      <c r="I160" s="18">
        <v>340</v>
      </c>
      <c r="J160" s="18" t="s">
        <v>23</v>
      </c>
      <c r="K160" s="18" t="s">
        <v>24</v>
      </c>
      <c r="L160" s="18">
        <v>610</v>
      </c>
      <c r="M160" s="18" t="s">
        <v>3426</v>
      </c>
      <c r="N160" s="19">
        <v>46304.914004629602</v>
      </c>
      <c r="O160" s="18">
        <v>340</v>
      </c>
      <c r="P160" s="18" t="s">
        <v>26</v>
      </c>
      <c r="Q160" s="18">
        <v>40</v>
      </c>
      <c r="R160" s="3" t="str">
        <f>IF(OR(G160="12R",G160="12L"),_xlfn.XLOOKUP(C160,DB!$A$2:$A$248,DB!$B$2:$B$248,""),IF(OR(G160="30L",G160="30R"),_xlfn.XLOOKUP(C160,DB!$A$2:$A$248,DB!$C$2:$C$248,""),""))</f>
        <v>ENEBA</v>
      </c>
      <c r="S160" s="3">
        <f t="shared" si="2"/>
        <v>21</v>
      </c>
      <c r="T160" s="3" t="str">
        <f>_xlfn.XLOOKUP(C160,DB!$A$2:$A$248,DB!$D$2:$D$248,"")</f>
        <v>Sector 3</v>
      </c>
    </row>
    <row r="161" spans="1:20" x14ac:dyDescent="0.2">
      <c r="A161" s="18" t="s">
        <v>327</v>
      </c>
      <c r="B161" s="18" t="s">
        <v>18</v>
      </c>
      <c r="C161" s="18" t="s">
        <v>328</v>
      </c>
      <c r="D161" s="18" t="s">
        <v>29</v>
      </c>
      <c r="E161" s="18" t="s">
        <v>3038</v>
      </c>
      <c r="F161" s="19">
        <v>46304.8817361111</v>
      </c>
      <c r="G161" s="18" t="s">
        <v>22</v>
      </c>
      <c r="H161" s="18" t="s">
        <v>3427</v>
      </c>
      <c r="I161" s="18">
        <v>360</v>
      </c>
      <c r="J161" s="18" t="s">
        <v>23</v>
      </c>
      <c r="K161" s="18" t="s">
        <v>24</v>
      </c>
      <c r="L161" s="18">
        <v>452</v>
      </c>
      <c r="M161" s="18" t="s">
        <v>204</v>
      </c>
      <c r="N161" s="19">
        <v>46304.9074652778</v>
      </c>
      <c r="O161" s="18">
        <v>360</v>
      </c>
      <c r="P161" s="18" t="s">
        <v>26</v>
      </c>
      <c r="Q161" s="18">
        <v>40</v>
      </c>
      <c r="R161" s="3" t="str">
        <f>IF(OR(G161="12R",G161="12L"),_xlfn.XLOOKUP(C161,DB!$A$2:$A$248,DB!$B$2:$B$248,""),IF(OR(G161="30L",G161="30R"),_xlfn.XLOOKUP(C161,DB!$A$2:$A$248,DB!$C$2:$C$248,""),""))</f>
        <v>OMSUK</v>
      </c>
      <c r="S161" s="3">
        <f t="shared" si="2"/>
        <v>21</v>
      </c>
      <c r="T161" s="3" t="str">
        <f>_xlfn.XLOOKUP(C161,DB!$A$2:$A$248,DB!$D$2:$D$248,"")</f>
        <v>Sector 3</v>
      </c>
    </row>
    <row r="162" spans="1:20" x14ac:dyDescent="0.2">
      <c r="A162" s="18" t="s">
        <v>521</v>
      </c>
      <c r="B162" s="18" t="s">
        <v>18</v>
      </c>
      <c r="C162" s="18" t="s">
        <v>19</v>
      </c>
      <c r="D162" s="18" t="s">
        <v>61</v>
      </c>
      <c r="E162" s="18" t="s">
        <v>2651</v>
      </c>
      <c r="F162" s="19">
        <v>46304.882604166698</v>
      </c>
      <c r="G162" s="18" t="s">
        <v>22</v>
      </c>
      <c r="H162" s="18" t="s">
        <v>3428</v>
      </c>
      <c r="I162" s="18">
        <v>340</v>
      </c>
      <c r="J162" s="18" t="s">
        <v>23</v>
      </c>
      <c r="K162" s="18" t="s">
        <v>24</v>
      </c>
      <c r="L162" s="18">
        <v>865</v>
      </c>
      <c r="M162" s="18" t="s">
        <v>753</v>
      </c>
      <c r="N162" s="19">
        <v>46304.929768518501</v>
      </c>
      <c r="O162" s="18">
        <v>340</v>
      </c>
      <c r="P162" s="18" t="s">
        <v>26</v>
      </c>
      <c r="Q162" s="18">
        <v>190</v>
      </c>
      <c r="R162" s="3" t="str">
        <f>IF(OR(G162="12R",G162="12L"),_xlfn.XLOOKUP(C162,DB!$A$2:$A$248,DB!$B$2:$B$248,""),IF(OR(G162="30L",G162="30R"),_xlfn.XLOOKUP(C162,DB!$A$2:$A$248,DB!$C$2:$C$248,""),""))</f>
        <v>UDGUV</v>
      </c>
      <c r="S162" s="3">
        <f t="shared" si="2"/>
        <v>21</v>
      </c>
      <c r="T162" s="3" t="str">
        <f>_xlfn.XLOOKUP(C162,DB!$A$2:$A$248,DB!$D$2:$D$248,"")</f>
        <v>Sector 2</v>
      </c>
    </row>
    <row r="163" spans="1:20" x14ac:dyDescent="0.2">
      <c r="A163" s="18" t="s">
        <v>883</v>
      </c>
      <c r="B163" s="18" t="s">
        <v>18</v>
      </c>
      <c r="C163" s="18" t="s">
        <v>170</v>
      </c>
      <c r="D163" s="18" t="s">
        <v>61</v>
      </c>
      <c r="E163" s="18" t="s">
        <v>3429</v>
      </c>
      <c r="F163" s="19">
        <v>46304.8855092593</v>
      </c>
      <c r="G163" s="18" t="s">
        <v>22</v>
      </c>
      <c r="H163" s="18" t="s">
        <v>3430</v>
      </c>
      <c r="I163" s="18">
        <v>330</v>
      </c>
      <c r="J163" s="18" t="s">
        <v>23</v>
      </c>
      <c r="K163" s="18" t="s">
        <v>24</v>
      </c>
      <c r="L163" s="18">
        <v>133</v>
      </c>
      <c r="M163" s="18" t="s">
        <v>40</v>
      </c>
      <c r="N163" s="19">
        <v>46304.894502314797</v>
      </c>
      <c r="O163" s="18">
        <v>196</v>
      </c>
      <c r="P163" s="18" t="s">
        <v>26</v>
      </c>
      <c r="Q163" s="18">
        <v>190</v>
      </c>
      <c r="R163" s="3" t="str">
        <f>IF(OR(G163="12R",G163="12L"),_xlfn.XLOOKUP(C163,DB!$A$2:$A$248,DB!$B$2:$B$248,""),IF(OR(G163="30L",G163="30R"),_xlfn.XLOOKUP(C163,DB!$A$2:$A$248,DB!$C$2:$C$248,""),""))</f>
        <v>OMSUK</v>
      </c>
      <c r="S163" s="3">
        <f t="shared" si="2"/>
        <v>21</v>
      </c>
      <c r="T163" s="3" t="str">
        <f>_xlfn.XLOOKUP(C163,DB!$A$2:$A$248,DB!$D$2:$D$248,"")</f>
        <v>Sector 3</v>
      </c>
    </row>
    <row r="164" spans="1:20" x14ac:dyDescent="0.2">
      <c r="A164" s="18" t="s">
        <v>292</v>
      </c>
      <c r="B164" s="18" t="s">
        <v>18</v>
      </c>
      <c r="C164" s="18" t="s">
        <v>43</v>
      </c>
      <c r="D164" s="18" t="s">
        <v>20</v>
      </c>
      <c r="E164" s="18" t="s">
        <v>3431</v>
      </c>
      <c r="F164" s="19">
        <v>46304.886608796303</v>
      </c>
      <c r="G164" s="18" t="s">
        <v>22</v>
      </c>
      <c r="H164" s="18" t="s">
        <v>3432</v>
      </c>
      <c r="I164" s="18">
        <v>340</v>
      </c>
      <c r="J164" s="18" t="s">
        <v>23</v>
      </c>
      <c r="K164" s="18" t="s">
        <v>24</v>
      </c>
      <c r="L164" s="18">
        <v>857</v>
      </c>
      <c r="M164" s="18" t="s">
        <v>46</v>
      </c>
      <c r="N164" s="19">
        <v>46304.934560185196</v>
      </c>
      <c r="O164" s="18">
        <v>340</v>
      </c>
      <c r="P164" s="18" t="s">
        <v>26</v>
      </c>
      <c r="Q164" s="18">
        <v>190</v>
      </c>
      <c r="R164" s="3" t="str">
        <f>IF(OR(G164="12R",G164="12L"),_xlfn.XLOOKUP(C164,DB!$A$2:$A$248,DB!$B$2:$B$248,""),IF(OR(G164="30L",G164="30R"),_xlfn.XLOOKUP(C164,DB!$A$2:$A$248,DB!$C$2:$C$248,""),""))</f>
        <v>UDGUV</v>
      </c>
      <c r="S164" s="3">
        <f t="shared" si="2"/>
        <v>21</v>
      </c>
      <c r="T164" s="3" t="str">
        <f>_xlfn.XLOOKUP(C164,DB!$A$2:$A$248,DB!$D$2:$D$248,"")</f>
        <v>Sector 2</v>
      </c>
    </row>
    <row r="165" spans="1:20" x14ac:dyDescent="0.2">
      <c r="A165" s="18" t="s">
        <v>340</v>
      </c>
      <c r="B165" s="18" t="s">
        <v>18</v>
      </c>
      <c r="C165" s="18" t="s">
        <v>101</v>
      </c>
      <c r="D165" s="18" t="s">
        <v>54</v>
      </c>
      <c r="E165" s="18" t="s">
        <v>109</v>
      </c>
      <c r="F165" s="19">
        <v>46304.888090277796</v>
      </c>
      <c r="G165" s="18" t="s">
        <v>22</v>
      </c>
      <c r="H165" s="18" t="s">
        <v>3433</v>
      </c>
      <c r="I165" s="18">
        <v>360</v>
      </c>
      <c r="J165" s="18" t="s">
        <v>23</v>
      </c>
      <c r="K165" s="18" t="s">
        <v>152</v>
      </c>
      <c r="L165" s="18">
        <v>858</v>
      </c>
      <c r="M165" s="18" t="s">
        <v>46</v>
      </c>
      <c r="N165" s="19">
        <v>46304.936458333301</v>
      </c>
      <c r="O165" s="18">
        <v>360</v>
      </c>
      <c r="P165" s="18" t="s">
        <v>26</v>
      </c>
      <c r="Q165" s="18">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18" t="s">
        <v>527</v>
      </c>
      <c r="B166" s="18" t="s">
        <v>18</v>
      </c>
      <c r="C166" s="18" t="s">
        <v>528</v>
      </c>
      <c r="D166" s="18" t="s">
        <v>20</v>
      </c>
      <c r="E166" s="18" t="s">
        <v>3434</v>
      </c>
      <c r="F166" s="19">
        <v>46304.890231481499</v>
      </c>
      <c r="G166" s="18" t="s">
        <v>22</v>
      </c>
      <c r="H166" s="18" t="s">
        <v>3435</v>
      </c>
      <c r="I166" s="18">
        <v>300</v>
      </c>
      <c r="J166" s="18" t="s">
        <v>23</v>
      </c>
      <c r="K166" s="18" t="s">
        <v>24</v>
      </c>
      <c r="L166" s="18">
        <v>534</v>
      </c>
      <c r="M166" s="18" t="s">
        <v>130</v>
      </c>
      <c r="N166" s="19">
        <v>46304.918564814798</v>
      </c>
      <c r="O166" s="18">
        <v>300</v>
      </c>
      <c r="P166" s="18" t="s">
        <v>26</v>
      </c>
      <c r="Q166" s="18">
        <v>40</v>
      </c>
      <c r="R166" s="3" t="str">
        <f>IF(OR(G166="12R",G166="12L"),_xlfn.XLOOKUP(C166,DB!$A$2:$A$248,DB!$B$2:$B$248,""),IF(OR(G166="30L",G166="30R"),_xlfn.XLOOKUP(C166,DB!$A$2:$A$248,DB!$C$2:$C$248,""),""))</f>
        <v>ENEBA</v>
      </c>
      <c r="S166" s="3">
        <f t="shared" si="2"/>
        <v>21</v>
      </c>
      <c r="T166" s="3" t="str">
        <f>_xlfn.XLOOKUP(C166,DB!$A$2:$A$248,DB!$D$2:$D$248,"")</f>
        <v>Sector 3</v>
      </c>
    </row>
    <row r="167" spans="1:20" x14ac:dyDescent="0.2">
      <c r="A167" s="18" t="s">
        <v>339</v>
      </c>
      <c r="B167" s="18" t="s">
        <v>18</v>
      </c>
      <c r="C167" s="18" t="s">
        <v>193</v>
      </c>
      <c r="D167" s="18" t="s">
        <v>54</v>
      </c>
      <c r="E167" s="18" t="s">
        <v>785</v>
      </c>
      <c r="F167" s="19">
        <v>46304.890925925902</v>
      </c>
      <c r="G167" s="18" t="s">
        <v>22</v>
      </c>
      <c r="H167" s="18" t="s">
        <v>3436</v>
      </c>
      <c r="I167" s="18">
        <v>360</v>
      </c>
      <c r="J167" s="18" t="s">
        <v>23</v>
      </c>
      <c r="K167" s="18" t="s">
        <v>24</v>
      </c>
      <c r="L167" s="18">
        <v>877</v>
      </c>
      <c r="M167" s="18" t="s">
        <v>193</v>
      </c>
      <c r="N167" s="19">
        <v>46304.943356481497</v>
      </c>
      <c r="O167" s="18">
        <v>15</v>
      </c>
      <c r="P167" s="18" t="s">
        <v>26</v>
      </c>
      <c r="Q167" s="18">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s="18" t="s">
        <v>525</v>
      </c>
      <c r="B168" s="18" t="s">
        <v>18</v>
      </c>
      <c r="C168" s="18" t="s">
        <v>317</v>
      </c>
      <c r="D168" s="18" t="s">
        <v>29</v>
      </c>
      <c r="E168" s="18" t="s">
        <v>678</v>
      </c>
      <c r="F168" s="19">
        <v>46304.891724537003</v>
      </c>
      <c r="G168" s="18" t="s">
        <v>22</v>
      </c>
      <c r="H168" s="18" t="s">
        <v>3437</v>
      </c>
      <c r="I168" s="18">
        <v>380</v>
      </c>
      <c r="J168" s="18" t="s">
        <v>23</v>
      </c>
      <c r="K168" s="18" t="s">
        <v>24</v>
      </c>
      <c r="L168" s="18">
        <v>433</v>
      </c>
      <c r="M168" s="18" t="s">
        <v>204</v>
      </c>
      <c r="N168" s="19">
        <v>46304.914884259299</v>
      </c>
      <c r="O168" s="18">
        <v>350</v>
      </c>
      <c r="P168" s="18" t="s">
        <v>26</v>
      </c>
      <c r="Q168" s="18">
        <v>40</v>
      </c>
      <c r="R168" s="3" t="str">
        <f>IF(OR(G168="12R",G168="12L"),_xlfn.XLOOKUP(C168,DB!$A$2:$A$248,DB!$B$2:$B$248,""),IF(OR(G168="30L",G168="30R"),_xlfn.XLOOKUP(C168,DB!$A$2:$A$248,DB!$C$2:$C$248,""),""))</f>
        <v>UDGUV</v>
      </c>
      <c r="S168" s="3">
        <f t="shared" si="2"/>
        <v>21</v>
      </c>
      <c r="T168" s="3" t="str">
        <f>_xlfn.XLOOKUP(C168,DB!$A$2:$A$248,DB!$D$2:$D$248,"")</f>
        <v>Sector 2</v>
      </c>
    </row>
    <row r="169" spans="1:20" x14ac:dyDescent="0.2">
      <c r="A169" s="18" t="s">
        <v>526</v>
      </c>
      <c r="B169" s="18" t="s">
        <v>18</v>
      </c>
      <c r="C169" s="18" t="s">
        <v>203</v>
      </c>
      <c r="D169" s="18" t="s">
        <v>44</v>
      </c>
      <c r="E169" s="18" t="s">
        <v>1100</v>
      </c>
      <c r="F169" s="19">
        <v>46304.892962963</v>
      </c>
      <c r="G169" s="18" t="s">
        <v>22</v>
      </c>
      <c r="H169" s="18" t="s">
        <v>3438</v>
      </c>
      <c r="I169" s="18">
        <v>300</v>
      </c>
      <c r="J169" s="18" t="s">
        <v>23</v>
      </c>
      <c r="K169" s="18" t="s">
        <v>24</v>
      </c>
      <c r="L169" s="18">
        <v>447</v>
      </c>
      <c r="M169" s="18" t="s">
        <v>204</v>
      </c>
      <c r="N169" s="19">
        <v>46304.9171180556</v>
      </c>
      <c r="O169" s="18">
        <v>300</v>
      </c>
      <c r="P169" s="18" t="s">
        <v>26</v>
      </c>
      <c r="Q169" s="18">
        <v>40</v>
      </c>
      <c r="R169" s="3" t="str">
        <f>IF(OR(G169="12R",G169="12L"),_xlfn.XLOOKUP(C169,DB!$A$2:$A$248,DB!$B$2:$B$248,""),IF(OR(G169="30L",G169="30R"),_xlfn.XLOOKUP(C169,DB!$A$2:$A$248,DB!$C$2:$C$248,""),""))</f>
        <v>ENEBA</v>
      </c>
      <c r="S169" s="3">
        <f t="shared" si="2"/>
        <v>21</v>
      </c>
      <c r="T169" s="3" t="str">
        <f>_xlfn.XLOOKUP(C169,DB!$A$2:$A$248,DB!$D$2:$D$248,"")</f>
        <v>Sector 3</v>
      </c>
    </row>
    <row r="170" spans="1:20" x14ac:dyDescent="0.2">
      <c r="A170" s="18" t="s">
        <v>333</v>
      </c>
      <c r="B170" s="18" t="s">
        <v>18</v>
      </c>
      <c r="C170" s="18" t="s">
        <v>148</v>
      </c>
      <c r="D170" s="18" t="s">
        <v>129</v>
      </c>
      <c r="E170" s="18" t="s">
        <v>3439</v>
      </c>
      <c r="F170" s="19">
        <v>46304.894583333298</v>
      </c>
      <c r="G170" s="18" t="s">
        <v>22</v>
      </c>
      <c r="H170" s="18" t="s">
        <v>3440</v>
      </c>
      <c r="I170" s="18">
        <v>350</v>
      </c>
      <c r="J170" s="18" t="s">
        <v>23</v>
      </c>
      <c r="K170" s="18" t="s">
        <v>24</v>
      </c>
      <c r="L170" s="18">
        <v>134</v>
      </c>
      <c r="M170" s="18" t="s">
        <v>40</v>
      </c>
      <c r="N170" s="19">
        <v>46304.9038657407</v>
      </c>
      <c r="O170" s="18">
        <v>278</v>
      </c>
      <c r="P170" s="18" t="s">
        <v>26</v>
      </c>
      <c r="Q170" s="18">
        <v>190</v>
      </c>
      <c r="R170" s="3" t="str">
        <f>IF(OR(G170="12R",G170="12L"),_xlfn.XLOOKUP(C170,DB!$A$2:$A$248,DB!$B$2:$B$248,""),IF(OR(G170="30L",G170="30R"),_xlfn.XLOOKUP(C170,DB!$A$2:$A$248,DB!$C$2:$C$248,""),""))</f>
        <v>NUDAL</v>
      </c>
      <c r="S170" s="3">
        <f t="shared" si="2"/>
        <v>21</v>
      </c>
      <c r="T170" s="3" t="str">
        <f>_xlfn.XLOOKUP(C170,DB!$A$2:$A$248,DB!$D$2:$D$248,"")</f>
        <v>Sector 3</v>
      </c>
    </row>
    <row r="171" spans="1:20" x14ac:dyDescent="0.2">
      <c r="A171" s="18" t="s">
        <v>530</v>
      </c>
      <c r="B171" s="18" t="s">
        <v>18</v>
      </c>
      <c r="C171" s="18" t="s">
        <v>178</v>
      </c>
      <c r="D171" s="18" t="s">
        <v>44</v>
      </c>
      <c r="E171" s="18" t="s">
        <v>2715</v>
      </c>
      <c r="F171" s="19">
        <v>46304.896354166704</v>
      </c>
      <c r="G171" s="18" t="s">
        <v>22</v>
      </c>
      <c r="H171" s="18" t="s">
        <v>3441</v>
      </c>
      <c r="I171" s="18">
        <v>330</v>
      </c>
      <c r="J171" s="18" t="s">
        <v>23</v>
      </c>
      <c r="K171" s="18" t="s">
        <v>24</v>
      </c>
      <c r="L171" s="18">
        <v>136</v>
      </c>
      <c r="M171" s="18" t="s">
        <v>40</v>
      </c>
      <c r="N171" s="19">
        <v>46304.905787037002</v>
      </c>
      <c r="O171" s="18">
        <v>247</v>
      </c>
      <c r="P171" s="18" t="s">
        <v>26</v>
      </c>
      <c r="Q171" s="18">
        <v>190</v>
      </c>
      <c r="R171" s="3" t="str">
        <f>IF(OR(G171="12R",G171="12L"),_xlfn.XLOOKUP(C171,DB!$A$2:$A$248,DB!$B$2:$B$248,""),IF(OR(G171="30L",G171="30R"),_xlfn.XLOOKUP(C171,DB!$A$2:$A$248,DB!$C$2:$C$248,""),""))</f>
        <v>OMSUK</v>
      </c>
      <c r="S171" s="3">
        <f t="shared" si="2"/>
        <v>21</v>
      </c>
      <c r="T171" s="3" t="str">
        <f>_xlfn.XLOOKUP(C171,DB!$A$2:$A$248,DB!$D$2:$D$248,"")</f>
        <v>Sector 3</v>
      </c>
    </row>
    <row r="172" spans="1:20" x14ac:dyDescent="0.2">
      <c r="A172" s="18" t="s">
        <v>324</v>
      </c>
      <c r="B172" s="18" t="s">
        <v>18</v>
      </c>
      <c r="C172" s="18" t="s">
        <v>325</v>
      </c>
      <c r="D172" s="18" t="s">
        <v>123</v>
      </c>
      <c r="E172" s="18" t="s">
        <v>3442</v>
      </c>
      <c r="F172" s="19">
        <v>46304.898564814801</v>
      </c>
      <c r="G172" s="18" t="s">
        <v>22</v>
      </c>
      <c r="H172" s="18" t="s">
        <v>3443</v>
      </c>
      <c r="I172" s="18">
        <v>320</v>
      </c>
      <c r="J172" s="18" t="s">
        <v>23</v>
      </c>
      <c r="K172" s="18" t="s">
        <v>24</v>
      </c>
      <c r="L172" s="18">
        <v>538</v>
      </c>
      <c r="M172" s="18" t="s">
        <v>130</v>
      </c>
      <c r="N172" s="19">
        <v>46304.927453703698</v>
      </c>
      <c r="O172" s="18">
        <v>320</v>
      </c>
      <c r="P172" s="18" t="s">
        <v>26</v>
      </c>
      <c r="Q172" s="18">
        <v>40</v>
      </c>
      <c r="R172" s="3" t="str">
        <f>IF(OR(G172="12R",G172="12L"),_xlfn.XLOOKUP(C172,DB!$A$2:$A$248,DB!$B$2:$B$248,""),IF(OR(G172="30L",G172="30R"),_xlfn.XLOOKUP(C172,DB!$A$2:$A$248,DB!$C$2:$C$248,""),""))</f>
        <v>OMSUK</v>
      </c>
      <c r="S172" s="3">
        <f t="shared" si="2"/>
        <v>21</v>
      </c>
      <c r="T172" s="3" t="str">
        <f>_xlfn.XLOOKUP(C172,DB!$A$2:$A$248,DB!$D$2:$D$248,"")</f>
        <v>Sector 3</v>
      </c>
    </row>
    <row r="173" spans="1:20" x14ac:dyDescent="0.2">
      <c r="A173" s="18" t="s">
        <v>3444</v>
      </c>
      <c r="B173" s="18" t="s">
        <v>18</v>
      </c>
      <c r="C173" s="18" t="s">
        <v>48</v>
      </c>
      <c r="D173" s="18" t="s">
        <v>366</v>
      </c>
      <c r="E173" s="18" t="s">
        <v>609</v>
      </c>
      <c r="F173" s="19">
        <v>46304.899826388901</v>
      </c>
      <c r="G173" s="18" t="s">
        <v>22</v>
      </c>
      <c r="H173" s="18" t="s">
        <v>3445</v>
      </c>
      <c r="I173" s="18">
        <v>390</v>
      </c>
      <c r="J173" s="18" t="s">
        <v>23</v>
      </c>
      <c r="K173" s="18" t="s">
        <v>24</v>
      </c>
      <c r="L173" s="18">
        <v>135</v>
      </c>
      <c r="M173" s="18" t="s">
        <v>40</v>
      </c>
      <c r="N173" s="19">
        <v>46304.909131944398</v>
      </c>
      <c r="O173" s="18">
        <v>232</v>
      </c>
      <c r="P173" s="18" t="s">
        <v>41</v>
      </c>
      <c r="Q173" s="18">
        <v>190</v>
      </c>
      <c r="R173" s="3" t="str">
        <f>IF(OR(G173="12R",G173="12L"),_xlfn.XLOOKUP(C173,DB!$A$2:$A$248,DB!$B$2:$B$248,""),IF(OR(G173="30L",G173="30R"),_xlfn.XLOOKUP(C173,DB!$A$2:$A$248,DB!$C$2:$C$248,""),""))</f>
        <v>NUDAL</v>
      </c>
      <c r="S173" s="3">
        <f t="shared" si="2"/>
        <v>21</v>
      </c>
      <c r="T173" s="3" t="str">
        <f>_xlfn.XLOOKUP(C173,DB!$A$2:$A$248,DB!$D$2:$D$248,"")</f>
        <v>Sector 3</v>
      </c>
    </row>
    <row r="174" spans="1:20" x14ac:dyDescent="0.2">
      <c r="A174" s="18" t="s">
        <v>334</v>
      </c>
      <c r="B174" s="18" t="s">
        <v>18</v>
      </c>
      <c r="C174" s="18" t="s">
        <v>19</v>
      </c>
      <c r="D174" s="18" t="s">
        <v>54</v>
      </c>
      <c r="E174" s="18" t="s">
        <v>574</v>
      </c>
      <c r="F174" s="19">
        <v>46304.905208333301</v>
      </c>
      <c r="G174" s="18" t="s">
        <v>22</v>
      </c>
      <c r="H174" s="18" t="s">
        <v>3446</v>
      </c>
      <c r="I174" s="18">
        <v>380</v>
      </c>
      <c r="J174" s="18" t="s">
        <v>23</v>
      </c>
      <c r="K174" s="18" t="s">
        <v>24</v>
      </c>
      <c r="L174" s="18">
        <v>882</v>
      </c>
      <c r="M174" s="18" t="s">
        <v>25</v>
      </c>
      <c r="N174" s="19">
        <v>46304.953587962998</v>
      </c>
      <c r="O174" s="18">
        <v>380</v>
      </c>
      <c r="P174" s="18" t="s">
        <v>26</v>
      </c>
      <c r="Q174" s="18">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s="18" t="s">
        <v>604</v>
      </c>
      <c r="B175" s="18" t="s">
        <v>18</v>
      </c>
      <c r="C175" s="18" t="s">
        <v>33</v>
      </c>
      <c r="D175" s="18" t="s">
        <v>34</v>
      </c>
      <c r="E175" s="18" t="s">
        <v>714</v>
      </c>
      <c r="F175" s="19">
        <v>46304.909212963001</v>
      </c>
      <c r="G175" s="18" t="s">
        <v>22</v>
      </c>
      <c r="H175" s="18" t="s">
        <v>3447</v>
      </c>
      <c r="I175" s="18">
        <v>360</v>
      </c>
      <c r="J175" s="18" t="s">
        <v>23</v>
      </c>
      <c r="K175" s="18" t="s">
        <v>24</v>
      </c>
      <c r="L175" s="18">
        <v>872</v>
      </c>
      <c r="M175" s="18" t="s">
        <v>36</v>
      </c>
      <c r="N175" s="19">
        <v>46304.957546296297</v>
      </c>
      <c r="O175" s="18">
        <v>360</v>
      </c>
      <c r="P175" s="18" t="s">
        <v>26</v>
      </c>
      <c r="Q175" s="18">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s="18" t="s">
        <v>326</v>
      </c>
      <c r="B176" s="18" t="s">
        <v>18</v>
      </c>
      <c r="C176" s="18" t="s">
        <v>33</v>
      </c>
      <c r="D176" s="18" t="s">
        <v>54</v>
      </c>
      <c r="E176" s="18" t="s">
        <v>298</v>
      </c>
      <c r="F176" s="19">
        <v>46304.910613425898</v>
      </c>
      <c r="G176" s="18" t="s">
        <v>22</v>
      </c>
      <c r="H176" s="18" t="s">
        <v>3448</v>
      </c>
      <c r="I176" s="18">
        <v>380</v>
      </c>
      <c r="J176" s="18" t="s">
        <v>23</v>
      </c>
      <c r="K176" s="18" t="s">
        <v>24</v>
      </c>
      <c r="L176" s="18">
        <v>878</v>
      </c>
      <c r="M176" s="18" t="s">
        <v>36</v>
      </c>
      <c r="N176" s="19">
        <v>46304.959849537001</v>
      </c>
      <c r="O176" s="18">
        <v>380</v>
      </c>
      <c r="P176" s="18" t="s">
        <v>26</v>
      </c>
      <c r="Q176" s="18">
        <v>190</v>
      </c>
      <c r="R176" s="3" t="str">
        <f>IF(OR(G176="12R",G176="12L"),_xlfn.XLOOKUP(C176,DB!$A$2:$A$248,DB!$B$2:$B$248,""),IF(OR(G176="30L",G176="30R"),_xlfn.XLOOKUP(C176,DB!$A$2:$A$248,DB!$C$2:$C$248,""),""))</f>
        <v>UDGUV</v>
      </c>
      <c r="S176" s="3">
        <f t="shared" si="2"/>
        <v>21</v>
      </c>
      <c r="T176" s="3" t="str">
        <f>_xlfn.XLOOKUP(C176,DB!$A$2:$A$248,DB!$D$2:$D$248,"")</f>
        <v>Sector 2</v>
      </c>
    </row>
    <row r="177" spans="1:20" x14ac:dyDescent="0.2">
      <c r="A177" s="18" t="s">
        <v>1481</v>
      </c>
      <c r="B177" s="18" t="s">
        <v>18</v>
      </c>
      <c r="C177" s="18" t="s">
        <v>854</v>
      </c>
      <c r="D177" s="18" t="s">
        <v>29</v>
      </c>
      <c r="E177" s="18" t="s">
        <v>3202</v>
      </c>
      <c r="F177" s="19">
        <v>46304.911689814799</v>
      </c>
      <c r="G177" s="18" t="s">
        <v>22</v>
      </c>
      <c r="H177" s="18" t="s">
        <v>3449</v>
      </c>
      <c r="I177" s="18">
        <v>320</v>
      </c>
      <c r="J177" s="18" t="s">
        <v>23</v>
      </c>
      <c r="K177" s="18" t="s">
        <v>24</v>
      </c>
      <c r="L177" s="18">
        <v>538</v>
      </c>
      <c r="M177" s="18" t="s">
        <v>130</v>
      </c>
      <c r="N177" s="19">
        <v>46304.940127314803</v>
      </c>
      <c r="O177" s="18">
        <v>320</v>
      </c>
      <c r="P177" s="18" t="s">
        <v>26</v>
      </c>
      <c r="Q177" s="18">
        <v>40</v>
      </c>
      <c r="R177" s="3" t="str">
        <f>IF(OR(G177="12R",G177="12L"),_xlfn.XLOOKUP(C177,DB!$A$2:$A$248,DB!$B$2:$B$248,""),IF(OR(G177="30L",G177="30R"),_xlfn.XLOOKUP(C177,DB!$A$2:$A$248,DB!$C$2:$C$248,""),""))</f>
        <v>UDGUV</v>
      </c>
      <c r="S177" s="3">
        <f t="shared" si="2"/>
        <v>21</v>
      </c>
      <c r="T177" s="3" t="str">
        <f>_xlfn.XLOOKUP(C177,DB!$A$2:$A$248,DB!$D$2:$D$248,"")</f>
        <v>Sector 2</v>
      </c>
    </row>
    <row r="178" spans="1:20" x14ac:dyDescent="0.2">
      <c r="A178" s="18" t="s">
        <v>338</v>
      </c>
      <c r="B178" s="18" t="s">
        <v>18</v>
      </c>
      <c r="C178" s="18" t="s">
        <v>75</v>
      </c>
      <c r="D178" s="18" t="s">
        <v>34</v>
      </c>
      <c r="E178" s="18" t="s">
        <v>399</v>
      </c>
      <c r="F178" s="19">
        <v>46304.912916666697</v>
      </c>
      <c r="G178" s="18" t="s">
        <v>22</v>
      </c>
      <c r="H178" s="18" t="s">
        <v>3450</v>
      </c>
      <c r="I178" s="18">
        <v>380</v>
      </c>
      <c r="J178" s="18" t="s">
        <v>23</v>
      </c>
      <c r="K178" s="18" t="s">
        <v>24</v>
      </c>
      <c r="L178" s="18">
        <v>730</v>
      </c>
      <c r="M178" s="18" t="s">
        <v>75</v>
      </c>
      <c r="N178" s="19">
        <v>46304.958310185197</v>
      </c>
      <c r="O178" s="18">
        <v>0</v>
      </c>
      <c r="P178" s="18" t="s">
        <v>26</v>
      </c>
      <c r="Q178" s="18">
        <v>190</v>
      </c>
      <c r="R178" s="3" t="str">
        <f>IF(OR(G178="12R",G178="12L"),_xlfn.XLOOKUP(C178,DB!$A$2:$A$248,DB!$B$2:$B$248,""),IF(OR(G178="30L",G178="30R"),_xlfn.XLOOKUP(C178,DB!$A$2:$A$248,DB!$C$2:$C$248,""),""))</f>
        <v>UDGUV</v>
      </c>
      <c r="S178" s="3">
        <f t="shared" si="2"/>
        <v>21</v>
      </c>
      <c r="T178" s="3" t="str">
        <f>_xlfn.XLOOKUP(C178,DB!$A$2:$A$248,DB!$D$2:$D$248,"")</f>
        <v>Sector 2</v>
      </c>
    </row>
    <row r="179" spans="1:20" x14ac:dyDescent="0.2">
      <c r="A179" s="18" t="s">
        <v>258</v>
      </c>
      <c r="B179" s="18" t="s">
        <v>18</v>
      </c>
      <c r="C179" s="18" t="s">
        <v>128</v>
      </c>
      <c r="D179" s="18" t="s">
        <v>61</v>
      </c>
      <c r="E179" s="18" t="s">
        <v>1163</v>
      </c>
      <c r="F179" s="19">
        <v>46304.916550925896</v>
      </c>
      <c r="G179" s="18" t="s">
        <v>22</v>
      </c>
      <c r="H179" s="18" t="s">
        <v>3451</v>
      </c>
      <c r="I179" s="18">
        <v>380</v>
      </c>
      <c r="J179" s="18" t="s">
        <v>23</v>
      </c>
      <c r="K179" s="18" t="s">
        <v>24</v>
      </c>
      <c r="L179" s="18">
        <v>531</v>
      </c>
      <c r="M179" s="18" t="s">
        <v>130</v>
      </c>
      <c r="N179" s="19">
        <v>46304.945381944402</v>
      </c>
      <c r="O179" s="18">
        <v>380</v>
      </c>
      <c r="P179" s="18" t="s">
        <v>26</v>
      </c>
      <c r="Q179" s="18">
        <v>40</v>
      </c>
      <c r="R179" s="3" t="str">
        <f>IF(OR(G179="12R",G179="12L"),_xlfn.XLOOKUP(C179,DB!$A$2:$A$248,DB!$B$2:$B$248,""),IF(OR(G179="30L",G179="30R"),_xlfn.XLOOKUP(C179,DB!$A$2:$A$248,DB!$C$2:$C$248,""),""))</f>
        <v>ENEBA</v>
      </c>
      <c r="S179" s="3">
        <f t="shared" si="2"/>
        <v>21</v>
      </c>
      <c r="T179" s="3" t="str">
        <f>_xlfn.XLOOKUP(C179,DB!$A$2:$A$248,DB!$D$2:$D$248,"")</f>
        <v>Sector 3</v>
      </c>
    </row>
    <row r="180" spans="1:20" x14ac:dyDescent="0.2">
      <c r="A180" s="18" t="s">
        <v>337</v>
      </c>
      <c r="B180" s="18" t="s">
        <v>18</v>
      </c>
      <c r="C180" s="18" t="s">
        <v>219</v>
      </c>
      <c r="D180" s="18" t="s">
        <v>34</v>
      </c>
      <c r="E180" s="18" t="s">
        <v>1944</v>
      </c>
      <c r="F180" s="19">
        <v>46304.920543981498</v>
      </c>
      <c r="G180" s="18" t="s">
        <v>22</v>
      </c>
      <c r="H180" s="18" t="s">
        <v>3452</v>
      </c>
      <c r="I180" s="18">
        <v>350</v>
      </c>
      <c r="J180" s="18" t="s">
        <v>23</v>
      </c>
      <c r="K180" s="18" t="s">
        <v>24</v>
      </c>
      <c r="L180" s="18">
        <v>149</v>
      </c>
      <c r="M180" s="18" t="s">
        <v>117</v>
      </c>
      <c r="N180" s="19">
        <v>46304.930636574099</v>
      </c>
      <c r="O180" s="18">
        <v>231</v>
      </c>
      <c r="P180" s="18" t="s">
        <v>26</v>
      </c>
      <c r="Q180" s="18">
        <v>190</v>
      </c>
      <c r="R180" s="3" t="str">
        <f>IF(OR(G180="12R",G180="12L"),_xlfn.XLOOKUP(C180,DB!$A$2:$A$248,DB!$B$2:$B$248,""),IF(OR(G180="30L",G180="30R"),_xlfn.XLOOKUP(C180,DB!$A$2:$A$248,DB!$C$2:$C$248,""),""))</f>
        <v>TAKUX</v>
      </c>
      <c r="S180" s="3">
        <f t="shared" si="2"/>
        <v>22</v>
      </c>
      <c r="T180" s="3" t="str">
        <f>_xlfn.XLOOKUP(C180,DB!$A$2:$A$248,DB!$D$2:$D$248,"")</f>
        <v>Sector 7</v>
      </c>
    </row>
    <row r="181" spans="1:20" x14ac:dyDescent="0.2">
      <c r="A181" s="18" t="s">
        <v>516</v>
      </c>
      <c r="B181" s="18" t="s">
        <v>18</v>
      </c>
      <c r="C181" s="18" t="s">
        <v>199</v>
      </c>
      <c r="D181" s="18" t="s">
        <v>61</v>
      </c>
      <c r="E181" s="18" t="s">
        <v>3453</v>
      </c>
      <c r="F181" s="19">
        <v>46304.927268518499</v>
      </c>
      <c r="G181" s="18" t="s">
        <v>22</v>
      </c>
      <c r="H181" s="18" t="s">
        <v>3454</v>
      </c>
      <c r="I181" s="18">
        <v>350</v>
      </c>
      <c r="J181" s="18" t="s">
        <v>23</v>
      </c>
      <c r="K181" s="18" t="s">
        <v>24</v>
      </c>
      <c r="L181" s="18">
        <v>138</v>
      </c>
      <c r="M181" s="18" t="s">
        <v>40</v>
      </c>
      <c r="N181" s="19">
        <v>46304.936747685198</v>
      </c>
      <c r="O181" s="18">
        <v>258</v>
      </c>
      <c r="P181" s="18" t="s">
        <v>26</v>
      </c>
      <c r="Q181" s="18">
        <v>190</v>
      </c>
      <c r="R181" s="3" t="str">
        <f>IF(OR(G181="12R",G181="12L"),_xlfn.XLOOKUP(C181,DB!$A$2:$A$248,DB!$B$2:$B$248,""),IF(OR(G181="30L",G181="30R"),_xlfn.XLOOKUP(C181,DB!$A$2:$A$248,DB!$C$2:$C$248,""),""))</f>
        <v>OMSUK</v>
      </c>
      <c r="S181" s="3">
        <f t="shared" si="2"/>
        <v>22</v>
      </c>
      <c r="T181" s="3" t="str">
        <f>_xlfn.XLOOKUP(C181,DB!$A$2:$A$248,DB!$D$2:$D$248,"")</f>
        <v>Sector 3</v>
      </c>
    </row>
    <row r="182" spans="1:20" x14ac:dyDescent="0.2">
      <c r="A182" s="18" t="s">
        <v>27</v>
      </c>
      <c r="B182" s="18" t="s">
        <v>18</v>
      </c>
      <c r="C182" s="18" t="s">
        <v>28</v>
      </c>
      <c r="D182" s="18" t="s">
        <v>29</v>
      </c>
      <c r="E182" s="18" t="s">
        <v>3455</v>
      </c>
      <c r="F182" s="19">
        <v>46304.931134259299</v>
      </c>
      <c r="G182" s="18" t="s">
        <v>22</v>
      </c>
      <c r="H182" s="18" t="s">
        <v>3456</v>
      </c>
      <c r="I182" s="18">
        <v>360</v>
      </c>
      <c r="J182" s="18" t="s">
        <v>23</v>
      </c>
      <c r="K182" s="18" t="s">
        <v>24</v>
      </c>
      <c r="L182" s="18">
        <v>446</v>
      </c>
      <c r="M182" s="18" t="s">
        <v>204</v>
      </c>
      <c r="N182" s="19">
        <v>46304.956759259301</v>
      </c>
      <c r="O182" s="18">
        <v>360</v>
      </c>
      <c r="P182" s="18" t="s">
        <v>26</v>
      </c>
      <c r="Q182" s="18">
        <v>40</v>
      </c>
      <c r="R182" s="3" t="str">
        <f>IF(OR(G182="12R",G182="12L"),_xlfn.XLOOKUP(C182,DB!$A$2:$A$248,DB!$B$2:$B$248,""),IF(OR(G182="30L",G182="30R"),_xlfn.XLOOKUP(C182,DB!$A$2:$A$248,DB!$C$2:$C$248,""),""))</f>
        <v>OMSUK</v>
      </c>
      <c r="S182" s="3">
        <f t="shared" si="2"/>
        <v>22</v>
      </c>
      <c r="T182" s="3" t="str">
        <f>_xlfn.XLOOKUP(C182,DB!$A$2:$A$248,DB!$D$2:$D$248,"")</f>
        <v>Sector 3</v>
      </c>
    </row>
    <row r="183" spans="1:20" x14ac:dyDescent="0.2">
      <c r="A183" s="18" t="s">
        <v>343</v>
      </c>
      <c r="B183" s="18" t="s">
        <v>18</v>
      </c>
      <c r="C183" s="18" t="s">
        <v>122</v>
      </c>
      <c r="D183" s="18" t="s">
        <v>44</v>
      </c>
      <c r="E183" s="18" t="s">
        <v>531</v>
      </c>
      <c r="F183" s="19">
        <v>46304.9327430556</v>
      </c>
      <c r="G183" s="18" t="s">
        <v>22</v>
      </c>
      <c r="H183" s="18" t="s">
        <v>3457</v>
      </c>
      <c r="I183" s="18">
        <v>360</v>
      </c>
      <c r="J183" s="18" t="s">
        <v>23</v>
      </c>
      <c r="K183" s="18" t="s">
        <v>24</v>
      </c>
      <c r="L183" s="18">
        <v>533</v>
      </c>
      <c r="M183" s="18" t="s">
        <v>130</v>
      </c>
      <c r="N183" s="19">
        <v>46304.961504629602</v>
      </c>
      <c r="O183" s="18">
        <v>360</v>
      </c>
      <c r="P183" s="18" t="s">
        <v>26</v>
      </c>
      <c r="Q183" s="18">
        <v>40</v>
      </c>
      <c r="R183" s="3" t="str">
        <f>IF(OR(G183="12R",G183="12L"),_xlfn.XLOOKUP(C183,DB!$A$2:$A$248,DB!$B$2:$B$248,""),IF(OR(G183="30L",G183="30R"),_xlfn.XLOOKUP(C183,DB!$A$2:$A$248,DB!$C$2:$C$248,""),""))</f>
        <v>ENEBA</v>
      </c>
      <c r="S183" s="3">
        <f t="shared" si="2"/>
        <v>22</v>
      </c>
      <c r="T183" s="3" t="str">
        <f>_xlfn.XLOOKUP(C183,DB!$A$2:$A$248,DB!$D$2:$D$248,"")</f>
        <v>Sector 3</v>
      </c>
    </row>
    <row r="184" spans="1:20" x14ac:dyDescent="0.2">
      <c r="A184" s="18" t="s">
        <v>448</v>
      </c>
      <c r="B184" s="18" t="s">
        <v>18</v>
      </c>
      <c r="C184" s="18" t="s">
        <v>273</v>
      </c>
      <c r="D184" s="18" t="s">
        <v>54</v>
      </c>
      <c r="E184" s="18" t="s">
        <v>300</v>
      </c>
      <c r="F184" s="19">
        <v>46304.933900463002</v>
      </c>
      <c r="G184" s="18" t="s">
        <v>22</v>
      </c>
      <c r="H184" s="18" t="s">
        <v>3458</v>
      </c>
      <c r="I184" s="18">
        <v>380</v>
      </c>
      <c r="J184" s="18" t="s">
        <v>23</v>
      </c>
      <c r="K184" s="18" t="s">
        <v>24</v>
      </c>
      <c r="L184" s="18">
        <v>873</v>
      </c>
      <c r="M184" s="18" t="s">
        <v>36</v>
      </c>
      <c r="N184" s="19">
        <v>46304.983148148101</v>
      </c>
      <c r="O184" s="18">
        <v>380</v>
      </c>
      <c r="P184" s="18" t="s">
        <v>26</v>
      </c>
      <c r="Q184" s="18">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s="18" t="s">
        <v>538</v>
      </c>
      <c r="B185" s="18" t="s">
        <v>18</v>
      </c>
      <c r="C185" s="18" t="s">
        <v>539</v>
      </c>
      <c r="D185" s="18" t="s">
        <v>29</v>
      </c>
      <c r="E185" s="18" t="s">
        <v>3459</v>
      </c>
      <c r="F185" s="19">
        <v>46304.935196759303</v>
      </c>
      <c r="G185" s="18" t="s">
        <v>22</v>
      </c>
      <c r="H185" s="18" t="s">
        <v>3460</v>
      </c>
      <c r="I185" s="18">
        <v>360</v>
      </c>
      <c r="J185" s="18" t="s">
        <v>23</v>
      </c>
      <c r="K185" s="18" t="s">
        <v>24</v>
      </c>
      <c r="L185" s="18">
        <v>550</v>
      </c>
      <c r="M185" s="18" t="s">
        <v>130</v>
      </c>
      <c r="N185" s="19">
        <v>46304.965821759302</v>
      </c>
      <c r="O185" s="18">
        <v>350</v>
      </c>
      <c r="P185" s="18" t="s">
        <v>26</v>
      </c>
      <c r="Q185" s="18">
        <v>40</v>
      </c>
      <c r="R185" s="3" t="str">
        <f>IF(OR(G185="12R",G185="12L"),_xlfn.XLOOKUP(C185,DB!$A$2:$A$248,DB!$B$2:$B$248,""),IF(OR(G185="30L",G185="30R"),_xlfn.XLOOKUP(C185,DB!$A$2:$A$248,DB!$C$2:$C$248,""),""))</f>
        <v>OMSUK</v>
      </c>
      <c r="S185" s="3">
        <f t="shared" si="2"/>
        <v>22</v>
      </c>
      <c r="T185" s="3" t="str">
        <f>_xlfn.XLOOKUP(C185,DB!$A$2:$A$248,DB!$D$2:$D$248,"")</f>
        <v>Sector 3</v>
      </c>
    </row>
    <row r="186" spans="1:20" x14ac:dyDescent="0.2">
      <c r="A186" s="18" t="s">
        <v>354</v>
      </c>
      <c r="B186" s="18" t="s">
        <v>18</v>
      </c>
      <c r="C186" s="18" t="s">
        <v>43</v>
      </c>
      <c r="D186" s="18" t="s">
        <v>44</v>
      </c>
      <c r="E186" s="18" t="s">
        <v>959</v>
      </c>
      <c r="F186" s="19">
        <v>46304.9463888889</v>
      </c>
      <c r="G186" s="18" t="s">
        <v>22</v>
      </c>
      <c r="H186" s="18" t="s">
        <v>3461</v>
      </c>
      <c r="I186" s="18">
        <v>360</v>
      </c>
      <c r="J186" s="18" t="s">
        <v>23</v>
      </c>
      <c r="K186" s="18" t="s">
        <v>24</v>
      </c>
      <c r="L186" s="18">
        <v>859</v>
      </c>
      <c r="M186" s="18" t="s">
        <v>46</v>
      </c>
      <c r="N186" s="19">
        <v>46304.994780092602</v>
      </c>
      <c r="O186" s="18">
        <v>360</v>
      </c>
      <c r="P186" s="18" t="s">
        <v>26</v>
      </c>
      <c r="Q186" s="18">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18" t="s">
        <v>349</v>
      </c>
      <c r="B187" s="18" t="s">
        <v>18</v>
      </c>
      <c r="C187" s="18" t="s">
        <v>221</v>
      </c>
      <c r="D187" s="18" t="s">
        <v>54</v>
      </c>
      <c r="E187" s="18" t="s">
        <v>962</v>
      </c>
      <c r="F187" s="19">
        <v>46304.952465277798</v>
      </c>
      <c r="G187" s="18" t="s">
        <v>22</v>
      </c>
      <c r="H187" s="18" t="s">
        <v>351</v>
      </c>
      <c r="I187" s="18">
        <v>380</v>
      </c>
      <c r="J187" s="18" t="s">
        <v>23</v>
      </c>
      <c r="K187" s="18" t="s">
        <v>24</v>
      </c>
      <c r="L187" s="18">
        <v>859</v>
      </c>
      <c r="M187" s="18" t="s">
        <v>46</v>
      </c>
      <c r="N187" s="19">
        <v>46304.998946759297</v>
      </c>
      <c r="O187" s="18">
        <v>380</v>
      </c>
      <c r="P187" s="18" t="s">
        <v>26</v>
      </c>
      <c r="Q187" s="18">
        <v>190</v>
      </c>
      <c r="R187" s="3" t="str">
        <f>IF(OR(G187="12R",G187="12L"),_xlfn.XLOOKUP(C187,DB!$A$2:$A$248,DB!$B$2:$B$248,""),IF(OR(G187="30L",G187="30R"),_xlfn.XLOOKUP(C187,DB!$A$2:$A$248,DB!$C$2:$C$248,""),""))</f>
        <v>UDGUV</v>
      </c>
      <c r="S187" s="3">
        <f t="shared" si="2"/>
        <v>22</v>
      </c>
      <c r="T187" s="3" t="str">
        <f>_xlfn.XLOOKUP(C187,DB!$A$2:$A$248,DB!$D$2:$D$248,"")</f>
        <v>Sector 2</v>
      </c>
    </row>
    <row r="188" spans="1:20" x14ac:dyDescent="0.2">
      <c r="A188" s="18" t="s">
        <v>344</v>
      </c>
      <c r="B188" s="18" t="s">
        <v>18</v>
      </c>
      <c r="C188" s="18" t="s">
        <v>345</v>
      </c>
      <c r="D188" s="18" t="s">
        <v>54</v>
      </c>
      <c r="E188" s="18" t="s">
        <v>427</v>
      </c>
      <c r="F188" s="19">
        <v>46304.954351851899</v>
      </c>
      <c r="G188" s="18" t="s">
        <v>22</v>
      </c>
      <c r="H188" s="18" t="s">
        <v>3462</v>
      </c>
      <c r="I188" s="18">
        <v>380</v>
      </c>
      <c r="J188" s="18" t="s">
        <v>23</v>
      </c>
      <c r="K188" s="18" t="s">
        <v>24</v>
      </c>
      <c r="L188" s="18">
        <v>868</v>
      </c>
      <c r="M188" s="18" t="s">
        <v>181</v>
      </c>
      <c r="N188" s="19">
        <v>46305.003148148098</v>
      </c>
      <c r="O188" s="18">
        <v>380</v>
      </c>
      <c r="P188" s="18" t="s">
        <v>26</v>
      </c>
      <c r="Q188" s="18">
        <v>190</v>
      </c>
      <c r="R188" s="3" t="str">
        <f>IF(OR(G188="12R",G188="12L"),_xlfn.XLOOKUP(C188,DB!$A$2:$A$248,DB!$B$2:$B$248,""),IF(OR(G188="30L",G188="30R"),_xlfn.XLOOKUP(C188,DB!$A$2:$A$248,DB!$C$2:$C$248,""),""))</f>
        <v>UDGUV</v>
      </c>
      <c r="S188" s="3">
        <f t="shared" si="2"/>
        <v>22</v>
      </c>
      <c r="T188" s="3" t="str">
        <f>_xlfn.XLOOKUP(C188,DB!$A$2:$A$248,DB!$D$2:$D$248,"")</f>
        <v>Sector 2</v>
      </c>
    </row>
    <row r="189" spans="1:20" x14ac:dyDescent="0.2">
      <c r="A189" s="18" t="s">
        <v>315</v>
      </c>
      <c r="B189" s="18" t="s">
        <v>18</v>
      </c>
      <c r="C189" s="18" t="s">
        <v>224</v>
      </c>
      <c r="D189" s="18" t="s">
        <v>116</v>
      </c>
      <c r="E189" s="18" t="s">
        <v>239</v>
      </c>
      <c r="F189" s="19">
        <v>46304.955347222203</v>
      </c>
      <c r="G189" s="18" t="s">
        <v>22</v>
      </c>
      <c r="H189" s="18" t="s">
        <v>3463</v>
      </c>
      <c r="I189" s="18">
        <v>380</v>
      </c>
      <c r="J189" s="18" t="s">
        <v>23</v>
      </c>
      <c r="K189" s="18" t="s">
        <v>24</v>
      </c>
      <c r="L189" s="18">
        <v>534</v>
      </c>
      <c r="M189" s="18" t="s">
        <v>130</v>
      </c>
      <c r="N189" s="19">
        <v>46304.984178240702</v>
      </c>
      <c r="O189" s="18">
        <v>380</v>
      </c>
      <c r="P189" s="18" t="s">
        <v>26</v>
      </c>
      <c r="Q189" s="18">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s="18" t="s">
        <v>607</v>
      </c>
      <c r="B190" s="18" t="s">
        <v>18</v>
      </c>
      <c r="C190" s="18" t="s">
        <v>608</v>
      </c>
      <c r="D190" s="18" t="s">
        <v>366</v>
      </c>
      <c r="E190" s="18" t="s">
        <v>3464</v>
      </c>
      <c r="F190" s="19">
        <v>46304.9581944444</v>
      </c>
      <c r="G190" s="18" t="s">
        <v>22</v>
      </c>
      <c r="H190" s="18" t="s">
        <v>3465</v>
      </c>
      <c r="I190" s="18">
        <v>390</v>
      </c>
      <c r="J190" s="18" t="s">
        <v>23</v>
      </c>
      <c r="K190" s="18" t="s">
        <v>24</v>
      </c>
      <c r="L190" s="18">
        <v>137</v>
      </c>
      <c r="M190" s="18" t="s">
        <v>3300</v>
      </c>
      <c r="N190" s="19">
        <v>46304.967233796298</v>
      </c>
      <c r="O190" s="18">
        <v>237</v>
      </c>
      <c r="P190" s="18" t="s">
        <v>41</v>
      </c>
      <c r="Q190" s="18">
        <v>190</v>
      </c>
      <c r="R190" s="3" t="str">
        <f>IF(OR(G190="12R",G190="12L"),_xlfn.XLOOKUP(C190,DB!$A$2:$A$248,DB!$B$2:$B$248,""),IF(OR(G190="30L",G190="30R"),_xlfn.XLOOKUP(C190,DB!$A$2:$A$248,DB!$C$2:$C$248,""),""))</f>
        <v>NUDAL</v>
      </c>
      <c r="S190" s="3">
        <f t="shared" si="2"/>
        <v>22</v>
      </c>
      <c r="T190" s="3" t="str">
        <f>_xlfn.XLOOKUP(C190,DB!$A$2:$A$248,DB!$D$2:$D$248,"")</f>
        <v>Sector 3</v>
      </c>
    </row>
    <row r="191" spans="1:20" x14ac:dyDescent="0.2">
      <c r="A191" s="18" t="s">
        <v>356</v>
      </c>
      <c r="B191" s="18" t="s">
        <v>18</v>
      </c>
      <c r="C191" s="18" t="s">
        <v>63</v>
      </c>
      <c r="D191" s="18" t="s">
        <v>34</v>
      </c>
      <c r="E191" s="18" t="s">
        <v>302</v>
      </c>
      <c r="F191" s="19">
        <v>46304.9633217593</v>
      </c>
      <c r="G191" s="18" t="s">
        <v>22</v>
      </c>
      <c r="H191" s="18" t="s">
        <v>3466</v>
      </c>
      <c r="I191" s="18">
        <v>360</v>
      </c>
      <c r="J191" s="18" t="s">
        <v>23</v>
      </c>
      <c r="K191" s="18" t="s">
        <v>24</v>
      </c>
      <c r="L191" s="18">
        <v>866</v>
      </c>
      <c r="M191" s="18" t="s">
        <v>181</v>
      </c>
      <c r="N191" s="19">
        <v>46305.011481481502</v>
      </c>
      <c r="O191" s="18">
        <v>360</v>
      </c>
      <c r="P191" s="18" t="s">
        <v>26</v>
      </c>
      <c r="Q191" s="18">
        <v>190</v>
      </c>
      <c r="R191" s="3" t="str">
        <f>IF(OR(G191="12R",G191="12L"),_xlfn.XLOOKUP(C191,DB!$A$2:$A$248,DB!$B$2:$B$248,""),IF(OR(G191="30L",G191="30R"),_xlfn.XLOOKUP(C191,DB!$A$2:$A$248,DB!$C$2:$C$248,""),""))</f>
        <v>UDGUV</v>
      </c>
      <c r="S191" s="3">
        <f t="shared" si="2"/>
        <v>23</v>
      </c>
      <c r="T191" s="3" t="str">
        <f>_xlfn.XLOOKUP(C191,DB!$A$2:$A$248,DB!$D$2:$D$248,"")</f>
        <v>Sector 2</v>
      </c>
    </row>
    <row r="192" spans="1:20" x14ac:dyDescent="0.2">
      <c r="A192" s="18" t="s">
        <v>358</v>
      </c>
      <c r="B192" s="18" t="s">
        <v>18</v>
      </c>
      <c r="C192" s="18" t="s">
        <v>276</v>
      </c>
      <c r="D192" s="18" t="s">
        <v>129</v>
      </c>
      <c r="E192" s="18" t="s">
        <v>3467</v>
      </c>
      <c r="F192" s="19">
        <v>46304.983009259297</v>
      </c>
      <c r="G192" s="18" t="s">
        <v>22</v>
      </c>
      <c r="H192" s="18" t="s">
        <v>3468</v>
      </c>
      <c r="I192" s="18">
        <v>340</v>
      </c>
      <c r="J192" s="18" t="s">
        <v>23</v>
      </c>
      <c r="K192" s="18" t="s">
        <v>24</v>
      </c>
      <c r="L192" s="18">
        <v>522</v>
      </c>
      <c r="M192" s="18" t="s">
        <v>130</v>
      </c>
      <c r="N192" s="19">
        <v>46305.010810185202</v>
      </c>
      <c r="O192" s="18">
        <v>320</v>
      </c>
      <c r="P192" s="18" t="s">
        <v>26</v>
      </c>
      <c r="Q192" s="18">
        <v>40</v>
      </c>
      <c r="R192" s="3" t="str">
        <f>IF(OR(G192="12R",G192="12L"),_xlfn.XLOOKUP(C192,DB!$A$2:$A$248,DB!$B$2:$B$248,""),IF(OR(G192="30L",G192="30R"),_xlfn.XLOOKUP(C192,DB!$A$2:$A$248,DB!$C$2:$C$248,""),""))</f>
        <v>UDGUV</v>
      </c>
      <c r="S192" s="3">
        <f t="shared" si="2"/>
        <v>23</v>
      </c>
      <c r="T192" s="3" t="str">
        <f>_xlfn.XLOOKUP(C192,DB!$A$2:$A$248,DB!$D$2:$D$248,"")</f>
        <v>Sector 2</v>
      </c>
    </row>
    <row r="193" spans="1:20" x14ac:dyDescent="0.2">
      <c r="A193" s="18" t="s">
        <v>360</v>
      </c>
      <c r="B193" s="18" t="s">
        <v>18</v>
      </c>
      <c r="C193" s="18" t="s">
        <v>43</v>
      </c>
      <c r="D193" s="18" t="s">
        <v>129</v>
      </c>
      <c r="E193" s="18" t="s">
        <v>392</v>
      </c>
      <c r="F193" s="19">
        <v>46304.989409722199</v>
      </c>
      <c r="G193" s="18" t="s">
        <v>22</v>
      </c>
      <c r="H193" s="18" t="s">
        <v>3469</v>
      </c>
      <c r="I193" s="18">
        <v>380</v>
      </c>
      <c r="J193" s="18" t="s">
        <v>23</v>
      </c>
      <c r="K193" s="18" t="s">
        <v>24</v>
      </c>
      <c r="L193" s="18">
        <v>859</v>
      </c>
      <c r="M193" s="18" t="s">
        <v>46</v>
      </c>
      <c r="N193" s="19">
        <v>46305.037245370397</v>
      </c>
      <c r="O193" s="18">
        <v>380</v>
      </c>
      <c r="P193" s="18" t="s">
        <v>26</v>
      </c>
      <c r="Q193" s="18">
        <v>190</v>
      </c>
      <c r="R193" s="3" t="str">
        <f>IF(OR(G193="12R",G193="12L"),_xlfn.XLOOKUP(C193,DB!$A$2:$A$248,DB!$B$2:$B$248,""),IF(OR(G193="30L",G193="30R"),_xlfn.XLOOKUP(C193,DB!$A$2:$A$248,DB!$C$2:$C$248,""),""))</f>
        <v>UDGUV</v>
      </c>
      <c r="S193" s="3">
        <f t="shared" si="2"/>
        <v>23</v>
      </c>
      <c r="T193" s="3" t="str">
        <f>_xlfn.XLOOKUP(C193,DB!$A$2:$A$248,DB!$D$2:$D$248,"")</f>
        <v>Sector 2</v>
      </c>
    </row>
    <row r="194" spans="1:20" x14ac:dyDescent="0.2">
      <c r="A194" s="18" t="s">
        <v>280</v>
      </c>
      <c r="B194" s="18" t="s">
        <v>18</v>
      </c>
      <c r="C194" s="18" t="s">
        <v>170</v>
      </c>
      <c r="D194" s="18" t="s">
        <v>61</v>
      </c>
      <c r="E194" s="18" t="s">
        <v>3470</v>
      </c>
      <c r="F194" s="19">
        <v>46304.991134259297</v>
      </c>
      <c r="G194" s="18" t="s">
        <v>22</v>
      </c>
      <c r="H194" s="18" t="s">
        <v>3471</v>
      </c>
      <c r="I194" s="18">
        <v>370</v>
      </c>
      <c r="J194" s="18" t="s">
        <v>23</v>
      </c>
      <c r="K194" s="18" t="s">
        <v>24</v>
      </c>
      <c r="L194" s="18">
        <v>132</v>
      </c>
      <c r="M194" s="18" t="s">
        <v>40</v>
      </c>
      <c r="N194" s="19">
        <v>46305.000231481499</v>
      </c>
      <c r="O194" s="18">
        <v>230</v>
      </c>
      <c r="P194" s="18" t="s">
        <v>26</v>
      </c>
      <c r="Q194" s="18">
        <v>190</v>
      </c>
      <c r="R194" s="3" t="str">
        <f>IF(OR(G194="12R",G194="12L"),_xlfn.XLOOKUP(C194,DB!$A$2:$A$248,DB!$B$2:$B$248,""),IF(OR(G194="30L",G194="30R"),_xlfn.XLOOKUP(C194,DB!$A$2:$A$248,DB!$C$2:$C$248,""),""))</f>
        <v>OMSUK</v>
      </c>
      <c r="S194" s="3">
        <f t="shared" si="2"/>
        <v>23</v>
      </c>
      <c r="T194" s="3" t="str">
        <f>_xlfn.XLOOKUP(C194,DB!$A$2:$A$248,DB!$D$2:$D$248,"")</f>
        <v>Sector 3</v>
      </c>
    </row>
    <row r="195" spans="1:20" x14ac:dyDescent="0.2">
      <c r="A195" s="18" t="s">
        <v>362</v>
      </c>
      <c r="B195" s="18" t="s">
        <v>18</v>
      </c>
      <c r="C195" s="18" t="s">
        <v>314</v>
      </c>
      <c r="D195" s="18" t="s">
        <v>34</v>
      </c>
      <c r="E195" s="18" t="s">
        <v>3472</v>
      </c>
      <c r="F195" s="19">
        <v>46304.994212963</v>
      </c>
      <c r="G195" s="18" t="s">
        <v>22</v>
      </c>
      <c r="H195" s="18" t="s">
        <v>3473</v>
      </c>
      <c r="I195" s="18">
        <v>330</v>
      </c>
      <c r="J195" s="18" t="s">
        <v>23</v>
      </c>
      <c r="K195" s="18" t="s">
        <v>24</v>
      </c>
      <c r="L195" s="18">
        <v>218</v>
      </c>
      <c r="M195" s="18" t="s">
        <v>56</v>
      </c>
      <c r="N195" s="19">
        <v>46305.008090277799</v>
      </c>
      <c r="O195" s="18">
        <v>274</v>
      </c>
      <c r="P195" s="18" t="s">
        <v>26</v>
      </c>
      <c r="Q195" s="18">
        <v>190</v>
      </c>
      <c r="R195" s="3" t="str">
        <f>IF(OR(G195="12R",G195="12L"),_xlfn.XLOOKUP(C195,DB!$A$2:$A$248,DB!$B$2:$B$248,""),IF(OR(G195="30L",G195="30R"),_xlfn.XLOOKUP(C195,DB!$A$2:$A$248,DB!$C$2:$C$248,""),""))</f>
        <v>CZM</v>
      </c>
      <c r="S195" s="3">
        <f t="shared" ref="S195:S220" si="3">HOUR(F195)</f>
        <v>23</v>
      </c>
      <c r="T195" s="3" t="str">
        <f>_xlfn.XLOOKUP(C195,DB!$A$2:$A$248,DB!$D$2:$D$248,"")</f>
        <v>Sector 7</v>
      </c>
    </row>
    <row r="196" spans="1:20" x14ac:dyDescent="0.2">
      <c r="F196" s="2"/>
      <c r="I196" s="3"/>
      <c r="L196" s="3"/>
      <c r="N196" s="2"/>
      <c r="O196" s="3"/>
      <c r="Q196" s="3"/>
      <c r="R196" s="3" t="str">
        <f>IF(OR(G196="12R",G196="12L"),_xlfn.XLOOKUP(C196,DB!$A$2:$A$248,DB!$B$2:$B$248,""),IF(OR(G196="30L",G196="30R"),_xlfn.XLOOKUP(C196,DB!$A$2:$A$248,DB!$C$2:$C$248,""),""))</f>
        <v/>
      </c>
      <c r="S196" s="3">
        <f t="shared" si="3"/>
        <v>0</v>
      </c>
      <c r="T196" s="3" t="str">
        <f>_xlfn.XLOOKUP(C196,DB!$A$2:$A$248,DB!$D$2:$D$248,"")</f>
        <v/>
      </c>
    </row>
    <row r="197" spans="1:20" x14ac:dyDescent="0.2">
      <c r="F197" s="2"/>
      <c r="I197" s="3"/>
      <c r="L197" s="3"/>
      <c r="N197" s="2"/>
      <c r="O197" s="3"/>
      <c r="Q197" s="3"/>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1</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2</v>
      </c>
      <c r="E264" s="9">
        <f t="shared" ref="E264:E273" si="7">SUM(B264:D264)</f>
        <v>3</v>
      </c>
    </row>
    <row r="265" spans="1:9" x14ac:dyDescent="0.2">
      <c r="A265" s="7">
        <v>15</v>
      </c>
      <c r="B265" s="8">
        <f t="shared" si="6"/>
        <v>7</v>
      </c>
      <c r="C265" s="8">
        <f t="shared" si="6"/>
        <v>3</v>
      </c>
      <c r="D265" s="8">
        <f t="shared" si="6"/>
        <v>1</v>
      </c>
      <c r="E265" s="9">
        <f t="shared" si="7"/>
        <v>11</v>
      </c>
    </row>
    <row r="266" spans="1:9" x14ac:dyDescent="0.2">
      <c r="A266" s="7">
        <v>16</v>
      </c>
      <c r="B266" s="8">
        <f t="shared" si="6"/>
        <v>12</v>
      </c>
      <c r="C266" s="8">
        <f t="shared" si="6"/>
        <v>7</v>
      </c>
      <c r="D266" s="8">
        <f t="shared" si="6"/>
        <v>3</v>
      </c>
      <c r="E266" s="9">
        <f t="shared" si="7"/>
        <v>22</v>
      </c>
    </row>
    <row r="267" spans="1:9" x14ac:dyDescent="0.2">
      <c r="A267" s="7">
        <v>17</v>
      </c>
      <c r="B267" s="8">
        <f t="shared" si="6"/>
        <v>5</v>
      </c>
      <c r="C267" s="8">
        <f t="shared" si="6"/>
        <v>6</v>
      </c>
      <c r="D267" s="8">
        <f t="shared" si="6"/>
        <v>1</v>
      </c>
      <c r="E267" s="9">
        <f t="shared" si="7"/>
        <v>12</v>
      </c>
    </row>
    <row r="268" spans="1:9" x14ac:dyDescent="0.2">
      <c r="A268" s="7">
        <v>18</v>
      </c>
      <c r="B268" s="8">
        <f t="shared" si="6"/>
        <v>6</v>
      </c>
      <c r="C268" s="8">
        <f t="shared" si="6"/>
        <v>14</v>
      </c>
      <c r="D268" s="8">
        <f t="shared" si="6"/>
        <v>2</v>
      </c>
      <c r="E268" s="9">
        <f t="shared" si="7"/>
        <v>22</v>
      </c>
    </row>
    <row r="269" spans="1:9" x14ac:dyDescent="0.2">
      <c r="A269" s="7">
        <v>19</v>
      </c>
      <c r="B269" s="8">
        <f t="shared" si="6"/>
        <v>10</v>
      </c>
      <c r="C269" s="8">
        <f t="shared" si="6"/>
        <v>12</v>
      </c>
      <c r="D269" s="8">
        <f t="shared" si="6"/>
        <v>2</v>
      </c>
      <c r="E269" s="9">
        <f t="shared" si="7"/>
        <v>24</v>
      </c>
    </row>
    <row r="270" spans="1:9" x14ac:dyDescent="0.2">
      <c r="A270" s="7">
        <v>20</v>
      </c>
      <c r="B270" s="8">
        <f t="shared" si="6"/>
        <v>7</v>
      </c>
      <c r="C270" s="8">
        <f t="shared" si="6"/>
        <v>8</v>
      </c>
      <c r="D270" s="8">
        <f t="shared" si="6"/>
        <v>0</v>
      </c>
      <c r="E270" s="9">
        <f t="shared" si="7"/>
        <v>15</v>
      </c>
    </row>
    <row r="271" spans="1:9" x14ac:dyDescent="0.2">
      <c r="A271" s="7">
        <v>21</v>
      </c>
      <c r="B271" s="8">
        <f t="shared" si="6"/>
        <v>12</v>
      </c>
      <c r="C271" s="8">
        <f t="shared" si="6"/>
        <v>11</v>
      </c>
      <c r="D271" s="8">
        <f t="shared" si="6"/>
        <v>1</v>
      </c>
      <c r="E271" s="9">
        <f t="shared" si="7"/>
        <v>24</v>
      </c>
    </row>
    <row r="272" spans="1:9" x14ac:dyDescent="0.2">
      <c r="A272" s="7">
        <v>22</v>
      </c>
      <c r="B272" s="8">
        <f t="shared" si="6"/>
        <v>4</v>
      </c>
      <c r="C272" s="8">
        <f t="shared" si="6"/>
        <v>6</v>
      </c>
      <c r="D272" s="8">
        <f t="shared" si="6"/>
        <v>1</v>
      </c>
      <c r="E272" s="9">
        <f t="shared" si="7"/>
        <v>11</v>
      </c>
    </row>
    <row r="273" spans="1:9" x14ac:dyDescent="0.2">
      <c r="A273" s="10">
        <v>23</v>
      </c>
      <c r="B273" s="11">
        <f t="shared" si="6"/>
        <v>3</v>
      </c>
      <c r="C273" s="11">
        <f t="shared" si="6"/>
        <v>1</v>
      </c>
      <c r="D273" s="11">
        <f t="shared" si="6"/>
        <v>1</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AF5D-DC1A-164A-AF93-88A9671BFC03}">
  <dimension ref="A1:T275"/>
  <sheetViews>
    <sheetView showGridLines="0" topLeftCell="A265" zoomScale="110" zoomScaleNormal="110" workbookViewId="0">
      <selection activeCell="H2" sqref="H2:H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359</v>
      </c>
      <c r="B2" s="18" t="s">
        <v>18</v>
      </c>
      <c r="C2" s="18" t="s">
        <v>219</v>
      </c>
      <c r="D2" s="18" t="s">
        <v>34</v>
      </c>
      <c r="E2" s="18" t="s">
        <v>3474</v>
      </c>
      <c r="F2" s="19">
        <v>46305.007893518501</v>
      </c>
      <c r="G2" s="18" t="s">
        <v>22</v>
      </c>
      <c r="H2" s="18" t="s">
        <v>3475</v>
      </c>
      <c r="I2" s="18">
        <v>370</v>
      </c>
      <c r="J2" s="18" t="s">
        <v>23</v>
      </c>
      <c r="K2" s="18" t="s">
        <v>24</v>
      </c>
      <c r="L2" s="18">
        <v>151</v>
      </c>
      <c r="M2" s="18" t="s">
        <v>3476</v>
      </c>
      <c r="N2" s="19">
        <v>46305.017731481501</v>
      </c>
      <c r="O2" s="18">
        <v>248</v>
      </c>
      <c r="P2" s="18" t="s">
        <v>26</v>
      </c>
      <c r="Q2" s="18">
        <v>190</v>
      </c>
      <c r="R2" s="3" t="str">
        <f>IF(OR(G2="12R",G2="12L"),_xlfn.XLOOKUP(C2,DB!$A$2:$A$248,DB!$B$2:$B$248,""),IF(OR(G2="30L",G2="30R"),_xlfn.XLOOKUP(C2,DB!$A$2:$A$248,DB!$C$2:$C$248,""),""))</f>
        <v>TAKUX</v>
      </c>
      <c r="S2" s="3">
        <f>HOUR(F2)</f>
        <v>0</v>
      </c>
      <c r="T2" s="3" t="str">
        <f>_xlfn.XLOOKUP(C2,DB!$A$2:$A$248,DB!$D$2:$D$248,"")</f>
        <v>Sector 7</v>
      </c>
    </row>
    <row r="3" spans="1:20" x14ac:dyDescent="0.2">
      <c r="A3" s="18" t="s">
        <v>17</v>
      </c>
      <c r="B3" s="18" t="s">
        <v>18</v>
      </c>
      <c r="C3" s="18" t="s">
        <v>19</v>
      </c>
      <c r="D3" s="18" t="s">
        <v>20</v>
      </c>
      <c r="E3" s="18" t="s">
        <v>805</v>
      </c>
      <c r="F3" s="19">
        <v>46305.012824074103</v>
      </c>
      <c r="G3" s="18" t="s">
        <v>22</v>
      </c>
      <c r="H3" s="18" t="s">
        <v>3477</v>
      </c>
      <c r="I3" s="18">
        <v>340</v>
      </c>
      <c r="J3" s="18" t="s">
        <v>23</v>
      </c>
      <c r="K3" s="18" t="s">
        <v>24</v>
      </c>
      <c r="L3" s="18">
        <v>860</v>
      </c>
      <c r="M3" s="18" t="s">
        <v>25</v>
      </c>
      <c r="N3" s="19">
        <v>46305.060289351903</v>
      </c>
      <c r="O3" s="18">
        <v>340</v>
      </c>
      <c r="P3" s="18" t="s">
        <v>26</v>
      </c>
      <c r="Q3" s="18">
        <v>190</v>
      </c>
      <c r="R3" s="3" t="str">
        <f>IF(OR(G3="12R",G3="12L"),_xlfn.XLOOKUP(C3,DB!$A$2:$A$248,DB!$B$2:$B$248,""),IF(OR(G3="30L",G3="30R"),_xlfn.XLOOKUP(C3,DB!$A$2:$A$248,DB!$C$2:$C$248,""),""))</f>
        <v>UDGUV</v>
      </c>
      <c r="S3" s="3">
        <f t="shared" ref="S3:S66" si="0">HOUR(F3)</f>
        <v>0</v>
      </c>
      <c r="T3" s="3" t="str">
        <f>_xlfn.XLOOKUP(C3,DB!$A$2:$A$248,DB!$D$2:$D$248,"")</f>
        <v>Sector 2</v>
      </c>
    </row>
    <row r="4" spans="1:20" x14ac:dyDescent="0.2">
      <c r="A4" s="18" t="s">
        <v>3478</v>
      </c>
      <c r="B4" s="18" t="s">
        <v>18</v>
      </c>
      <c r="C4" s="18" t="s">
        <v>221</v>
      </c>
      <c r="D4" s="18" t="s">
        <v>61</v>
      </c>
      <c r="E4" s="18" t="s">
        <v>590</v>
      </c>
      <c r="F4" s="19">
        <v>46305.022476851896</v>
      </c>
      <c r="G4" s="18" t="s">
        <v>22</v>
      </c>
      <c r="H4" s="18" t="s">
        <v>3479</v>
      </c>
      <c r="I4" s="18">
        <v>340</v>
      </c>
      <c r="J4" s="18" t="s">
        <v>23</v>
      </c>
      <c r="K4" s="18" t="s">
        <v>24</v>
      </c>
      <c r="L4" s="18">
        <v>860</v>
      </c>
      <c r="M4" s="18" t="s">
        <v>602</v>
      </c>
      <c r="N4" s="19">
        <v>46305.0690509259</v>
      </c>
      <c r="O4" s="18">
        <v>340</v>
      </c>
      <c r="P4" s="18" t="s">
        <v>26</v>
      </c>
      <c r="Q4" s="18">
        <v>190</v>
      </c>
      <c r="R4" s="3" t="str">
        <f>IF(OR(G4="12R",G4="12L"),_xlfn.XLOOKUP(C4,DB!$A$2:$A$248,DB!$B$2:$B$248,""),IF(OR(G4="30L",G4="30R"),_xlfn.XLOOKUP(C4,DB!$A$2:$A$248,DB!$C$2:$C$248,""),""))</f>
        <v>UDGUV</v>
      </c>
      <c r="S4" s="3">
        <f t="shared" si="0"/>
        <v>0</v>
      </c>
      <c r="T4" s="3" t="str">
        <f>_xlfn.XLOOKUP(C4,DB!$A$2:$A$248,DB!$D$2:$D$248,"")</f>
        <v>Sector 2</v>
      </c>
    </row>
    <row r="5" spans="1:20" x14ac:dyDescent="0.2">
      <c r="A5" s="18" t="s">
        <v>451</v>
      </c>
      <c r="B5" s="18" t="s">
        <v>18</v>
      </c>
      <c r="C5" s="18" t="s">
        <v>87</v>
      </c>
      <c r="D5" s="18" t="s">
        <v>88</v>
      </c>
      <c r="E5" s="18" t="s">
        <v>3480</v>
      </c>
      <c r="F5" s="19">
        <v>46305.028969907398</v>
      </c>
      <c r="G5" s="18" t="s">
        <v>22</v>
      </c>
      <c r="H5" s="18" t="s">
        <v>3481</v>
      </c>
      <c r="I5" s="18">
        <v>370</v>
      </c>
      <c r="J5" s="18" t="s">
        <v>23</v>
      </c>
      <c r="K5" s="18" t="s">
        <v>24</v>
      </c>
      <c r="L5" s="18">
        <v>134</v>
      </c>
      <c r="M5" s="18" t="s">
        <v>40</v>
      </c>
      <c r="N5" s="19">
        <v>46305.038402777798</v>
      </c>
      <c r="O5" s="18">
        <v>206</v>
      </c>
      <c r="P5" s="18" t="s">
        <v>41</v>
      </c>
      <c r="Q5" s="18">
        <v>190</v>
      </c>
      <c r="R5" s="3" t="str">
        <f>IF(OR(G5="12R",G5="12L"),_xlfn.XLOOKUP(C5,DB!$A$2:$A$248,DB!$B$2:$B$248,""),IF(OR(G5="30L",G5="30R"),_xlfn.XLOOKUP(C5,DB!$A$2:$A$248,DB!$C$2:$C$248,""),""))</f>
        <v>NUDAL</v>
      </c>
      <c r="S5" s="3">
        <f t="shared" si="0"/>
        <v>0</v>
      </c>
      <c r="T5" s="3" t="str">
        <f>_xlfn.XLOOKUP(C5,DB!$A$2:$A$248,DB!$D$2:$D$248,"")</f>
        <v>Sector 3</v>
      </c>
    </row>
    <row r="6" spans="1:20" x14ac:dyDescent="0.2">
      <c r="A6" s="18" t="s">
        <v>32</v>
      </c>
      <c r="B6" s="18" t="s">
        <v>18</v>
      </c>
      <c r="C6" s="18" t="s">
        <v>33</v>
      </c>
      <c r="D6" s="18" t="s">
        <v>54</v>
      </c>
      <c r="E6" s="18" t="s">
        <v>751</v>
      </c>
      <c r="F6" s="19">
        <v>46305.031759259298</v>
      </c>
      <c r="G6" s="18" t="s">
        <v>22</v>
      </c>
      <c r="H6" s="18" t="s">
        <v>3482</v>
      </c>
      <c r="I6" s="18">
        <v>380</v>
      </c>
      <c r="J6" s="18" t="s">
        <v>23</v>
      </c>
      <c r="K6" s="18" t="s">
        <v>24</v>
      </c>
      <c r="L6" s="18">
        <v>877</v>
      </c>
      <c r="M6" s="18" t="s">
        <v>36</v>
      </c>
      <c r="N6" s="19">
        <v>46305.081145833297</v>
      </c>
      <c r="O6" s="18">
        <v>380</v>
      </c>
      <c r="P6" s="18" t="s">
        <v>26</v>
      </c>
      <c r="Q6" s="18">
        <v>190</v>
      </c>
      <c r="R6" s="3" t="str">
        <f>IF(OR(G6="12R",G6="12L"),_xlfn.XLOOKUP(C6,DB!$A$2:$A$248,DB!$B$2:$B$248,""),IF(OR(G6="30L",G6="30R"),_xlfn.XLOOKUP(C6,DB!$A$2:$A$248,DB!$C$2:$C$248,""),""))</f>
        <v>UDGUV</v>
      </c>
      <c r="S6" s="3">
        <f t="shared" si="0"/>
        <v>0</v>
      </c>
      <c r="T6" s="3" t="str">
        <f>_xlfn.XLOOKUP(C6,DB!$A$2:$A$248,DB!$D$2:$D$248,"")</f>
        <v>Sector 2</v>
      </c>
    </row>
    <row r="7" spans="1:20" x14ac:dyDescent="0.2">
      <c r="A7" s="18" t="s">
        <v>47</v>
      </c>
      <c r="B7" s="18" t="s">
        <v>18</v>
      </c>
      <c r="C7" s="18" t="s">
        <v>48</v>
      </c>
      <c r="D7" s="18" t="s">
        <v>49</v>
      </c>
      <c r="E7" s="18" t="s">
        <v>3483</v>
      </c>
      <c r="F7" s="19">
        <v>46305.041736111103</v>
      </c>
      <c r="G7" s="18" t="s">
        <v>22</v>
      </c>
      <c r="H7" s="18" t="s">
        <v>3484</v>
      </c>
      <c r="I7" s="18">
        <v>350</v>
      </c>
      <c r="J7" s="18" t="s">
        <v>23</v>
      </c>
      <c r="K7" s="18" t="s">
        <v>24</v>
      </c>
      <c r="L7" s="18">
        <v>134</v>
      </c>
      <c r="M7" s="18" t="s">
        <v>40</v>
      </c>
      <c r="N7" s="19">
        <v>46305.051076388903</v>
      </c>
      <c r="O7" s="18">
        <v>229</v>
      </c>
      <c r="P7" s="18" t="s">
        <v>41</v>
      </c>
      <c r="Q7" s="18">
        <v>190</v>
      </c>
      <c r="R7" s="3" t="str">
        <f>IF(OR(G7="12R",G7="12L"),_xlfn.XLOOKUP(C7,DB!$A$2:$A$248,DB!$B$2:$B$248,""),IF(OR(G7="30L",G7="30R"),_xlfn.XLOOKUP(C7,DB!$A$2:$A$248,DB!$C$2:$C$248,""),""))</f>
        <v>NUDAL</v>
      </c>
      <c r="S7" s="3">
        <f t="shared" si="0"/>
        <v>1</v>
      </c>
      <c r="T7" s="3" t="str">
        <f>_xlfn.XLOOKUP(C7,DB!$A$2:$A$248,DB!$D$2:$D$248,"")</f>
        <v>Sector 3</v>
      </c>
    </row>
    <row r="8" spans="1:20" x14ac:dyDescent="0.2">
      <c r="A8" s="18" t="s">
        <v>37</v>
      </c>
      <c r="B8" s="18" t="s">
        <v>18</v>
      </c>
      <c r="C8" s="18" t="s">
        <v>38</v>
      </c>
      <c r="D8" s="18" t="s">
        <v>39</v>
      </c>
      <c r="E8" s="18" t="s">
        <v>3485</v>
      </c>
      <c r="F8" s="19">
        <v>46305.043842592597</v>
      </c>
      <c r="G8" s="18" t="s">
        <v>22</v>
      </c>
      <c r="H8" s="18" t="s">
        <v>3486</v>
      </c>
      <c r="I8" s="18">
        <v>350</v>
      </c>
      <c r="J8" s="18" t="s">
        <v>23</v>
      </c>
      <c r="K8" s="18" t="s">
        <v>24</v>
      </c>
      <c r="L8" s="18">
        <v>131</v>
      </c>
      <c r="M8" s="18" t="s">
        <v>40</v>
      </c>
      <c r="N8" s="19">
        <v>46305.052951388898</v>
      </c>
      <c r="O8" s="18">
        <v>209</v>
      </c>
      <c r="P8" s="18" t="s">
        <v>41</v>
      </c>
      <c r="Q8" s="18">
        <v>190</v>
      </c>
      <c r="R8" s="3" t="str">
        <f>IF(OR(G8="12R",G8="12L"),_xlfn.XLOOKUP(C8,DB!$A$2:$A$248,DB!$B$2:$B$248,""),IF(OR(G8="30L",G8="30R"),_xlfn.XLOOKUP(C8,DB!$A$2:$A$248,DB!$C$2:$C$248,""),""))</f>
        <v>NUDAL</v>
      </c>
      <c r="S8" s="3">
        <f t="shared" si="0"/>
        <v>1</v>
      </c>
      <c r="T8" s="3" t="str">
        <f>_xlfn.XLOOKUP(C8,DB!$A$2:$A$248,DB!$D$2:$D$248,"")</f>
        <v>Sector 3</v>
      </c>
    </row>
    <row r="9" spans="1:20" x14ac:dyDescent="0.2">
      <c r="A9" s="18" t="s">
        <v>42</v>
      </c>
      <c r="B9" s="18" t="s">
        <v>18</v>
      </c>
      <c r="C9" s="18" t="s">
        <v>43</v>
      </c>
      <c r="D9" s="18" t="s">
        <v>44</v>
      </c>
      <c r="E9" s="18" t="s">
        <v>712</v>
      </c>
      <c r="F9" s="19">
        <v>46305.053229166697</v>
      </c>
      <c r="G9" s="18" t="s">
        <v>22</v>
      </c>
      <c r="H9" s="18" t="s">
        <v>3487</v>
      </c>
      <c r="I9" s="18">
        <v>340</v>
      </c>
      <c r="J9" s="18" t="s">
        <v>23</v>
      </c>
      <c r="K9" s="18" t="s">
        <v>24</v>
      </c>
      <c r="L9" s="18">
        <v>862</v>
      </c>
      <c r="M9" s="18" t="s">
        <v>46</v>
      </c>
      <c r="N9" s="19">
        <v>46305.100023148101</v>
      </c>
      <c r="O9" s="18">
        <v>340</v>
      </c>
      <c r="P9" s="18" t="s">
        <v>26</v>
      </c>
      <c r="Q9" s="18">
        <v>190</v>
      </c>
      <c r="R9" s="3" t="str">
        <f>IF(OR(G9="12R",G9="12L"),_xlfn.XLOOKUP(C9,DB!$A$2:$A$248,DB!$B$2:$B$248,""),IF(OR(G9="30L",G9="30R"),_xlfn.XLOOKUP(C9,DB!$A$2:$A$248,DB!$C$2:$C$248,""),""))</f>
        <v>UDGUV</v>
      </c>
      <c r="S9" s="3">
        <f t="shared" si="0"/>
        <v>1</v>
      </c>
      <c r="T9" s="3" t="str">
        <f>_xlfn.XLOOKUP(C9,DB!$A$2:$A$248,DB!$D$2:$D$248,"")</f>
        <v>Sector 2</v>
      </c>
    </row>
    <row r="10" spans="1:20" x14ac:dyDescent="0.2">
      <c r="A10" s="18" t="s">
        <v>52</v>
      </c>
      <c r="B10" s="18" t="s">
        <v>18</v>
      </c>
      <c r="C10" s="18" t="s">
        <v>53</v>
      </c>
      <c r="D10" s="18" t="s">
        <v>54</v>
      </c>
      <c r="E10" s="18" t="s">
        <v>55</v>
      </c>
      <c r="F10" s="19">
        <v>46305.059942129599</v>
      </c>
      <c r="G10" s="18" t="s">
        <v>22</v>
      </c>
      <c r="H10" s="18" t="s">
        <v>3488</v>
      </c>
      <c r="I10" s="18">
        <v>370</v>
      </c>
      <c r="J10" s="18" t="s">
        <v>23</v>
      </c>
      <c r="K10" s="18" t="s">
        <v>24</v>
      </c>
      <c r="L10" s="18">
        <v>196</v>
      </c>
      <c r="M10" s="18" t="s">
        <v>1159</v>
      </c>
      <c r="N10" s="19">
        <v>46305.071759259299</v>
      </c>
      <c r="O10" s="18">
        <v>370</v>
      </c>
      <c r="P10" s="18" t="s">
        <v>26</v>
      </c>
      <c r="Q10" s="18">
        <v>190</v>
      </c>
      <c r="R10" s="3" t="str">
        <f>IF(OR(G10="12R",G10="12L"),_xlfn.XLOOKUP(C10,DB!$A$2:$A$248,DB!$B$2:$B$248,""),IF(OR(G10="30L",G10="30R"),_xlfn.XLOOKUP(C10,DB!$A$2:$A$248,DB!$C$2:$C$248,""),""))</f>
        <v>CZM</v>
      </c>
      <c r="S10" s="3">
        <f t="shared" si="0"/>
        <v>1</v>
      </c>
      <c r="T10" s="3" t="str">
        <f>_xlfn.XLOOKUP(C10,DB!$A$2:$A$248,DB!$D$2:$D$248,"")</f>
        <v>Sector 7</v>
      </c>
    </row>
    <row r="11" spans="1:20" x14ac:dyDescent="0.2">
      <c r="A11" s="18" t="s">
        <v>62</v>
      </c>
      <c r="B11" s="18" t="s">
        <v>18</v>
      </c>
      <c r="C11" s="18" t="s">
        <v>66</v>
      </c>
      <c r="D11" s="18" t="s">
        <v>64</v>
      </c>
      <c r="E11" s="18" t="s">
        <v>3489</v>
      </c>
      <c r="F11" s="19">
        <v>46305.064664351798</v>
      </c>
      <c r="G11" s="18" t="s">
        <v>22</v>
      </c>
      <c r="H11" s="18" t="s">
        <v>3490</v>
      </c>
      <c r="I11" s="18">
        <v>240</v>
      </c>
      <c r="J11" s="18" t="s">
        <v>23</v>
      </c>
      <c r="K11" s="18" t="s">
        <v>24</v>
      </c>
      <c r="L11" s="18">
        <v>302</v>
      </c>
      <c r="M11" s="18" t="s">
        <v>66</v>
      </c>
      <c r="N11" s="19">
        <v>46305.086493055598</v>
      </c>
      <c r="O11" s="18">
        <v>0</v>
      </c>
      <c r="P11" s="18" t="s">
        <v>26</v>
      </c>
      <c r="Q11" s="18">
        <v>190</v>
      </c>
      <c r="R11" s="3" t="str">
        <f>IF(OR(G11="12R",G11="12L"),_xlfn.XLOOKUP(C11,DB!$A$2:$A$248,DB!$B$2:$B$248,""),IF(OR(G11="30L",G11="30R"),_xlfn.XLOOKUP(C11,DB!$A$2:$A$248,DB!$C$2:$C$248,""),""))</f>
        <v>UDGUV</v>
      </c>
      <c r="S11" s="3">
        <f t="shared" si="0"/>
        <v>1</v>
      </c>
      <c r="T11" s="3" t="str">
        <f>_xlfn.XLOOKUP(C11,DB!$A$2:$A$248,DB!$D$2:$D$248,"")</f>
        <v>Sector 2</v>
      </c>
    </row>
    <row r="12" spans="1:20" x14ac:dyDescent="0.2">
      <c r="A12" s="18" t="s">
        <v>348</v>
      </c>
      <c r="B12" s="18" t="s">
        <v>18</v>
      </c>
      <c r="C12" s="18" t="s">
        <v>33</v>
      </c>
      <c r="D12" s="18" t="s">
        <v>20</v>
      </c>
      <c r="E12" s="18" t="s">
        <v>183</v>
      </c>
      <c r="F12" s="19">
        <v>46305.0765509259</v>
      </c>
      <c r="G12" s="18" t="s">
        <v>22</v>
      </c>
      <c r="H12" s="18" t="s">
        <v>3491</v>
      </c>
      <c r="I12" s="18">
        <v>340</v>
      </c>
      <c r="J12" s="18" t="s">
        <v>23</v>
      </c>
      <c r="K12" s="18" t="s">
        <v>24</v>
      </c>
      <c r="L12" s="18">
        <v>869</v>
      </c>
      <c r="M12" s="18" t="s">
        <v>36</v>
      </c>
      <c r="N12" s="19">
        <v>46305.124131944402</v>
      </c>
      <c r="O12" s="18">
        <v>340</v>
      </c>
      <c r="P12" s="18" t="s">
        <v>26</v>
      </c>
      <c r="Q12" s="18">
        <v>190</v>
      </c>
      <c r="R12" s="3" t="str">
        <f>IF(OR(G12="12R",G12="12L"),_xlfn.XLOOKUP(C12,DB!$A$2:$A$248,DB!$B$2:$B$248,""),IF(OR(G12="30L",G12="30R"),_xlfn.XLOOKUP(C12,DB!$A$2:$A$248,DB!$C$2:$C$248,""),""))</f>
        <v>UDGUV</v>
      </c>
      <c r="S12" s="3">
        <f t="shared" si="0"/>
        <v>1</v>
      </c>
      <c r="T12" s="3" t="str">
        <f>_xlfn.XLOOKUP(C12,DB!$A$2:$A$248,DB!$D$2:$D$248,"")</f>
        <v>Sector 2</v>
      </c>
    </row>
    <row r="13" spans="1:20" x14ac:dyDescent="0.2">
      <c r="A13" s="18" t="s">
        <v>373</v>
      </c>
      <c r="B13" s="18" t="s">
        <v>18</v>
      </c>
      <c r="C13" s="18" t="s">
        <v>38</v>
      </c>
      <c r="D13" s="18" t="s">
        <v>366</v>
      </c>
      <c r="E13" s="18" t="s">
        <v>3492</v>
      </c>
      <c r="F13" s="19">
        <v>46305.077916666698</v>
      </c>
      <c r="G13" s="18" t="s">
        <v>22</v>
      </c>
      <c r="H13" s="18" t="s">
        <v>3493</v>
      </c>
      <c r="I13" s="18">
        <v>390</v>
      </c>
      <c r="J13" s="18" t="s">
        <v>23</v>
      </c>
      <c r="K13" s="18" t="s">
        <v>24</v>
      </c>
      <c r="L13" s="18">
        <v>137</v>
      </c>
      <c r="M13" s="18" t="s">
        <v>40</v>
      </c>
      <c r="N13" s="19">
        <v>46305.0871527778</v>
      </c>
      <c r="O13" s="18">
        <v>218</v>
      </c>
      <c r="P13" s="18" t="s">
        <v>41</v>
      </c>
      <c r="Q13" s="18">
        <v>190</v>
      </c>
      <c r="R13" s="3" t="str">
        <f>IF(OR(G13="12R",G13="12L"),_xlfn.XLOOKUP(C13,DB!$A$2:$A$248,DB!$B$2:$B$248,""),IF(OR(G13="30L",G13="30R"),_xlfn.XLOOKUP(C13,DB!$A$2:$A$248,DB!$C$2:$C$248,""),""))</f>
        <v>NUDAL</v>
      </c>
      <c r="S13" s="3">
        <f t="shared" si="0"/>
        <v>1</v>
      </c>
      <c r="T13" s="3" t="str">
        <f>_xlfn.XLOOKUP(C13,DB!$A$2:$A$248,DB!$D$2:$D$248,"")</f>
        <v>Sector 3</v>
      </c>
    </row>
    <row r="14" spans="1:20" x14ac:dyDescent="0.2">
      <c r="A14" s="18" t="s">
        <v>625</v>
      </c>
      <c r="B14" s="18" t="s">
        <v>18</v>
      </c>
      <c r="C14" s="18" t="s">
        <v>626</v>
      </c>
      <c r="D14" s="18" t="s">
        <v>241</v>
      </c>
      <c r="E14" s="18" t="s">
        <v>3494</v>
      </c>
      <c r="F14" s="19">
        <v>46305.0801041667</v>
      </c>
      <c r="G14" s="18" t="s">
        <v>22</v>
      </c>
      <c r="H14" s="18" t="s">
        <v>3495</v>
      </c>
      <c r="I14" s="18">
        <v>370</v>
      </c>
      <c r="J14" s="18" t="s">
        <v>23</v>
      </c>
      <c r="K14" s="18" t="s">
        <v>24</v>
      </c>
      <c r="L14" s="18">
        <v>219</v>
      </c>
      <c r="M14" s="18" t="s">
        <v>383</v>
      </c>
      <c r="N14" s="19">
        <v>46305.093067129601</v>
      </c>
      <c r="O14" s="18">
        <v>310</v>
      </c>
      <c r="P14" s="18" t="s">
        <v>26</v>
      </c>
      <c r="Q14" s="18">
        <v>40</v>
      </c>
      <c r="R14" s="3" t="str">
        <f>IF(OR(G14="12R",G14="12L"),_xlfn.XLOOKUP(C14,DB!$A$2:$A$248,DB!$B$2:$B$248,""),IF(OR(G14="30L",G14="30R"),_xlfn.XLOOKUP(C14,DB!$A$2:$A$248,DB!$C$2:$C$248,""),""))</f>
        <v>OMSUK</v>
      </c>
      <c r="S14" s="3">
        <f t="shared" si="0"/>
        <v>1</v>
      </c>
      <c r="T14" s="3" t="str">
        <f>_xlfn.XLOOKUP(C14,DB!$A$2:$A$248,DB!$D$2:$D$248,"")</f>
        <v>Sector 3</v>
      </c>
    </row>
    <row r="15" spans="1:20" x14ac:dyDescent="0.2">
      <c r="A15" s="18" t="s">
        <v>57</v>
      </c>
      <c r="B15" s="18" t="s">
        <v>18</v>
      </c>
      <c r="C15" s="18" t="s">
        <v>43</v>
      </c>
      <c r="D15" s="18" t="s">
        <v>20</v>
      </c>
      <c r="E15" s="18" t="s">
        <v>458</v>
      </c>
      <c r="F15" s="19">
        <v>46305.081145833297</v>
      </c>
      <c r="G15" s="18" t="s">
        <v>22</v>
      </c>
      <c r="H15" s="18" t="s">
        <v>3496</v>
      </c>
      <c r="I15" s="18">
        <v>360</v>
      </c>
      <c r="J15" s="18" t="s">
        <v>23</v>
      </c>
      <c r="K15" s="18" t="s">
        <v>24</v>
      </c>
      <c r="L15" s="18">
        <v>867</v>
      </c>
      <c r="M15" s="18" t="s">
        <v>602</v>
      </c>
      <c r="N15" s="19">
        <v>46305.128807870402</v>
      </c>
      <c r="O15" s="18">
        <v>360</v>
      </c>
      <c r="P15" s="18" t="s">
        <v>26</v>
      </c>
      <c r="Q15" s="18">
        <v>190</v>
      </c>
      <c r="R15" s="3" t="str">
        <f>IF(OR(G15="12R",G15="12L"),_xlfn.XLOOKUP(C15,DB!$A$2:$A$248,DB!$B$2:$B$248,""),IF(OR(G15="30L",G15="30R"),_xlfn.XLOOKUP(C15,DB!$A$2:$A$248,DB!$C$2:$C$248,""),""))</f>
        <v>UDGUV</v>
      </c>
      <c r="S15" s="3">
        <f t="shared" si="0"/>
        <v>1</v>
      </c>
      <c r="T15" s="3" t="str">
        <f>_xlfn.XLOOKUP(C15,DB!$A$2:$A$248,DB!$D$2:$D$248,"")</f>
        <v>Sector 2</v>
      </c>
    </row>
    <row r="16" spans="1:20" x14ac:dyDescent="0.2">
      <c r="A16" s="18" t="s">
        <v>68</v>
      </c>
      <c r="B16" s="18" t="s">
        <v>18</v>
      </c>
      <c r="C16" s="18" t="s">
        <v>38</v>
      </c>
      <c r="D16" s="18" t="s">
        <v>39</v>
      </c>
      <c r="E16" s="18" t="s">
        <v>1139</v>
      </c>
      <c r="F16" s="19">
        <v>46305.097800925898</v>
      </c>
      <c r="G16" s="18" t="s">
        <v>22</v>
      </c>
      <c r="H16" s="18" t="s">
        <v>3497</v>
      </c>
      <c r="I16" s="18">
        <v>390</v>
      </c>
      <c r="J16" s="18" t="s">
        <v>23</v>
      </c>
      <c r="K16" s="18" t="s">
        <v>24</v>
      </c>
      <c r="L16" s="18">
        <v>133</v>
      </c>
      <c r="M16" s="18" t="s">
        <v>40</v>
      </c>
      <c r="N16" s="19">
        <v>46305.106828703698</v>
      </c>
      <c r="O16" s="18">
        <v>227</v>
      </c>
      <c r="P16" s="18" t="s">
        <v>41</v>
      </c>
      <c r="Q16" s="18">
        <v>190</v>
      </c>
      <c r="R16" s="3" t="str">
        <f>IF(OR(G16="12R",G16="12L"),_xlfn.XLOOKUP(C16,DB!$A$2:$A$248,DB!$B$2:$B$248,""),IF(OR(G16="30L",G16="30R"),_xlfn.XLOOKUP(C16,DB!$A$2:$A$248,DB!$C$2:$C$248,""),""))</f>
        <v>NUDAL</v>
      </c>
      <c r="S16" s="3">
        <f t="shared" si="0"/>
        <v>2</v>
      </c>
      <c r="T16" s="3" t="str">
        <f>_xlfn.XLOOKUP(C16,DB!$A$2:$A$248,DB!$D$2:$D$248,"")</f>
        <v>Sector 3</v>
      </c>
    </row>
    <row r="17" spans="1:20" x14ac:dyDescent="0.2">
      <c r="A17" s="18" t="s">
        <v>60</v>
      </c>
      <c r="B17" s="18" t="s">
        <v>18</v>
      </c>
      <c r="C17" s="18" t="s">
        <v>28</v>
      </c>
      <c r="D17" s="18" t="s">
        <v>61</v>
      </c>
      <c r="E17" s="18" t="s">
        <v>3498</v>
      </c>
      <c r="F17" s="19">
        <v>46305.101493055598</v>
      </c>
      <c r="G17" s="18" t="s">
        <v>22</v>
      </c>
      <c r="H17" s="18" t="s">
        <v>3499</v>
      </c>
      <c r="I17" s="18">
        <v>330</v>
      </c>
      <c r="J17" s="18" t="s">
        <v>23</v>
      </c>
      <c r="K17" s="18" t="s">
        <v>24</v>
      </c>
      <c r="L17" s="18">
        <v>226</v>
      </c>
      <c r="M17" s="18" t="s">
        <v>383</v>
      </c>
      <c r="N17" s="19">
        <v>46305.115173611099</v>
      </c>
      <c r="O17" s="18">
        <v>217</v>
      </c>
      <c r="P17" s="18" t="s">
        <v>26</v>
      </c>
      <c r="Q17" s="18">
        <v>40</v>
      </c>
      <c r="R17" s="3" t="str">
        <f>IF(OR(G17="12R",G17="12L"),_xlfn.XLOOKUP(C17,DB!$A$2:$A$248,DB!$B$2:$B$248,""),IF(OR(G17="30L",G17="30R"),_xlfn.XLOOKUP(C17,DB!$A$2:$A$248,DB!$C$2:$C$248,""),""))</f>
        <v>OMSUK</v>
      </c>
      <c r="S17" s="3">
        <f t="shared" si="0"/>
        <v>2</v>
      </c>
      <c r="T17" s="3" t="str">
        <f>_xlfn.XLOOKUP(C17,DB!$A$2:$A$248,DB!$D$2:$D$248,"")</f>
        <v>Sector 3</v>
      </c>
    </row>
    <row r="18" spans="1:20" x14ac:dyDescent="0.2">
      <c r="A18" s="18" t="s">
        <v>3500</v>
      </c>
      <c r="B18" s="18" t="s">
        <v>18</v>
      </c>
      <c r="C18" s="18" t="s">
        <v>50</v>
      </c>
      <c r="D18" s="18" t="s">
        <v>382</v>
      </c>
      <c r="E18" s="18"/>
      <c r="F18" s="19">
        <v>46305.111400463</v>
      </c>
      <c r="G18" s="18" t="s">
        <v>22</v>
      </c>
      <c r="H18" s="18" t="s">
        <v>3501</v>
      </c>
      <c r="I18" s="18">
        <v>380</v>
      </c>
      <c r="J18" s="18" t="s">
        <v>23</v>
      </c>
      <c r="K18" s="18" t="s">
        <v>51</v>
      </c>
      <c r="L18" s="18">
        <v>862</v>
      </c>
      <c r="M18" s="18" t="s">
        <v>703</v>
      </c>
      <c r="N18" s="19">
        <v>46305.161851851903</v>
      </c>
      <c r="O18" s="18">
        <v>380</v>
      </c>
      <c r="P18" s="18" t="s">
        <v>26</v>
      </c>
      <c r="Q18" s="18">
        <v>30</v>
      </c>
      <c r="R18" s="3" t="str">
        <f>IF(OR(G18="12R",G18="12L"),_xlfn.XLOOKUP(C18,DB!$A$2:$A$248,DB!$B$2:$B$248,""),IF(OR(G18="30L",G18="30R"),_xlfn.XLOOKUP(C18,DB!$A$2:$A$248,DB!$C$2:$C$248,""),""))</f>
        <v>UDGUV</v>
      </c>
      <c r="S18" s="3">
        <f t="shared" si="0"/>
        <v>2</v>
      </c>
      <c r="T18" s="3" t="str">
        <f>_xlfn.XLOOKUP(C18,DB!$A$2:$A$248,DB!$D$2:$D$248,"")</f>
        <v>Sector 2</v>
      </c>
    </row>
    <row r="19" spans="1:20" x14ac:dyDescent="0.2">
      <c r="A19" s="18" t="s">
        <v>375</v>
      </c>
      <c r="B19" s="18" t="s">
        <v>18</v>
      </c>
      <c r="C19" s="18" t="s">
        <v>219</v>
      </c>
      <c r="D19" s="18" t="s">
        <v>34</v>
      </c>
      <c r="E19" s="18" t="s">
        <v>399</v>
      </c>
      <c r="F19" s="19">
        <v>46305.115289351903</v>
      </c>
      <c r="G19" s="18" t="s">
        <v>22</v>
      </c>
      <c r="H19" s="18" t="s">
        <v>3502</v>
      </c>
      <c r="I19" s="18">
        <v>370</v>
      </c>
      <c r="J19" s="18" t="s">
        <v>23</v>
      </c>
      <c r="K19" s="18" t="s">
        <v>24</v>
      </c>
      <c r="L19" s="18">
        <v>153</v>
      </c>
      <c r="M19" s="18" t="s">
        <v>117</v>
      </c>
      <c r="N19" s="19">
        <v>46305.125439814801</v>
      </c>
      <c r="O19" s="18">
        <v>259</v>
      </c>
      <c r="P19" s="18" t="s">
        <v>26</v>
      </c>
      <c r="Q19" s="18">
        <v>190</v>
      </c>
      <c r="R19" s="3" t="str">
        <f>IF(OR(G19="12R",G19="12L"),_xlfn.XLOOKUP(C19,DB!$A$2:$A$248,DB!$B$2:$B$248,""),IF(OR(G19="30L",G19="30R"),_xlfn.XLOOKUP(C19,DB!$A$2:$A$248,DB!$C$2:$C$248,""),""))</f>
        <v>TAKUX</v>
      </c>
      <c r="S19" s="3">
        <f t="shared" si="0"/>
        <v>2</v>
      </c>
      <c r="T19" s="3" t="str">
        <f>_xlfn.XLOOKUP(C19,DB!$A$2:$A$248,DB!$D$2:$D$248,"")</f>
        <v>Sector 7</v>
      </c>
    </row>
    <row r="20" spans="1:20" x14ac:dyDescent="0.2">
      <c r="A20" s="18" t="s">
        <v>80</v>
      </c>
      <c r="B20" s="18" t="s">
        <v>18</v>
      </c>
      <c r="C20" s="18" t="s">
        <v>43</v>
      </c>
      <c r="D20" s="18" t="s">
        <v>20</v>
      </c>
      <c r="E20" s="18" t="s">
        <v>2942</v>
      </c>
      <c r="F20" s="19">
        <v>46305.119398148097</v>
      </c>
      <c r="G20" s="18" t="s">
        <v>22</v>
      </c>
      <c r="H20" s="18" t="s">
        <v>3503</v>
      </c>
      <c r="I20" s="18">
        <v>360</v>
      </c>
      <c r="J20" s="18" t="s">
        <v>23</v>
      </c>
      <c r="K20" s="18" t="s">
        <v>24</v>
      </c>
      <c r="L20" s="18">
        <v>874</v>
      </c>
      <c r="M20" s="18" t="s">
        <v>3504</v>
      </c>
      <c r="N20" s="19">
        <v>46305.166840277801</v>
      </c>
      <c r="O20" s="18">
        <v>360</v>
      </c>
      <c r="P20" s="18" t="s">
        <v>26</v>
      </c>
      <c r="Q20" s="18">
        <v>190</v>
      </c>
      <c r="R20" s="3" t="str">
        <f>IF(OR(G20="12R",G20="12L"),_xlfn.XLOOKUP(C20,DB!$A$2:$A$248,DB!$B$2:$B$248,""),IF(OR(G20="30L",G20="30R"),_xlfn.XLOOKUP(C20,DB!$A$2:$A$248,DB!$C$2:$C$248,""),""))</f>
        <v>UDGUV</v>
      </c>
      <c r="S20" s="3">
        <f t="shared" si="0"/>
        <v>2</v>
      </c>
      <c r="T20" s="3" t="str">
        <f>_xlfn.XLOOKUP(C20,DB!$A$2:$A$248,DB!$D$2:$D$248,"")</f>
        <v>Sector 2</v>
      </c>
    </row>
    <row r="21" spans="1:20" x14ac:dyDescent="0.2">
      <c r="A21" s="18" t="s">
        <v>556</v>
      </c>
      <c r="B21" s="18" t="s">
        <v>18</v>
      </c>
      <c r="C21" s="18" t="s">
        <v>101</v>
      </c>
      <c r="D21" s="18" t="s">
        <v>54</v>
      </c>
      <c r="E21" s="18" t="s">
        <v>1810</v>
      </c>
      <c r="F21" s="19">
        <v>46305.121608796297</v>
      </c>
      <c r="G21" s="18" t="s">
        <v>22</v>
      </c>
      <c r="H21" s="18" t="s">
        <v>3505</v>
      </c>
      <c r="I21" s="18">
        <v>360</v>
      </c>
      <c r="J21" s="18" t="s">
        <v>23</v>
      </c>
      <c r="K21" s="18" t="s">
        <v>24</v>
      </c>
      <c r="L21" s="18">
        <v>867</v>
      </c>
      <c r="M21" s="18" t="s">
        <v>153</v>
      </c>
      <c r="N21" s="19">
        <v>46305.169270833299</v>
      </c>
      <c r="O21" s="18">
        <v>360</v>
      </c>
      <c r="P21" s="18" t="s">
        <v>26</v>
      </c>
      <c r="Q21" s="18">
        <v>190</v>
      </c>
      <c r="R21" s="3" t="str">
        <f>IF(OR(G21="12R",G21="12L"),_xlfn.XLOOKUP(C21,DB!$A$2:$A$248,DB!$B$2:$B$248,""),IF(OR(G21="30L",G21="30R"),_xlfn.XLOOKUP(C21,DB!$A$2:$A$248,DB!$C$2:$C$248,""),""))</f>
        <v>UDGUV</v>
      </c>
      <c r="S21" s="3">
        <f t="shared" si="0"/>
        <v>2</v>
      </c>
      <c r="T21" s="3" t="str">
        <f>_xlfn.XLOOKUP(C21,DB!$A$2:$A$248,DB!$D$2:$D$248,"")</f>
        <v>Sector 2</v>
      </c>
    </row>
    <row r="22" spans="1:20" x14ac:dyDescent="0.2">
      <c r="A22" s="18" t="s">
        <v>71</v>
      </c>
      <c r="B22" s="18" t="s">
        <v>18</v>
      </c>
      <c r="C22" s="18" t="s">
        <v>43</v>
      </c>
      <c r="D22" s="18" t="s">
        <v>34</v>
      </c>
      <c r="E22" s="18" t="s">
        <v>3297</v>
      </c>
      <c r="F22" s="19">
        <v>46305.125034722201</v>
      </c>
      <c r="G22" s="18" t="s">
        <v>22</v>
      </c>
      <c r="H22" s="18" t="s">
        <v>3506</v>
      </c>
      <c r="I22" s="18">
        <v>360</v>
      </c>
      <c r="J22" s="18" t="s">
        <v>23</v>
      </c>
      <c r="K22" s="18" t="s">
        <v>24</v>
      </c>
      <c r="L22" s="18">
        <v>878</v>
      </c>
      <c r="M22" s="18" t="s">
        <v>3504</v>
      </c>
      <c r="N22" s="19">
        <v>46305.171817129602</v>
      </c>
      <c r="O22" s="18">
        <v>360</v>
      </c>
      <c r="P22" s="18" t="s">
        <v>26</v>
      </c>
      <c r="Q22" s="18">
        <v>190</v>
      </c>
      <c r="R22" s="3" t="str">
        <f>IF(OR(G22="12R",G22="12L"),_xlfn.XLOOKUP(C22,DB!$A$2:$A$248,DB!$B$2:$B$248,""),IF(OR(G22="30L",G22="30R"),_xlfn.XLOOKUP(C22,DB!$A$2:$A$248,DB!$C$2:$C$248,""),""))</f>
        <v>UDGUV</v>
      </c>
      <c r="S22" s="3">
        <f t="shared" si="0"/>
        <v>3</v>
      </c>
      <c r="T22" s="3" t="str">
        <f>_xlfn.XLOOKUP(C22,DB!$A$2:$A$248,DB!$D$2:$D$248,"")</f>
        <v>Sector 2</v>
      </c>
    </row>
    <row r="23" spans="1:20" x14ac:dyDescent="0.2">
      <c r="A23" s="18" t="s">
        <v>83</v>
      </c>
      <c r="B23" s="18" t="s">
        <v>18</v>
      </c>
      <c r="C23" s="18" t="s">
        <v>50</v>
      </c>
      <c r="D23" s="18" t="s">
        <v>34</v>
      </c>
      <c r="E23" s="18" t="s">
        <v>593</v>
      </c>
      <c r="F23" s="19">
        <v>46305.126828703702</v>
      </c>
      <c r="G23" s="18" t="s">
        <v>22</v>
      </c>
      <c r="H23" s="18" t="s">
        <v>3507</v>
      </c>
      <c r="I23" s="18">
        <v>360</v>
      </c>
      <c r="J23" s="18" t="s">
        <v>23</v>
      </c>
      <c r="K23" s="18" t="s">
        <v>24</v>
      </c>
      <c r="L23" s="18">
        <v>872</v>
      </c>
      <c r="M23" s="18" t="s">
        <v>85</v>
      </c>
      <c r="N23" s="19">
        <v>46305.174791666701</v>
      </c>
      <c r="O23" s="18">
        <v>360</v>
      </c>
      <c r="P23" s="18" t="s">
        <v>26</v>
      </c>
      <c r="Q23" s="18">
        <v>190</v>
      </c>
      <c r="R23" s="3" t="str">
        <f>IF(OR(G23="12R",G23="12L"),_xlfn.XLOOKUP(C23,DB!$A$2:$A$248,DB!$B$2:$B$248,""),IF(OR(G23="30L",G23="30R"),_xlfn.XLOOKUP(C23,DB!$A$2:$A$248,DB!$C$2:$C$248,""),""))</f>
        <v>UDGUV</v>
      </c>
      <c r="S23" s="3">
        <f t="shared" si="0"/>
        <v>3</v>
      </c>
      <c r="T23" s="3" t="str">
        <f>_xlfn.XLOOKUP(C23,DB!$A$2:$A$248,DB!$D$2:$D$248,"")</f>
        <v>Sector 2</v>
      </c>
    </row>
    <row r="24" spans="1:20" x14ac:dyDescent="0.2">
      <c r="A24" s="18" t="s">
        <v>3508</v>
      </c>
      <c r="B24" s="18" t="s">
        <v>18</v>
      </c>
      <c r="C24" s="18" t="s">
        <v>3509</v>
      </c>
      <c r="D24" s="18" t="s">
        <v>3510</v>
      </c>
      <c r="E24" s="18" t="s">
        <v>3511</v>
      </c>
      <c r="F24" s="19">
        <v>46305.155810185199</v>
      </c>
      <c r="G24" s="18" t="s">
        <v>22</v>
      </c>
      <c r="H24" s="18" t="s">
        <v>3512</v>
      </c>
      <c r="I24" s="18">
        <v>210</v>
      </c>
      <c r="J24" s="18" t="s">
        <v>23</v>
      </c>
      <c r="K24" s="18" t="s">
        <v>24</v>
      </c>
      <c r="L24" s="18">
        <v>141</v>
      </c>
      <c r="M24" s="18" t="s">
        <v>40</v>
      </c>
      <c r="N24" s="19">
        <v>46305.1713310185</v>
      </c>
      <c r="O24" s="18">
        <v>156</v>
      </c>
      <c r="P24" s="18" t="s">
        <v>26</v>
      </c>
      <c r="Q24" s="18">
        <v>190</v>
      </c>
      <c r="R24" s="3" t="str">
        <f>IF(OR(G24="12R",G24="12L"),_xlfn.XLOOKUP(C24,DB!$A$2:$A$248,DB!$B$2:$B$248,""),IF(OR(G24="30L",G24="30R"),_xlfn.XLOOKUP(C24,DB!$A$2:$A$248,DB!$C$2:$C$248,""),""))</f>
        <v>NUDAL</v>
      </c>
      <c r="S24" s="3">
        <f t="shared" si="0"/>
        <v>3</v>
      </c>
      <c r="T24" s="3" t="str">
        <f>_xlfn.XLOOKUP(C24,DB!$A$2:$A$248,DB!$D$2:$D$248,"")</f>
        <v>Sector 3</v>
      </c>
    </row>
    <row r="25" spans="1:20" x14ac:dyDescent="0.2">
      <c r="A25" s="18" t="s">
        <v>336</v>
      </c>
      <c r="B25" s="18" t="s">
        <v>18</v>
      </c>
      <c r="C25" s="18" t="s">
        <v>115</v>
      </c>
      <c r="D25" s="18" t="s">
        <v>129</v>
      </c>
      <c r="E25" s="18" t="s">
        <v>3513</v>
      </c>
      <c r="F25" s="19">
        <v>46305.159456018497</v>
      </c>
      <c r="G25" s="18" t="s">
        <v>22</v>
      </c>
      <c r="H25" s="18" t="s">
        <v>567</v>
      </c>
      <c r="I25" s="18">
        <v>370</v>
      </c>
      <c r="J25" s="18" t="s">
        <v>23</v>
      </c>
      <c r="K25" s="18" t="s">
        <v>24</v>
      </c>
      <c r="L25" s="18">
        <v>153</v>
      </c>
      <c r="M25" s="18" t="s">
        <v>117</v>
      </c>
      <c r="N25" s="19">
        <v>46305.1697569444</v>
      </c>
      <c r="O25" s="18">
        <v>315</v>
      </c>
      <c r="P25" s="18" t="s">
        <v>26</v>
      </c>
      <c r="Q25" s="18">
        <v>190</v>
      </c>
      <c r="R25" s="3" t="str">
        <f>IF(OR(G25="12R",G25="12L"),_xlfn.XLOOKUP(C25,DB!$A$2:$A$248,DB!$B$2:$B$248,""),IF(OR(G25="30L",G25="30R"),_xlfn.XLOOKUP(C25,DB!$A$2:$A$248,DB!$C$2:$C$248,""),""))</f>
        <v>TAKUX</v>
      </c>
      <c r="S25" s="3">
        <f t="shared" si="0"/>
        <v>3</v>
      </c>
      <c r="T25" s="3" t="str">
        <f>_xlfn.XLOOKUP(C25,DB!$A$2:$A$248,DB!$D$2:$D$248,"")</f>
        <v>Sector 7</v>
      </c>
    </row>
    <row r="26" spans="1:20" x14ac:dyDescent="0.2">
      <c r="A26" s="18" t="s">
        <v>89</v>
      </c>
      <c r="B26" s="18" t="s">
        <v>18</v>
      </c>
      <c r="C26" s="18" t="s">
        <v>43</v>
      </c>
      <c r="D26" s="18" t="s">
        <v>20</v>
      </c>
      <c r="E26" s="18" t="s">
        <v>2940</v>
      </c>
      <c r="F26" s="19">
        <v>46305.175474536998</v>
      </c>
      <c r="G26" s="18" t="s">
        <v>22</v>
      </c>
      <c r="H26" s="18" t="s">
        <v>3514</v>
      </c>
      <c r="I26" s="18">
        <v>360</v>
      </c>
      <c r="J26" s="18" t="s">
        <v>23</v>
      </c>
      <c r="K26" s="18" t="s">
        <v>24</v>
      </c>
      <c r="L26" s="18">
        <v>872</v>
      </c>
      <c r="M26" s="18" t="s">
        <v>2917</v>
      </c>
      <c r="N26" s="19">
        <v>46305.222025463001</v>
      </c>
      <c r="O26" s="18">
        <v>360</v>
      </c>
      <c r="P26" s="18" t="s">
        <v>26</v>
      </c>
      <c r="Q26" s="18">
        <v>190</v>
      </c>
      <c r="R26" s="3" t="str">
        <f>IF(OR(G26="12R",G26="12L"),_xlfn.XLOOKUP(C26,DB!$A$2:$A$248,DB!$B$2:$B$248,""),IF(OR(G26="30L",G26="30R"),_xlfn.XLOOKUP(C26,DB!$A$2:$A$248,DB!$C$2:$C$248,""),""))</f>
        <v>UDGUV</v>
      </c>
      <c r="S26" s="3">
        <f t="shared" si="0"/>
        <v>4</v>
      </c>
      <c r="T26" s="3" t="str">
        <f>_xlfn.XLOOKUP(C26,DB!$A$2:$A$248,DB!$D$2:$D$248,"")</f>
        <v>Sector 2</v>
      </c>
    </row>
    <row r="27" spans="1:20" x14ac:dyDescent="0.2">
      <c r="A27" s="18" t="s">
        <v>77</v>
      </c>
      <c r="B27" s="18" t="s">
        <v>18</v>
      </c>
      <c r="C27" s="18" t="s">
        <v>19</v>
      </c>
      <c r="D27" s="18" t="s">
        <v>20</v>
      </c>
      <c r="E27" s="18" t="s">
        <v>78</v>
      </c>
      <c r="F27" s="19">
        <v>46305.187604166698</v>
      </c>
      <c r="G27" s="18" t="s">
        <v>22</v>
      </c>
      <c r="H27" s="18" t="s">
        <v>3515</v>
      </c>
      <c r="I27" s="18">
        <v>340</v>
      </c>
      <c r="J27" s="18" t="s">
        <v>23</v>
      </c>
      <c r="K27" s="18" t="s">
        <v>24</v>
      </c>
      <c r="L27" s="18">
        <v>869</v>
      </c>
      <c r="M27" s="18" t="s">
        <v>2830</v>
      </c>
      <c r="N27" s="19">
        <v>46305.232557870397</v>
      </c>
      <c r="O27" s="18">
        <v>340</v>
      </c>
      <c r="P27" s="18" t="s">
        <v>26</v>
      </c>
      <c r="Q27" s="18">
        <v>190</v>
      </c>
      <c r="R27" s="3" t="str">
        <f>IF(OR(G27="12R",G27="12L"),_xlfn.XLOOKUP(C27,DB!$A$2:$A$248,DB!$B$2:$B$248,""),IF(OR(G27="30L",G27="30R"),_xlfn.XLOOKUP(C27,DB!$A$2:$A$248,DB!$C$2:$C$248,""),""))</f>
        <v>UDGUV</v>
      </c>
      <c r="S27" s="3">
        <f t="shared" si="0"/>
        <v>4</v>
      </c>
      <c r="T27" s="3" t="str">
        <f>_xlfn.XLOOKUP(C27,DB!$A$2:$A$248,DB!$D$2:$D$248,"")</f>
        <v>Sector 2</v>
      </c>
    </row>
    <row r="28" spans="1:20" x14ac:dyDescent="0.2">
      <c r="A28" s="18" t="s">
        <v>94</v>
      </c>
      <c r="B28" s="18" t="s">
        <v>18</v>
      </c>
      <c r="C28" s="18" t="s">
        <v>43</v>
      </c>
      <c r="D28" s="18" t="s">
        <v>34</v>
      </c>
      <c r="E28" s="18" t="s">
        <v>1098</v>
      </c>
      <c r="F28" s="19">
        <v>46305.432534722197</v>
      </c>
      <c r="G28" s="18" t="s">
        <v>22</v>
      </c>
      <c r="H28" s="18" t="s">
        <v>3516</v>
      </c>
      <c r="I28" s="18">
        <v>360</v>
      </c>
      <c r="J28" s="18" t="s">
        <v>23</v>
      </c>
      <c r="K28" s="18" t="s">
        <v>24</v>
      </c>
      <c r="L28" s="18">
        <v>862</v>
      </c>
      <c r="M28" s="18" t="s">
        <v>2714</v>
      </c>
      <c r="N28" s="19">
        <v>46305.479270833297</v>
      </c>
      <c r="O28" s="18">
        <v>360</v>
      </c>
      <c r="P28" s="18" t="s">
        <v>26</v>
      </c>
      <c r="Q28" s="18">
        <v>190</v>
      </c>
      <c r="R28" s="3" t="str">
        <f>IF(OR(G28="12R",G28="12L"),_xlfn.XLOOKUP(C28,DB!$A$2:$A$248,DB!$B$2:$B$248,""),IF(OR(G28="30L",G28="30R"),_xlfn.XLOOKUP(C28,DB!$A$2:$A$248,DB!$C$2:$C$248,""),""))</f>
        <v>UDGUV</v>
      </c>
      <c r="S28" s="3">
        <f t="shared" si="0"/>
        <v>10</v>
      </c>
      <c r="T28" s="3" t="str">
        <f>_xlfn.XLOOKUP(C28,DB!$A$2:$A$248,DB!$D$2:$D$248,"")</f>
        <v>Sector 2</v>
      </c>
    </row>
    <row r="29" spans="1:20" x14ac:dyDescent="0.2">
      <c r="A29" s="18" t="s">
        <v>106</v>
      </c>
      <c r="B29" s="18" t="s">
        <v>18</v>
      </c>
      <c r="C29" s="18" t="s">
        <v>43</v>
      </c>
      <c r="D29" s="18" t="s">
        <v>61</v>
      </c>
      <c r="E29" s="18" t="s">
        <v>2843</v>
      </c>
      <c r="F29" s="19">
        <v>46305.450173611098</v>
      </c>
      <c r="G29" s="18" t="s">
        <v>22</v>
      </c>
      <c r="H29" s="18" t="s">
        <v>3517</v>
      </c>
      <c r="I29" s="18">
        <v>360</v>
      </c>
      <c r="J29" s="18" t="s">
        <v>23</v>
      </c>
      <c r="K29" s="18" t="s">
        <v>24</v>
      </c>
      <c r="L29" s="18">
        <v>857</v>
      </c>
      <c r="M29" s="18" t="s">
        <v>46</v>
      </c>
      <c r="N29" s="19">
        <v>46305.496481481503</v>
      </c>
      <c r="O29" s="18">
        <v>360</v>
      </c>
      <c r="P29" s="18" t="s">
        <v>26</v>
      </c>
      <c r="Q29" s="18">
        <v>190</v>
      </c>
      <c r="R29" s="3" t="str">
        <f>IF(OR(G29="12R",G29="12L"),_xlfn.XLOOKUP(C29,DB!$A$2:$A$248,DB!$B$2:$B$248,""),IF(OR(G29="30L",G29="30R"),_xlfn.XLOOKUP(C29,DB!$A$2:$A$248,DB!$C$2:$C$248,""),""))</f>
        <v>UDGUV</v>
      </c>
      <c r="S29" s="3">
        <f t="shared" si="0"/>
        <v>10</v>
      </c>
      <c r="T29" s="3" t="str">
        <f>_xlfn.XLOOKUP(C29,DB!$A$2:$A$248,DB!$D$2:$D$248,"")</f>
        <v>Sector 2</v>
      </c>
    </row>
    <row r="30" spans="1:20" x14ac:dyDescent="0.2">
      <c r="A30" s="18" t="s">
        <v>96</v>
      </c>
      <c r="B30" s="18" t="s">
        <v>18</v>
      </c>
      <c r="C30" s="18" t="s">
        <v>97</v>
      </c>
      <c r="D30" s="18" t="s">
        <v>54</v>
      </c>
      <c r="E30" s="18" t="s">
        <v>112</v>
      </c>
      <c r="F30" s="19">
        <v>46305.4605787037</v>
      </c>
      <c r="G30" s="18" t="s">
        <v>22</v>
      </c>
      <c r="H30" s="18" t="s">
        <v>563</v>
      </c>
      <c r="I30" s="18">
        <v>360</v>
      </c>
      <c r="J30" s="18" t="s">
        <v>23</v>
      </c>
      <c r="K30" s="18" t="s">
        <v>24</v>
      </c>
      <c r="L30" s="18">
        <v>876</v>
      </c>
      <c r="M30" s="18" t="s">
        <v>99</v>
      </c>
      <c r="N30" s="19">
        <v>46305.5072685185</v>
      </c>
      <c r="O30" s="18">
        <v>200</v>
      </c>
      <c r="P30" s="18" t="s">
        <v>26</v>
      </c>
      <c r="Q30" s="18">
        <v>190</v>
      </c>
      <c r="R30" s="3" t="str">
        <f>IF(OR(G30="12R",G30="12L"),_xlfn.XLOOKUP(C30,DB!$A$2:$A$248,DB!$B$2:$B$248,""),IF(OR(G30="30L",G30="30R"),_xlfn.XLOOKUP(C30,DB!$A$2:$A$248,DB!$C$2:$C$248,""),""))</f>
        <v>UDGUV</v>
      </c>
      <c r="S30" s="3">
        <f t="shared" si="0"/>
        <v>11</v>
      </c>
      <c r="T30" s="3" t="str">
        <f>_xlfn.XLOOKUP(C30,DB!$A$2:$A$248,DB!$D$2:$D$248,"")</f>
        <v>Sector 2</v>
      </c>
    </row>
    <row r="31" spans="1:20" x14ac:dyDescent="0.2">
      <c r="A31" s="18" t="s">
        <v>100</v>
      </c>
      <c r="B31" s="18" t="s">
        <v>18</v>
      </c>
      <c r="C31" s="18" t="s">
        <v>101</v>
      </c>
      <c r="D31" s="18" t="s">
        <v>20</v>
      </c>
      <c r="E31" s="18" t="s">
        <v>458</v>
      </c>
      <c r="F31" s="19">
        <v>46305.465474536999</v>
      </c>
      <c r="G31" s="18" t="s">
        <v>22</v>
      </c>
      <c r="H31" s="18" t="s">
        <v>3518</v>
      </c>
      <c r="I31" s="18">
        <v>340</v>
      </c>
      <c r="J31" s="18" t="s">
        <v>23</v>
      </c>
      <c r="K31" s="18" t="s">
        <v>24</v>
      </c>
      <c r="L31" s="18">
        <v>860</v>
      </c>
      <c r="M31" s="18" t="s">
        <v>602</v>
      </c>
      <c r="N31" s="19">
        <v>46305.511261574102</v>
      </c>
      <c r="O31" s="18">
        <v>340</v>
      </c>
      <c r="P31" s="18" t="s">
        <v>26</v>
      </c>
      <c r="Q31" s="18">
        <v>190</v>
      </c>
      <c r="R31" s="3" t="str">
        <f>IF(OR(G31="12R",G31="12L"),_xlfn.XLOOKUP(C31,DB!$A$2:$A$248,DB!$B$2:$B$248,""),IF(OR(G31="30L",G31="30R"),_xlfn.XLOOKUP(C31,DB!$A$2:$A$248,DB!$C$2:$C$248,""),""))</f>
        <v>UDGUV</v>
      </c>
      <c r="S31" s="3">
        <f t="shared" si="0"/>
        <v>11</v>
      </c>
      <c r="T31" s="3" t="str">
        <f>_xlfn.XLOOKUP(C31,DB!$A$2:$A$248,DB!$D$2:$D$248,"")</f>
        <v>Sector 2</v>
      </c>
    </row>
    <row r="32" spans="1:20" x14ac:dyDescent="0.2">
      <c r="A32" s="18" t="s">
        <v>103</v>
      </c>
      <c r="B32" s="18" t="s">
        <v>18</v>
      </c>
      <c r="C32" s="18" t="s">
        <v>43</v>
      </c>
      <c r="D32" s="18" t="s">
        <v>44</v>
      </c>
      <c r="E32" s="18" t="s">
        <v>588</v>
      </c>
      <c r="F32" s="19">
        <v>46305.470312500001</v>
      </c>
      <c r="G32" s="18" t="s">
        <v>22</v>
      </c>
      <c r="H32" s="18" t="s">
        <v>3519</v>
      </c>
      <c r="I32" s="18">
        <v>360</v>
      </c>
      <c r="J32" s="18" t="s">
        <v>23</v>
      </c>
      <c r="K32" s="18" t="s">
        <v>24</v>
      </c>
      <c r="L32" s="18">
        <v>859</v>
      </c>
      <c r="M32" s="18" t="s">
        <v>46</v>
      </c>
      <c r="N32" s="19">
        <v>46305.517256944397</v>
      </c>
      <c r="O32" s="18">
        <v>360</v>
      </c>
      <c r="P32" s="18" t="s">
        <v>26</v>
      </c>
      <c r="Q32" s="18">
        <v>190</v>
      </c>
      <c r="R32" s="3" t="str">
        <f>IF(OR(G32="12R",G32="12L"),_xlfn.XLOOKUP(C32,DB!$A$2:$A$248,DB!$B$2:$B$248,""),IF(OR(G32="30L",G32="30R"),_xlfn.XLOOKUP(C32,DB!$A$2:$A$248,DB!$C$2:$C$248,""),""))</f>
        <v>UDGUV</v>
      </c>
      <c r="S32" s="3">
        <f t="shared" si="0"/>
        <v>11</v>
      </c>
      <c r="T32" s="3" t="str">
        <f>_xlfn.XLOOKUP(C32,DB!$A$2:$A$248,DB!$D$2:$D$248,"")</f>
        <v>Sector 2</v>
      </c>
    </row>
    <row r="33" spans="1:20" x14ac:dyDescent="0.2">
      <c r="A33" s="18" t="s">
        <v>107</v>
      </c>
      <c r="B33" s="18" t="s">
        <v>18</v>
      </c>
      <c r="C33" s="18" t="s">
        <v>108</v>
      </c>
      <c r="D33" s="18" t="s">
        <v>54</v>
      </c>
      <c r="E33" s="18" t="s">
        <v>428</v>
      </c>
      <c r="F33" s="19">
        <v>46305.496608796297</v>
      </c>
      <c r="G33" s="18" t="s">
        <v>22</v>
      </c>
      <c r="H33" s="18" t="s">
        <v>2952</v>
      </c>
      <c r="I33" s="18">
        <v>290</v>
      </c>
      <c r="J33" s="18" t="s">
        <v>23</v>
      </c>
      <c r="K33" s="18" t="s">
        <v>24</v>
      </c>
      <c r="L33" s="18">
        <v>131</v>
      </c>
      <c r="M33" s="18" t="s">
        <v>40</v>
      </c>
      <c r="N33" s="19">
        <v>46305.506041666697</v>
      </c>
      <c r="O33" s="18">
        <v>252</v>
      </c>
      <c r="P33" s="18" t="s">
        <v>26</v>
      </c>
      <c r="Q33" s="18">
        <v>190</v>
      </c>
      <c r="R33" s="3" t="str">
        <f>IF(OR(G33="12R",G33="12L"),_xlfn.XLOOKUP(C33,DB!$A$2:$A$248,DB!$B$2:$B$248,""),IF(OR(G33="30L",G33="30R"),_xlfn.XLOOKUP(C33,DB!$A$2:$A$248,DB!$C$2:$C$248,""),""))</f>
        <v>NUDAL</v>
      </c>
      <c r="S33" s="3">
        <f t="shared" si="0"/>
        <v>11</v>
      </c>
      <c r="T33" s="3" t="str">
        <f>_xlfn.XLOOKUP(C33,DB!$A$2:$A$248,DB!$D$2:$D$248,"")</f>
        <v>Sector 3</v>
      </c>
    </row>
    <row r="34" spans="1:20" x14ac:dyDescent="0.2">
      <c r="A34" s="18" t="s">
        <v>111</v>
      </c>
      <c r="B34" s="18" t="s">
        <v>18</v>
      </c>
      <c r="C34" s="18" t="s">
        <v>33</v>
      </c>
      <c r="D34" s="18" t="s">
        <v>61</v>
      </c>
      <c r="E34" s="18" t="s">
        <v>590</v>
      </c>
      <c r="F34" s="19">
        <v>46305.498437499999</v>
      </c>
      <c r="G34" s="18" t="s">
        <v>22</v>
      </c>
      <c r="H34" s="18" t="s">
        <v>380</v>
      </c>
      <c r="I34" s="18">
        <v>340</v>
      </c>
      <c r="J34" s="18" t="s">
        <v>23</v>
      </c>
      <c r="K34" s="18" t="s">
        <v>24</v>
      </c>
      <c r="L34" s="18">
        <v>878</v>
      </c>
      <c r="M34" s="18" t="s">
        <v>36</v>
      </c>
      <c r="N34" s="19">
        <v>46305.545856481498</v>
      </c>
      <c r="O34" s="18">
        <v>340</v>
      </c>
      <c r="P34" s="18" t="s">
        <v>26</v>
      </c>
      <c r="Q34" s="18">
        <v>190</v>
      </c>
      <c r="R34" s="3" t="str">
        <f>IF(OR(G34="12R",G34="12L"),_xlfn.XLOOKUP(C34,DB!$A$2:$A$248,DB!$B$2:$B$248,""),IF(OR(G34="30L",G34="30R"),_xlfn.XLOOKUP(C34,DB!$A$2:$A$248,DB!$C$2:$C$248,""),""))</f>
        <v>UDGUV</v>
      </c>
      <c r="S34" s="3">
        <f t="shared" si="0"/>
        <v>11</v>
      </c>
      <c r="T34" s="3" t="str">
        <f>_xlfn.XLOOKUP(C34,DB!$A$2:$A$248,DB!$D$2:$D$248,"")</f>
        <v>Sector 2</v>
      </c>
    </row>
    <row r="35" spans="1:20" x14ac:dyDescent="0.2">
      <c r="A35" s="18" t="s">
        <v>113</v>
      </c>
      <c r="B35" s="18" t="s">
        <v>18</v>
      </c>
      <c r="C35" s="18" t="s">
        <v>43</v>
      </c>
      <c r="D35" s="18" t="s">
        <v>129</v>
      </c>
      <c r="E35" s="18" t="s">
        <v>3520</v>
      </c>
      <c r="F35" s="19">
        <v>46305.506979166697</v>
      </c>
      <c r="G35" s="18" t="s">
        <v>22</v>
      </c>
      <c r="H35" s="18" t="s">
        <v>892</v>
      </c>
      <c r="I35" s="18">
        <v>360</v>
      </c>
      <c r="J35" s="18" t="s">
        <v>23</v>
      </c>
      <c r="K35" s="18" t="s">
        <v>24</v>
      </c>
      <c r="L35" s="18">
        <v>859</v>
      </c>
      <c r="M35" s="18" t="s">
        <v>46</v>
      </c>
      <c r="N35" s="19">
        <v>46305.554907407401</v>
      </c>
      <c r="O35" s="18">
        <v>360</v>
      </c>
      <c r="P35" s="18" t="s">
        <v>26</v>
      </c>
      <c r="Q35" s="18">
        <v>190</v>
      </c>
      <c r="R35" s="3" t="str">
        <f>IF(OR(G35="12R",G35="12L"),_xlfn.XLOOKUP(C35,DB!$A$2:$A$248,DB!$B$2:$B$248,""),IF(OR(G35="30L",G35="30R"),_xlfn.XLOOKUP(C35,DB!$A$2:$A$248,DB!$C$2:$C$248,""),""))</f>
        <v>UDGUV</v>
      </c>
      <c r="S35" s="3">
        <f t="shared" si="0"/>
        <v>12</v>
      </c>
      <c r="T35" s="3" t="str">
        <f>_xlfn.XLOOKUP(C35,DB!$A$2:$A$248,DB!$D$2:$D$248,"")</f>
        <v>Sector 2</v>
      </c>
    </row>
    <row r="36" spans="1:20" x14ac:dyDescent="0.2">
      <c r="A36" s="18" t="s">
        <v>127</v>
      </c>
      <c r="B36" s="18" t="s">
        <v>18</v>
      </c>
      <c r="C36" s="18" t="s">
        <v>128</v>
      </c>
      <c r="D36" s="18" t="s">
        <v>129</v>
      </c>
      <c r="E36" s="18" t="s">
        <v>3521</v>
      </c>
      <c r="F36" s="19">
        <v>46305.518553240698</v>
      </c>
      <c r="G36" s="18" t="s">
        <v>22</v>
      </c>
      <c r="H36" s="18" t="s">
        <v>3522</v>
      </c>
      <c r="I36" s="18">
        <v>360</v>
      </c>
      <c r="J36" s="18" t="s">
        <v>23</v>
      </c>
      <c r="K36" s="18" t="s">
        <v>24</v>
      </c>
      <c r="L36" s="18">
        <v>521</v>
      </c>
      <c r="M36" s="18" t="s">
        <v>130</v>
      </c>
      <c r="N36" s="19">
        <v>46305.547881944403</v>
      </c>
      <c r="O36" s="18">
        <v>360</v>
      </c>
      <c r="P36" s="18" t="s">
        <v>26</v>
      </c>
      <c r="Q36" s="18">
        <v>40</v>
      </c>
      <c r="R36" s="3" t="str">
        <f>IF(OR(G36="12R",G36="12L"),_xlfn.XLOOKUP(C36,DB!$A$2:$A$248,DB!$B$2:$B$248,""),IF(OR(G36="30L",G36="30R"),_xlfn.XLOOKUP(C36,DB!$A$2:$A$248,DB!$C$2:$C$248,""),""))</f>
        <v>ENEBA</v>
      </c>
      <c r="S36" s="3">
        <f t="shared" si="0"/>
        <v>12</v>
      </c>
      <c r="T36" s="3" t="str">
        <f>_xlfn.XLOOKUP(C36,DB!$A$2:$A$248,DB!$D$2:$D$248,"")</f>
        <v>Sector 3</v>
      </c>
    </row>
    <row r="37" spans="1:20" x14ac:dyDescent="0.2">
      <c r="A37" s="18" t="s">
        <v>3523</v>
      </c>
      <c r="B37" s="18" t="s">
        <v>18</v>
      </c>
      <c r="C37" s="18" t="s">
        <v>783</v>
      </c>
      <c r="D37" s="18" t="s">
        <v>542</v>
      </c>
      <c r="E37" s="18" t="s">
        <v>3523</v>
      </c>
      <c r="F37" s="19">
        <v>46305.529247685197</v>
      </c>
      <c r="G37" s="18" t="s">
        <v>22</v>
      </c>
      <c r="H37" s="18" t="s">
        <v>3524</v>
      </c>
      <c r="I37" s="18">
        <v>410</v>
      </c>
      <c r="J37" s="18" t="s">
        <v>23</v>
      </c>
      <c r="K37" s="18" t="s">
        <v>51</v>
      </c>
      <c r="L37" s="18">
        <v>204</v>
      </c>
      <c r="M37" s="18" t="s">
        <v>383</v>
      </c>
      <c r="N37" s="19">
        <v>46305.542094907403</v>
      </c>
      <c r="O37" s="18">
        <v>332</v>
      </c>
      <c r="P37" s="18" t="s">
        <v>26</v>
      </c>
      <c r="Q37" s="18">
        <v>40</v>
      </c>
      <c r="R37" s="3" t="str">
        <f>IF(OR(G37="12R",G37="12L"),_xlfn.XLOOKUP(C37,DB!$A$2:$A$248,DB!$B$2:$B$248,""),IF(OR(G37="30L",G37="30R"),_xlfn.XLOOKUP(C37,DB!$A$2:$A$248,DB!$C$2:$C$248,""),""))</f>
        <v>NUDAL</v>
      </c>
      <c r="S37" s="3">
        <f t="shared" si="0"/>
        <v>12</v>
      </c>
      <c r="T37" s="3" t="str">
        <f>_xlfn.XLOOKUP(C37,DB!$A$2:$A$248,DB!$D$2:$D$248,"")</f>
        <v>Sector 3</v>
      </c>
    </row>
    <row r="38" spans="1:20" x14ac:dyDescent="0.2">
      <c r="A38" s="18" t="s">
        <v>3031</v>
      </c>
      <c r="B38" s="18" t="s">
        <v>18</v>
      </c>
      <c r="C38" s="18" t="s">
        <v>381</v>
      </c>
      <c r="D38" s="18" t="s">
        <v>132</v>
      </c>
      <c r="E38" s="18"/>
      <c r="F38" s="19">
        <v>46305.541782407403</v>
      </c>
      <c r="G38" s="18" t="s">
        <v>22</v>
      </c>
      <c r="H38" s="18" t="s">
        <v>3525</v>
      </c>
      <c r="I38" s="18">
        <v>370</v>
      </c>
      <c r="J38" s="18" t="s">
        <v>23</v>
      </c>
      <c r="K38" s="18" t="s">
        <v>51</v>
      </c>
      <c r="L38" s="18">
        <v>197</v>
      </c>
      <c r="M38" s="18" t="s">
        <v>3526</v>
      </c>
      <c r="N38" s="19">
        <v>46305.5558101852</v>
      </c>
      <c r="O38" s="18">
        <v>324</v>
      </c>
      <c r="P38" s="18" t="s">
        <v>26</v>
      </c>
      <c r="Q38" s="18">
        <v>30</v>
      </c>
      <c r="R38" s="3" t="str">
        <f>IF(OR(G38="12R",G38="12L"),_xlfn.XLOOKUP(C38,DB!$A$2:$A$248,DB!$B$2:$B$248,""),IF(OR(G38="30L",G38="30R"),_xlfn.XLOOKUP(C38,DB!$A$2:$A$248,DB!$C$2:$C$248,""),""))</f>
        <v>OMSUK</v>
      </c>
      <c r="S38" s="3">
        <f t="shared" si="0"/>
        <v>13</v>
      </c>
      <c r="T38" s="3" t="str">
        <f>_xlfn.XLOOKUP(C38,DB!$A$2:$A$248,DB!$D$2:$D$248,"")</f>
        <v>Sector 3</v>
      </c>
    </row>
    <row r="39" spans="1:20" x14ac:dyDescent="0.2">
      <c r="A39" s="18" t="s">
        <v>133</v>
      </c>
      <c r="B39" s="18" t="s">
        <v>18</v>
      </c>
      <c r="C39" s="18" t="s">
        <v>134</v>
      </c>
      <c r="D39" s="18" t="s">
        <v>129</v>
      </c>
      <c r="E39" s="18" t="s">
        <v>2960</v>
      </c>
      <c r="F39" s="19">
        <v>46305.543437499997</v>
      </c>
      <c r="G39" s="18" t="s">
        <v>22</v>
      </c>
      <c r="H39" s="18" t="s">
        <v>3527</v>
      </c>
      <c r="I39" s="18">
        <v>360</v>
      </c>
      <c r="J39" s="18" t="s">
        <v>23</v>
      </c>
      <c r="K39" s="18" t="s">
        <v>24</v>
      </c>
      <c r="L39" s="18">
        <v>440</v>
      </c>
      <c r="M39" s="18" t="s">
        <v>204</v>
      </c>
      <c r="N39" s="19">
        <v>46305.567395833299</v>
      </c>
      <c r="O39" s="18">
        <v>360</v>
      </c>
      <c r="P39" s="18" t="s">
        <v>26</v>
      </c>
      <c r="Q39" s="18">
        <v>40</v>
      </c>
      <c r="R39" s="3" t="str">
        <f>IF(OR(G39="12R",G39="12L"),_xlfn.XLOOKUP(C39,DB!$A$2:$A$248,DB!$B$2:$B$248,""),IF(OR(G39="30L",G39="30R"),_xlfn.XLOOKUP(C39,DB!$A$2:$A$248,DB!$C$2:$C$248,""),""))</f>
        <v>ENEBA</v>
      </c>
      <c r="S39" s="3">
        <f t="shared" si="0"/>
        <v>13</v>
      </c>
      <c r="T39" s="3" t="str">
        <f>_xlfn.XLOOKUP(C39,DB!$A$2:$A$248,DB!$D$2:$D$248,"")</f>
        <v>Sector 3</v>
      </c>
    </row>
    <row r="40" spans="1:20" x14ac:dyDescent="0.2">
      <c r="A40" s="18" t="s">
        <v>118</v>
      </c>
      <c r="B40" s="18" t="s">
        <v>18</v>
      </c>
      <c r="C40" s="18" t="s">
        <v>119</v>
      </c>
      <c r="D40" s="18" t="s">
        <v>34</v>
      </c>
      <c r="E40" s="18" t="s">
        <v>399</v>
      </c>
      <c r="F40" s="19">
        <v>46305.546643518501</v>
      </c>
      <c r="G40" s="18" t="s">
        <v>22</v>
      </c>
      <c r="H40" s="18" t="s">
        <v>3528</v>
      </c>
      <c r="I40" s="18">
        <v>360</v>
      </c>
      <c r="J40" s="18" t="s">
        <v>23</v>
      </c>
      <c r="K40" s="18" t="s">
        <v>24</v>
      </c>
      <c r="L40" s="18">
        <v>878</v>
      </c>
      <c r="M40" s="18" t="s">
        <v>36</v>
      </c>
      <c r="N40" s="19">
        <v>46305.594722222202</v>
      </c>
      <c r="O40" s="18">
        <v>340</v>
      </c>
      <c r="P40" s="18" t="s">
        <v>26</v>
      </c>
      <c r="Q40" s="18">
        <v>190</v>
      </c>
      <c r="R40" s="3" t="str">
        <f>IF(OR(G40="12R",G40="12L"),_xlfn.XLOOKUP(C40,DB!$A$2:$A$248,DB!$B$2:$B$248,""),IF(OR(G40="30L",G40="30R"),_xlfn.XLOOKUP(C40,DB!$A$2:$A$248,DB!$C$2:$C$248,""),""))</f>
        <v>UDGUV</v>
      </c>
      <c r="S40" s="3">
        <f t="shared" si="0"/>
        <v>13</v>
      </c>
      <c r="T40" s="3" t="str">
        <f>_xlfn.XLOOKUP(C40,DB!$A$2:$A$248,DB!$D$2:$D$248,"")</f>
        <v>Sector 2</v>
      </c>
    </row>
    <row r="41" spans="1:20" x14ac:dyDescent="0.2">
      <c r="A41" s="18" t="s">
        <v>121</v>
      </c>
      <c r="B41" s="18" t="s">
        <v>18</v>
      </c>
      <c r="C41" s="18" t="s">
        <v>122</v>
      </c>
      <c r="D41" s="18" t="s">
        <v>123</v>
      </c>
      <c r="E41" s="18" t="s">
        <v>3529</v>
      </c>
      <c r="F41" s="19">
        <v>46305.547719907401</v>
      </c>
      <c r="G41" s="18" t="s">
        <v>22</v>
      </c>
      <c r="H41" s="18" t="s">
        <v>3530</v>
      </c>
      <c r="I41" s="18">
        <v>340</v>
      </c>
      <c r="J41" s="18" t="s">
        <v>23</v>
      </c>
      <c r="K41" s="18" t="s">
        <v>24</v>
      </c>
      <c r="L41" s="18">
        <v>541</v>
      </c>
      <c r="M41" s="18" t="s">
        <v>130</v>
      </c>
      <c r="N41" s="19">
        <v>46305.577523148102</v>
      </c>
      <c r="O41" s="18">
        <v>340</v>
      </c>
      <c r="P41" s="18" t="s">
        <v>26</v>
      </c>
      <c r="Q41" s="18">
        <v>40</v>
      </c>
      <c r="R41" s="3" t="str">
        <f>IF(OR(G41="12R",G41="12L"),_xlfn.XLOOKUP(C41,DB!$A$2:$A$248,DB!$B$2:$B$248,""),IF(OR(G41="30L",G41="30R"),_xlfn.XLOOKUP(C41,DB!$A$2:$A$248,DB!$C$2:$C$248,""),""))</f>
        <v>ENEBA</v>
      </c>
      <c r="S41" s="3">
        <f t="shared" si="0"/>
        <v>13</v>
      </c>
      <c r="T41" s="3" t="str">
        <f>_xlfn.XLOOKUP(C41,DB!$A$2:$A$248,DB!$D$2:$D$248,"")</f>
        <v>Sector 3</v>
      </c>
    </row>
    <row r="42" spans="1:20" x14ac:dyDescent="0.2">
      <c r="A42" s="18" t="s">
        <v>125</v>
      </c>
      <c r="B42" s="18" t="s">
        <v>18</v>
      </c>
      <c r="C42" s="18" t="s">
        <v>43</v>
      </c>
      <c r="D42" s="18" t="s">
        <v>44</v>
      </c>
      <c r="E42" s="18" t="s">
        <v>288</v>
      </c>
      <c r="F42" s="19">
        <v>46305.549097222203</v>
      </c>
      <c r="G42" s="18" t="s">
        <v>22</v>
      </c>
      <c r="H42" s="18" t="s">
        <v>3531</v>
      </c>
      <c r="I42" s="18">
        <v>360</v>
      </c>
      <c r="J42" s="18" t="s">
        <v>23</v>
      </c>
      <c r="K42" s="18" t="s">
        <v>24</v>
      </c>
      <c r="L42" s="18">
        <v>859</v>
      </c>
      <c r="M42" s="18" t="s">
        <v>46</v>
      </c>
      <c r="N42" s="19">
        <v>46305.596203703702</v>
      </c>
      <c r="O42" s="18">
        <v>360</v>
      </c>
      <c r="P42" s="18" t="s">
        <v>26</v>
      </c>
      <c r="Q42" s="18">
        <v>190</v>
      </c>
      <c r="R42" s="3" t="str">
        <f>IF(OR(G42="12R",G42="12L"),_xlfn.XLOOKUP(C42,DB!$A$2:$A$248,DB!$B$2:$B$248,""),IF(OR(G42="30L",G42="30R"),_xlfn.XLOOKUP(C42,DB!$A$2:$A$248,DB!$C$2:$C$248,""),""))</f>
        <v>UDGUV</v>
      </c>
      <c r="S42" s="3">
        <f t="shared" si="0"/>
        <v>13</v>
      </c>
      <c r="T42" s="3" t="str">
        <f>_xlfn.XLOOKUP(C42,DB!$A$2:$A$248,DB!$D$2:$D$248,"")</f>
        <v>Sector 2</v>
      </c>
    </row>
    <row r="43" spans="1:20" x14ac:dyDescent="0.2">
      <c r="A43" s="18" t="s">
        <v>114</v>
      </c>
      <c r="B43" s="18" t="s">
        <v>18</v>
      </c>
      <c r="C43" s="18" t="s">
        <v>115</v>
      </c>
      <c r="D43" s="18" t="s">
        <v>129</v>
      </c>
      <c r="E43" s="18" t="s">
        <v>3532</v>
      </c>
      <c r="F43" s="19">
        <v>46305.563125000001</v>
      </c>
      <c r="G43" s="18" t="s">
        <v>22</v>
      </c>
      <c r="H43" s="18" t="s">
        <v>3533</v>
      </c>
      <c r="I43" s="18">
        <v>370</v>
      </c>
      <c r="J43" s="18" t="s">
        <v>23</v>
      </c>
      <c r="K43" s="18" t="s">
        <v>24</v>
      </c>
      <c r="L43" s="18">
        <v>155</v>
      </c>
      <c r="M43" s="18" t="s">
        <v>816</v>
      </c>
      <c r="N43" s="19">
        <v>46305.572789351798</v>
      </c>
      <c r="O43" s="18">
        <v>290</v>
      </c>
      <c r="P43" s="18" t="s">
        <v>26</v>
      </c>
      <c r="Q43" s="18">
        <v>190</v>
      </c>
      <c r="R43" s="3" t="str">
        <f>IF(OR(G43="12R",G43="12L"),_xlfn.XLOOKUP(C43,DB!$A$2:$A$248,DB!$B$2:$B$248,""),IF(OR(G43="30L",G43="30R"),_xlfn.XLOOKUP(C43,DB!$A$2:$A$248,DB!$C$2:$C$248,""),""))</f>
        <v>TAKUX</v>
      </c>
      <c r="S43" s="3">
        <f t="shared" si="0"/>
        <v>13</v>
      </c>
      <c r="T43" s="3" t="str">
        <f>_xlfn.XLOOKUP(C43,DB!$A$2:$A$248,DB!$D$2:$D$248,"")</f>
        <v>Sector 7</v>
      </c>
    </row>
    <row r="44" spans="1:20" x14ac:dyDescent="0.2">
      <c r="A44" s="18" t="s">
        <v>135</v>
      </c>
      <c r="B44" s="18" t="s">
        <v>18</v>
      </c>
      <c r="C44" s="18" t="s">
        <v>136</v>
      </c>
      <c r="D44" s="18" t="s">
        <v>44</v>
      </c>
      <c r="E44" s="18" t="s">
        <v>3534</v>
      </c>
      <c r="F44" s="19">
        <v>46305.578333333302</v>
      </c>
      <c r="G44" s="18" t="s">
        <v>22</v>
      </c>
      <c r="H44" s="18" t="s">
        <v>3535</v>
      </c>
      <c r="I44" s="18">
        <v>330</v>
      </c>
      <c r="J44" s="18" t="s">
        <v>23</v>
      </c>
      <c r="K44" s="18" t="s">
        <v>24</v>
      </c>
      <c r="L44" s="18">
        <v>136</v>
      </c>
      <c r="M44" s="18" t="s">
        <v>40</v>
      </c>
      <c r="N44" s="19">
        <v>46305.587997685201</v>
      </c>
      <c r="O44" s="18">
        <v>235</v>
      </c>
      <c r="P44" s="18" t="s">
        <v>26</v>
      </c>
      <c r="Q44" s="18">
        <v>190</v>
      </c>
      <c r="R44" s="3" t="str">
        <f>IF(OR(G44="12R",G44="12L"),_xlfn.XLOOKUP(C44,DB!$A$2:$A$248,DB!$B$2:$B$248,""),IF(OR(G44="30L",G44="30R"),_xlfn.XLOOKUP(C44,DB!$A$2:$A$248,DB!$C$2:$C$248,""),""))</f>
        <v>OMSUK</v>
      </c>
      <c r="S44" s="3">
        <f t="shared" si="0"/>
        <v>13</v>
      </c>
      <c r="T44" s="3" t="str">
        <f>_xlfn.XLOOKUP(C44,DB!$A$2:$A$248,DB!$D$2:$D$248,"")</f>
        <v>Sector 3</v>
      </c>
    </row>
    <row r="45" spans="1:20" x14ac:dyDescent="0.2">
      <c r="A45" s="18" t="s">
        <v>546</v>
      </c>
      <c r="B45" s="18" t="s">
        <v>18</v>
      </c>
      <c r="C45" s="18" t="s">
        <v>927</v>
      </c>
      <c r="D45" s="18" t="s">
        <v>507</v>
      </c>
      <c r="E45" s="18"/>
      <c r="F45" s="19">
        <v>46305.590821759302</v>
      </c>
      <c r="G45" s="18" t="s">
        <v>22</v>
      </c>
      <c r="H45" s="18" t="s">
        <v>167</v>
      </c>
      <c r="I45" s="18">
        <v>45</v>
      </c>
      <c r="J45" s="18" t="s">
        <v>139</v>
      </c>
      <c r="K45" s="18" t="s">
        <v>51</v>
      </c>
      <c r="L45" s="18">
        <v>168</v>
      </c>
      <c r="M45" s="18" t="s">
        <v>927</v>
      </c>
      <c r="N45" s="19">
        <v>46305.620578703703</v>
      </c>
      <c r="O45" s="18">
        <v>0</v>
      </c>
      <c r="P45" s="18" t="s">
        <v>137</v>
      </c>
      <c r="Q45" s="18">
        <v>15</v>
      </c>
      <c r="R45" s="3" t="str">
        <f>IF(OR(G45="12R",G45="12L"),_xlfn.XLOOKUP(C45,DB!$A$2:$A$248,DB!$B$2:$B$248,""),IF(OR(G45="30L",G45="30R"),_xlfn.XLOOKUP(C45,DB!$A$2:$A$248,DB!$C$2:$C$248,""),""))</f>
        <v/>
      </c>
      <c r="S45" s="3">
        <f t="shared" si="0"/>
        <v>14</v>
      </c>
      <c r="T45" s="3" t="str">
        <f>_xlfn.XLOOKUP(C45,DB!$A$2:$A$248,DB!$D$2:$D$248,"")</f>
        <v/>
      </c>
    </row>
    <row r="46" spans="1:20" x14ac:dyDescent="0.2">
      <c r="A46" s="18" t="s">
        <v>3536</v>
      </c>
      <c r="B46" s="18" t="s">
        <v>18</v>
      </c>
      <c r="C46" s="18" t="s">
        <v>205</v>
      </c>
      <c r="D46" s="18" t="s">
        <v>132</v>
      </c>
      <c r="E46" s="18"/>
      <c r="F46" s="19">
        <v>46305.592569444401</v>
      </c>
      <c r="G46" s="18" t="s">
        <v>22</v>
      </c>
      <c r="H46" s="18" t="s">
        <v>3537</v>
      </c>
      <c r="I46" s="18">
        <v>270</v>
      </c>
      <c r="J46" s="18" t="s">
        <v>23</v>
      </c>
      <c r="K46" s="18" t="s">
        <v>51</v>
      </c>
      <c r="L46" s="18">
        <v>215</v>
      </c>
      <c r="M46" s="18" t="s">
        <v>383</v>
      </c>
      <c r="N46" s="19">
        <v>46305.607662037</v>
      </c>
      <c r="O46" s="18">
        <v>270</v>
      </c>
      <c r="P46" s="18" t="s">
        <v>26</v>
      </c>
      <c r="Q46" s="18">
        <v>40</v>
      </c>
      <c r="R46" s="3" t="str">
        <f>IF(OR(G46="12R",G46="12L"),_xlfn.XLOOKUP(C46,DB!$A$2:$A$248,DB!$B$2:$B$248,""),IF(OR(G46="30L",G46="30R"),_xlfn.XLOOKUP(C46,DB!$A$2:$A$248,DB!$C$2:$C$248,""),""))</f>
        <v>NUDAL</v>
      </c>
      <c r="S46" s="3">
        <f t="shared" si="0"/>
        <v>14</v>
      </c>
      <c r="T46" s="3" t="str">
        <f>_xlfn.XLOOKUP(C46,DB!$A$2:$A$248,DB!$D$2:$D$248,"")</f>
        <v>Sector 3</v>
      </c>
    </row>
    <row r="47" spans="1:20" x14ac:dyDescent="0.2">
      <c r="A47" s="18" t="s">
        <v>506</v>
      </c>
      <c r="B47" s="18" t="s">
        <v>18</v>
      </c>
      <c r="C47" s="18" t="s">
        <v>927</v>
      </c>
      <c r="D47" s="18" t="s">
        <v>507</v>
      </c>
      <c r="E47" s="18"/>
      <c r="F47" s="19">
        <v>46305.596122685201</v>
      </c>
      <c r="G47" s="18" t="s">
        <v>22</v>
      </c>
      <c r="H47" s="18" t="s">
        <v>167</v>
      </c>
      <c r="I47" s="18">
        <v>45</v>
      </c>
      <c r="J47" s="18" t="s">
        <v>139</v>
      </c>
      <c r="K47" s="18" t="s">
        <v>51</v>
      </c>
      <c r="L47" s="18">
        <v>168</v>
      </c>
      <c r="M47" s="18" t="s">
        <v>927</v>
      </c>
      <c r="N47" s="19">
        <v>46305.627905092602</v>
      </c>
      <c r="O47" s="18">
        <v>0</v>
      </c>
      <c r="P47" s="18" t="s">
        <v>137</v>
      </c>
      <c r="Q47" s="18">
        <v>15</v>
      </c>
      <c r="R47" s="3" t="str">
        <f>IF(OR(G47="12R",G47="12L"),_xlfn.XLOOKUP(C47,DB!$A$2:$A$248,DB!$B$2:$B$248,""),IF(OR(G47="30L",G47="30R"),_xlfn.XLOOKUP(C47,DB!$A$2:$A$248,DB!$C$2:$C$248,""),""))</f>
        <v/>
      </c>
      <c r="S47" s="3">
        <f t="shared" si="0"/>
        <v>14</v>
      </c>
      <c r="T47" s="3" t="str">
        <f>_xlfn.XLOOKUP(C47,DB!$A$2:$A$248,DB!$D$2:$D$248,"")</f>
        <v/>
      </c>
    </row>
    <row r="48" spans="1:20" x14ac:dyDescent="0.2">
      <c r="A48" s="18" t="s">
        <v>140</v>
      </c>
      <c r="B48" s="18" t="s">
        <v>18</v>
      </c>
      <c r="C48" s="18" t="s">
        <v>43</v>
      </c>
      <c r="D48" s="18" t="s">
        <v>44</v>
      </c>
      <c r="E48" s="18" t="s">
        <v>45</v>
      </c>
      <c r="F48" s="19">
        <v>46305.601585648103</v>
      </c>
      <c r="G48" s="18" t="s">
        <v>22</v>
      </c>
      <c r="H48" s="18" t="s">
        <v>3538</v>
      </c>
      <c r="I48" s="18">
        <v>360</v>
      </c>
      <c r="J48" s="18" t="s">
        <v>23</v>
      </c>
      <c r="K48" s="18" t="s">
        <v>24</v>
      </c>
      <c r="L48" s="18">
        <v>859</v>
      </c>
      <c r="M48" s="18" t="s">
        <v>46</v>
      </c>
      <c r="N48" s="19">
        <v>46305.6484375</v>
      </c>
      <c r="O48" s="18">
        <v>360</v>
      </c>
      <c r="P48" s="18" t="s">
        <v>26</v>
      </c>
      <c r="Q48" s="18">
        <v>190</v>
      </c>
      <c r="R48" s="3" t="str">
        <f>IF(OR(G48="12R",G48="12L"),_xlfn.XLOOKUP(C48,DB!$A$2:$A$248,DB!$B$2:$B$248,""),IF(OR(G48="30L",G48="30R"),_xlfn.XLOOKUP(C48,DB!$A$2:$A$248,DB!$C$2:$C$248,""),""))</f>
        <v>UDGUV</v>
      </c>
      <c r="S48" s="3">
        <f t="shared" si="0"/>
        <v>14</v>
      </c>
      <c r="T48" s="3" t="str">
        <f>_xlfn.XLOOKUP(C48,DB!$A$2:$A$248,DB!$D$2:$D$248,"")</f>
        <v>Sector 2</v>
      </c>
    </row>
    <row r="49" spans="1:20" x14ac:dyDescent="0.2">
      <c r="A49" s="18" t="s">
        <v>415</v>
      </c>
      <c r="B49" s="18" t="s">
        <v>18</v>
      </c>
      <c r="C49" s="18" t="s">
        <v>18</v>
      </c>
      <c r="D49" s="18" t="s">
        <v>416</v>
      </c>
      <c r="E49" s="18"/>
      <c r="F49" s="19">
        <v>46305.614861111098</v>
      </c>
      <c r="G49" s="18" t="s">
        <v>22</v>
      </c>
      <c r="H49" s="18" t="s">
        <v>3539</v>
      </c>
      <c r="I49" s="18">
        <v>15</v>
      </c>
      <c r="J49" s="18" t="s">
        <v>139</v>
      </c>
      <c r="K49" s="18" t="s">
        <v>51</v>
      </c>
      <c r="L49" s="18">
        <v>138</v>
      </c>
      <c r="M49" s="18" t="s">
        <v>18</v>
      </c>
      <c r="N49" s="19">
        <v>46305.6549884259</v>
      </c>
      <c r="O49" s="18">
        <v>0</v>
      </c>
      <c r="P49" s="18" t="s">
        <v>137</v>
      </c>
      <c r="Q49" s="18">
        <v>15</v>
      </c>
      <c r="R49" s="3" t="str">
        <f>IF(OR(G49="12R",G49="12L"),_xlfn.XLOOKUP(C49,DB!$A$2:$A$248,DB!$B$2:$B$248,""),IF(OR(G49="30L",G49="30R"),_xlfn.XLOOKUP(C49,DB!$A$2:$A$248,DB!$C$2:$C$248,""),""))</f>
        <v/>
      </c>
      <c r="S49" s="3">
        <f t="shared" si="0"/>
        <v>14</v>
      </c>
      <c r="T49" s="3" t="str">
        <f>_xlfn.XLOOKUP(C49,DB!$A$2:$A$248,DB!$D$2:$D$248,"")</f>
        <v/>
      </c>
    </row>
    <row r="50" spans="1:20" x14ac:dyDescent="0.2">
      <c r="A50" s="18" t="s">
        <v>146</v>
      </c>
      <c r="B50" s="18" t="s">
        <v>18</v>
      </c>
      <c r="C50" s="18" t="s">
        <v>33</v>
      </c>
      <c r="D50" s="18" t="s">
        <v>54</v>
      </c>
      <c r="E50" s="18" t="s">
        <v>751</v>
      </c>
      <c r="F50" s="19">
        <v>46305.626273148097</v>
      </c>
      <c r="G50" s="18" t="s">
        <v>22</v>
      </c>
      <c r="H50" s="18" t="s">
        <v>3540</v>
      </c>
      <c r="I50" s="18">
        <v>380</v>
      </c>
      <c r="J50" s="18" t="s">
        <v>23</v>
      </c>
      <c r="K50" s="18" t="s">
        <v>24</v>
      </c>
      <c r="L50" s="18">
        <v>875</v>
      </c>
      <c r="M50" s="18" t="s">
        <v>36</v>
      </c>
      <c r="N50" s="19">
        <v>46305.675532407397</v>
      </c>
      <c r="O50" s="18">
        <v>380</v>
      </c>
      <c r="P50" s="18" t="s">
        <v>26</v>
      </c>
      <c r="Q50" s="18">
        <v>190</v>
      </c>
      <c r="R50" s="3" t="str">
        <f>IF(OR(G50="12R",G50="12L"),_xlfn.XLOOKUP(C50,DB!$A$2:$A$248,DB!$B$2:$B$248,""),IF(OR(G50="30L",G50="30R"),_xlfn.XLOOKUP(C50,DB!$A$2:$A$248,DB!$C$2:$C$248,""),""))</f>
        <v>UDGUV</v>
      </c>
      <c r="S50" s="3">
        <f t="shared" si="0"/>
        <v>15</v>
      </c>
      <c r="T50" s="3" t="str">
        <f>_xlfn.XLOOKUP(C50,DB!$A$2:$A$248,DB!$D$2:$D$248,"")</f>
        <v>Sector 2</v>
      </c>
    </row>
    <row r="51" spans="1:20" x14ac:dyDescent="0.2">
      <c r="A51" s="18" t="s">
        <v>3541</v>
      </c>
      <c r="B51" s="18" t="s">
        <v>18</v>
      </c>
      <c r="C51" s="18" t="s">
        <v>50</v>
      </c>
      <c r="D51" s="18" t="s">
        <v>54</v>
      </c>
      <c r="E51" s="18" t="s">
        <v>3542</v>
      </c>
      <c r="F51" s="19">
        <v>46305.648414351897</v>
      </c>
      <c r="G51" s="18" t="s">
        <v>22</v>
      </c>
      <c r="H51" s="18" t="s">
        <v>3543</v>
      </c>
      <c r="I51" s="18">
        <v>380</v>
      </c>
      <c r="J51" s="18" t="s">
        <v>23</v>
      </c>
      <c r="K51" s="18" t="s">
        <v>24</v>
      </c>
      <c r="L51" s="18">
        <v>863</v>
      </c>
      <c r="M51" s="18" t="s">
        <v>85</v>
      </c>
      <c r="N51" s="19">
        <v>46305.694571759297</v>
      </c>
      <c r="O51" s="18">
        <v>380</v>
      </c>
      <c r="P51" s="18" t="s">
        <v>26</v>
      </c>
      <c r="Q51" s="18">
        <v>190</v>
      </c>
      <c r="R51" s="3" t="str">
        <f>IF(OR(G51="12R",G51="12L"),_xlfn.XLOOKUP(C51,DB!$A$2:$A$248,DB!$B$2:$B$248,""),IF(OR(G51="30L",G51="30R"),_xlfn.XLOOKUP(C51,DB!$A$2:$A$248,DB!$C$2:$C$248,""),""))</f>
        <v>UDGUV</v>
      </c>
      <c r="S51" s="3">
        <f t="shared" si="0"/>
        <v>15</v>
      </c>
      <c r="T51" s="3" t="str">
        <f>_xlfn.XLOOKUP(C51,DB!$A$2:$A$248,DB!$D$2:$D$248,"")</f>
        <v>Sector 2</v>
      </c>
    </row>
    <row r="52" spans="1:20" x14ac:dyDescent="0.2">
      <c r="A52" s="18" t="s">
        <v>154</v>
      </c>
      <c r="B52" s="18" t="s">
        <v>18</v>
      </c>
      <c r="C52" s="18" t="s">
        <v>43</v>
      </c>
      <c r="D52" s="18" t="s">
        <v>34</v>
      </c>
      <c r="E52" s="18" t="s">
        <v>830</v>
      </c>
      <c r="F52" s="19">
        <v>46305.650231481501</v>
      </c>
      <c r="G52" s="18" t="s">
        <v>22</v>
      </c>
      <c r="H52" s="18" t="s">
        <v>3544</v>
      </c>
      <c r="I52" s="18">
        <v>360</v>
      </c>
      <c r="J52" s="18" t="s">
        <v>23</v>
      </c>
      <c r="K52" s="18" t="s">
        <v>24</v>
      </c>
      <c r="L52" s="18">
        <v>859</v>
      </c>
      <c r="M52" s="18" t="s">
        <v>153</v>
      </c>
      <c r="N52" s="19">
        <v>46305.696006944403</v>
      </c>
      <c r="O52" s="18">
        <v>360</v>
      </c>
      <c r="P52" s="18" t="s">
        <v>26</v>
      </c>
      <c r="Q52" s="18">
        <v>190</v>
      </c>
      <c r="R52" s="3" t="str">
        <f>IF(OR(G52="12R",G52="12L"),_xlfn.XLOOKUP(C52,DB!$A$2:$A$248,DB!$B$2:$B$248,""),IF(OR(G52="30L",G52="30R"),_xlfn.XLOOKUP(C52,DB!$A$2:$A$248,DB!$C$2:$C$248,""),""))</f>
        <v>UDGUV</v>
      </c>
      <c r="S52" s="3">
        <f t="shared" si="0"/>
        <v>15</v>
      </c>
      <c r="T52" s="3" t="str">
        <f>_xlfn.XLOOKUP(C52,DB!$A$2:$A$248,DB!$D$2:$D$248,"")</f>
        <v>Sector 2</v>
      </c>
    </row>
    <row r="53" spans="1:20" x14ac:dyDescent="0.2">
      <c r="A53" s="18" t="s">
        <v>163</v>
      </c>
      <c r="B53" s="18" t="s">
        <v>18</v>
      </c>
      <c r="C53" s="18" t="s">
        <v>101</v>
      </c>
      <c r="D53" s="18" t="s">
        <v>129</v>
      </c>
      <c r="E53" s="18" t="s">
        <v>3545</v>
      </c>
      <c r="F53" s="19">
        <v>46305.653391203698</v>
      </c>
      <c r="G53" s="18" t="s">
        <v>22</v>
      </c>
      <c r="H53" s="18" t="s">
        <v>3546</v>
      </c>
      <c r="I53" s="18">
        <v>380</v>
      </c>
      <c r="J53" s="18" t="s">
        <v>23</v>
      </c>
      <c r="K53" s="18" t="s">
        <v>24</v>
      </c>
      <c r="L53" s="18">
        <v>858</v>
      </c>
      <c r="M53" s="18" t="s">
        <v>46</v>
      </c>
      <c r="N53" s="19">
        <v>46305.700706018499</v>
      </c>
      <c r="O53" s="18">
        <v>380</v>
      </c>
      <c r="P53" s="18" t="s">
        <v>26</v>
      </c>
      <c r="Q53" s="18">
        <v>190</v>
      </c>
      <c r="R53" s="3" t="str">
        <f>IF(OR(G53="12R",G53="12L"),_xlfn.XLOOKUP(C53,DB!$A$2:$A$248,DB!$B$2:$B$248,""),IF(OR(G53="30L",G53="30R"),_xlfn.XLOOKUP(C53,DB!$A$2:$A$248,DB!$C$2:$C$248,""),""))</f>
        <v>UDGUV</v>
      </c>
      <c r="S53" s="3">
        <f t="shared" si="0"/>
        <v>15</v>
      </c>
      <c r="T53" s="3" t="str">
        <f>_xlfn.XLOOKUP(C53,DB!$A$2:$A$248,DB!$D$2:$D$248,"")</f>
        <v>Sector 2</v>
      </c>
    </row>
    <row r="54" spans="1:20" x14ac:dyDescent="0.2">
      <c r="A54" s="18" t="s">
        <v>157</v>
      </c>
      <c r="B54" s="18" t="s">
        <v>18</v>
      </c>
      <c r="C54" s="18" t="s">
        <v>19</v>
      </c>
      <c r="D54" s="18" t="s">
        <v>54</v>
      </c>
      <c r="E54" s="18" t="s">
        <v>2902</v>
      </c>
      <c r="F54" s="19">
        <v>46305.655717592599</v>
      </c>
      <c r="G54" s="18" t="s">
        <v>22</v>
      </c>
      <c r="H54" s="18" t="s">
        <v>3547</v>
      </c>
      <c r="I54" s="18">
        <v>380</v>
      </c>
      <c r="J54" s="18" t="s">
        <v>23</v>
      </c>
      <c r="K54" s="18" t="s">
        <v>24</v>
      </c>
      <c r="L54" s="18">
        <v>863</v>
      </c>
      <c r="M54" s="18" t="s">
        <v>85</v>
      </c>
      <c r="N54" s="19">
        <v>46305.702777777798</v>
      </c>
      <c r="O54" s="18">
        <v>380</v>
      </c>
      <c r="P54" s="18" t="s">
        <v>26</v>
      </c>
      <c r="Q54" s="18">
        <v>190</v>
      </c>
      <c r="R54" s="3" t="str">
        <f>IF(OR(G54="12R",G54="12L"),_xlfn.XLOOKUP(C54,DB!$A$2:$A$248,DB!$B$2:$B$248,""),IF(OR(G54="30L",G54="30R"),_xlfn.XLOOKUP(C54,DB!$A$2:$A$248,DB!$C$2:$C$248,""),""))</f>
        <v>UDGUV</v>
      </c>
      <c r="S54" s="3">
        <f t="shared" si="0"/>
        <v>15</v>
      </c>
      <c r="T54" s="3" t="str">
        <f>_xlfn.XLOOKUP(C54,DB!$A$2:$A$248,DB!$D$2:$D$248,"")</f>
        <v>Sector 2</v>
      </c>
    </row>
    <row r="55" spans="1:20" x14ac:dyDescent="0.2">
      <c r="A55" s="18" t="s">
        <v>155</v>
      </c>
      <c r="B55" s="18" t="s">
        <v>18</v>
      </c>
      <c r="C55" s="18" t="s">
        <v>33</v>
      </c>
      <c r="D55" s="18" t="s">
        <v>61</v>
      </c>
      <c r="E55" s="18" t="s">
        <v>418</v>
      </c>
      <c r="F55" s="19">
        <v>46305.660208333298</v>
      </c>
      <c r="G55" s="18" t="s">
        <v>22</v>
      </c>
      <c r="H55" s="18" t="s">
        <v>3548</v>
      </c>
      <c r="I55" s="18">
        <v>340</v>
      </c>
      <c r="J55" s="18" t="s">
        <v>23</v>
      </c>
      <c r="K55" s="18" t="s">
        <v>24</v>
      </c>
      <c r="L55" s="18">
        <v>872</v>
      </c>
      <c r="M55" s="18" t="s">
        <v>36</v>
      </c>
      <c r="N55" s="19">
        <v>46305.707280092603</v>
      </c>
      <c r="O55" s="18">
        <v>340</v>
      </c>
      <c r="P55" s="18" t="s">
        <v>26</v>
      </c>
      <c r="Q55" s="18">
        <v>190</v>
      </c>
      <c r="R55" s="3" t="str">
        <f>IF(OR(G55="12R",G55="12L"),_xlfn.XLOOKUP(C55,DB!$A$2:$A$248,DB!$B$2:$B$248,""),IF(OR(G55="30L",G55="30R"),_xlfn.XLOOKUP(C55,DB!$A$2:$A$248,DB!$C$2:$C$248,""),""))</f>
        <v>UDGUV</v>
      </c>
      <c r="S55" s="3">
        <f t="shared" si="0"/>
        <v>15</v>
      </c>
      <c r="T55" s="3" t="str">
        <f>_xlfn.XLOOKUP(C55,DB!$A$2:$A$248,DB!$D$2:$D$248,"")</f>
        <v>Sector 2</v>
      </c>
    </row>
    <row r="56" spans="1:20" x14ac:dyDescent="0.2">
      <c r="A56" s="18" t="s">
        <v>3549</v>
      </c>
      <c r="B56" s="18" t="s">
        <v>18</v>
      </c>
      <c r="C56" s="18" t="s">
        <v>598</v>
      </c>
      <c r="D56" s="18" t="s">
        <v>1177</v>
      </c>
      <c r="E56" s="18"/>
      <c r="F56" s="19">
        <v>46305.661307870403</v>
      </c>
      <c r="G56" s="18" t="s">
        <v>22</v>
      </c>
      <c r="H56" s="18" t="s">
        <v>3550</v>
      </c>
      <c r="I56" s="18">
        <v>400</v>
      </c>
      <c r="J56" s="18" t="s">
        <v>23</v>
      </c>
      <c r="K56" s="18" t="s">
        <v>51</v>
      </c>
      <c r="L56" s="18">
        <v>863</v>
      </c>
      <c r="M56" s="18" t="s">
        <v>36</v>
      </c>
      <c r="N56" s="19">
        <v>46305.718564814801</v>
      </c>
      <c r="O56" s="18">
        <v>400</v>
      </c>
      <c r="P56" s="18" t="s">
        <v>137</v>
      </c>
      <c r="Q56" s="18">
        <v>30</v>
      </c>
      <c r="R56" s="3" t="str">
        <f>IF(OR(G56="12R",G56="12L"),_xlfn.XLOOKUP(C56,DB!$A$2:$A$248,DB!$B$2:$B$248,""),IF(OR(G56="30L",G56="30R"),_xlfn.XLOOKUP(C56,DB!$A$2:$A$248,DB!$C$2:$C$248,""),""))</f>
        <v>ENEBA</v>
      </c>
      <c r="S56" s="3">
        <f t="shared" si="0"/>
        <v>15</v>
      </c>
      <c r="T56" s="3" t="str">
        <f>_xlfn.XLOOKUP(C56,DB!$A$2:$A$248,DB!$D$2:$D$248,"")</f>
        <v>Sector 3</v>
      </c>
    </row>
    <row r="57" spans="1:20" x14ac:dyDescent="0.2">
      <c r="A57" s="18" t="s">
        <v>2696</v>
      </c>
      <c r="B57" s="18" t="s">
        <v>18</v>
      </c>
      <c r="C57" s="18" t="s">
        <v>390</v>
      </c>
      <c r="D57" s="18" t="s">
        <v>1227</v>
      </c>
      <c r="E57" s="18" t="s">
        <v>2697</v>
      </c>
      <c r="F57" s="19">
        <v>46305.662025463003</v>
      </c>
      <c r="G57" s="18" t="s">
        <v>22</v>
      </c>
      <c r="H57" s="18" t="s">
        <v>3551</v>
      </c>
      <c r="I57" s="18">
        <v>410</v>
      </c>
      <c r="J57" s="18" t="s">
        <v>23</v>
      </c>
      <c r="K57" s="18" t="s">
        <v>51</v>
      </c>
      <c r="L57" s="18">
        <v>234</v>
      </c>
      <c r="M57" s="18" t="s">
        <v>383</v>
      </c>
      <c r="N57" s="19">
        <v>46305.674942129597</v>
      </c>
      <c r="O57" s="18">
        <v>330</v>
      </c>
      <c r="P57" s="18" t="s">
        <v>26</v>
      </c>
      <c r="Q57" s="18">
        <v>40</v>
      </c>
      <c r="R57" s="3" t="str">
        <f>IF(OR(G57="12R",G57="12L"),_xlfn.XLOOKUP(C57,DB!$A$2:$A$248,DB!$B$2:$B$248,""),IF(OR(G57="30L",G57="30R"),_xlfn.XLOOKUP(C57,DB!$A$2:$A$248,DB!$C$2:$C$248,""),""))</f>
        <v>OMSUK</v>
      </c>
      <c r="S57" s="3">
        <f t="shared" si="0"/>
        <v>15</v>
      </c>
      <c r="T57" s="3" t="str">
        <f>_xlfn.XLOOKUP(C57,DB!$A$2:$A$248,DB!$D$2:$D$248,"")</f>
        <v>Sector 3</v>
      </c>
    </row>
    <row r="58" spans="1:20" x14ac:dyDescent="0.2">
      <c r="A58" s="18" t="s">
        <v>158</v>
      </c>
      <c r="B58" s="18" t="s">
        <v>18</v>
      </c>
      <c r="C58" s="18" t="s">
        <v>101</v>
      </c>
      <c r="D58" s="18" t="s">
        <v>20</v>
      </c>
      <c r="E58" s="18" t="s">
        <v>58</v>
      </c>
      <c r="F58" s="19">
        <v>46305.663078703699</v>
      </c>
      <c r="G58" s="18" t="s">
        <v>22</v>
      </c>
      <c r="H58" s="18" t="s">
        <v>3552</v>
      </c>
      <c r="I58" s="18">
        <v>360</v>
      </c>
      <c r="J58" s="18" t="s">
        <v>23</v>
      </c>
      <c r="K58" s="18" t="s">
        <v>24</v>
      </c>
      <c r="L58" s="18">
        <v>859</v>
      </c>
      <c r="M58" s="18" t="s">
        <v>705</v>
      </c>
      <c r="N58" s="19">
        <v>46305.709039351903</v>
      </c>
      <c r="O58" s="18">
        <v>360</v>
      </c>
      <c r="P58" s="18" t="s">
        <v>26</v>
      </c>
      <c r="Q58" s="18">
        <v>190</v>
      </c>
      <c r="R58" s="3" t="str">
        <f>IF(OR(G58="12R",G58="12L"),_xlfn.XLOOKUP(C58,DB!$A$2:$A$248,DB!$B$2:$B$248,""),IF(OR(G58="30L",G58="30R"),_xlfn.XLOOKUP(C58,DB!$A$2:$A$248,DB!$C$2:$C$248,""),""))</f>
        <v>UDGUV</v>
      </c>
      <c r="S58" s="3">
        <f t="shared" si="0"/>
        <v>15</v>
      </c>
      <c r="T58" s="3" t="str">
        <f>_xlfn.XLOOKUP(C58,DB!$A$2:$A$248,DB!$D$2:$D$248,"")</f>
        <v>Sector 2</v>
      </c>
    </row>
    <row r="59" spans="1:20" x14ac:dyDescent="0.2">
      <c r="A59" s="18" t="s">
        <v>2973</v>
      </c>
      <c r="B59" s="18" t="s">
        <v>18</v>
      </c>
      <c r="C59" s="18" t="s">
        <v>128</v>
      </c>
      <c r="D59" s="18" t="s">
        <v>20</v>
      </c>
      <c r="E59" s="18" t="s">
        <v>3553</v>
      </c>
      <c r="F59" s="19">
        <v>46305.664027777799</v>
      </c>
      <c r="G59" s="18" t="s">
        <v>22</v>
      </c>
      <c r="H59" s="18" t="s">
        <v>3554</v>
      </c>
      <c r="I59" s="18">
        <v>380</v>
      </c>
      <c r="J59" s="18" t="s">
        <v>23</v>
      </c>
      <c r="K59" s="18" t="s">
        <v>24</v>
      </c>
      <c r="L59" s="18">
        <v>545</v>
      </c>
      <c r="M59" s="18" t="s">
        <v>130</v>
      </c>
      <c r="N59" s="19">
        <v>46305.693773148101</v>
      </c>
      <c r="O59" s="18">
        <v>360</v>
      </c>
      <c r="P59" s="18" t="s">
        <v>26</v>
      </c>
      <c r="Q59" s="18">
        <v>40</v>
      </c>
      <c r="R59" s="3" t="str">
        <f>IF(OR(G59="12R",G59="12L"),_xlfn.XLOOKUP(C59,DB!$A$2:$A$248,DB!$B$2:$B$248,""),IF(OR(G59="30L",G59="30R"),_xlfn.XLOOKUP(C59,DB!$A$2:$A$248,DB!$C$2:$C$248,""),""))</f>
        <v>ENEBA</v>
      </c>
      <c r="S59" s="3">
        <f t="shared" si="0"/>
        <v>15</v>
      </c>
      <c r="T59" s="3" t="str">
        <f>_xlfn.XLOOKUP(C59,DB!$A$2:$A$248,DB!$D$2:$D$248,"")</f>
        <v>Sector 3</v>
      </c>
    </row>
    <row r="60" spans="1:20" x14ac:dyDescent="0.2">
      <c r="A60" s="18" t="s">
        <v>160</v>
      </c>
      <c r="B60" s="18" t="s">
        <v>18</v>
      </c>
      <c r="C60" s="18" t="s">
        <v>43</v>
      </c>
      <c r="D60" s="18" t="s">
        <v>61</v>
      </c>
      <c r="E60" s="18" t="s">
        <v>724</v>
      </c>
      <c r="F60" s="19">
        <v>46305.664988425902</v>
      </c>
      <c r="G60" s="18" t="s">
        <v>22</v>
      </c>
      <c r="H60" s="18" t="s">
        <v>3555</v>
      </c>
      <c r="I60" s="18">
        <v>360</v>
      </c>
      <c r="J60" s="18" t="s">
        <v>23</v>
      </c>
      <c r="K60" s="18" t="s">
        <v>24</v>
      </c>
      <c r="L60" s="18">
        <v>859</v>
      </c>
      <c r="M60" s="18" t="s">
        <v>46</v>
      </c>
      <c r="N60" s="19">
        <v>46305.711631944403</v>
      </c>
      <c r="O60" s="18">
        <v>360</v>
      </c>
      <c r="P60" s="18" t="s">
        <v>26</v>
      </c>
      <c r="Q60" s="18">
        <v>190</v>
      </c>
      <c r="R60" s="3" t="str">
        <f>IF(OR(G60="12R",G60="12L"),_xlfn.XLOOKUP(C60,DB!$A$2:$A$248,DB!$B$2:$B$248,""),IF(OR(G60="30L",G60="30R"),_xlfn.XLOOKUP(C60,DB!$A$2:$A$248,DB!$C$2:$C$248,""),""))</f>
        <v>UDGUV</v>
      </c>
      <c r="S60" s="3">
        <f t="shared" si="0"/>
        <v>15</v>
      </c>
      <c r="T60" s="3" t="str">
        <f>_xlfn.XLOOKUP(C60,DB!$A$2:$A$248,DB!$D$2:$D$248,"")</f>
        <v>Sector 2</v>
      </c>
    </row>
    <row r="61" spans="1:20" x14ac:dyDescent="0.2">
      <c r="A61" s="18" t="s">
        <v>2085</v>
      </c>
      <c r="B61" s="18" t="s">
        <v>18</v>
      </c>
      <c r="C61" s="18" t="s">
        <v>937</v>
      </c>
      <c r="D61" s="18" t="s">
        <v>768</v>
      </c>
      <c r="E61" s="18"/>
      <c r="F61" s="19">
        <v>46305.666226851798</v>
      </c>
      <c r="G61" s="18" t="s">
        <v>22</v>
      </c>
      <c r="H61" s="18" t="s">
        <v>3556</v>
      </c>
      <c r="I61" s="18">
        <v>350</v>
      </c>
      <c r="J61" s="18" t="s">
        <v>23</v>
      </c>
      <c r="K61" s="18" t="s">
        <v>51</v>
      </c>
      <c r="L61" s="18">
        <v>223</v>
      </c>
      <c r="M61" s="18" t="s">
        <v>3557</v>
      </c>
      <c r="N61" s="19">
        <v>46305.6809490741</v>
      </c>
      <c r="O61" s="18">
        <v>267</v>
      </c>
      <c r="P61" s="18" t="s">
        <v>26</v>
      </c>
      <c r="Q61" s="18">
        <v>30</v>
      </c>
      <c r="R61" s="3" t="str">
        <f>IF(OR(G61="12R",G61="12L"),_xlfn.XLOOKUP(C61,DB!$A$2:$A$248,DB!$B$2:$B$248,""),IF(OR(G61="30L",G61="30R"),_xlfn.XLOOKUP(C61,DB!$A$2:$A$248,DB!$C$2:$C$248,""),""))</f>
        <v>CZM</v>
      </c>
      <c r="S61" s="3">
        <f t="shared" si="0"/>
        <v>15</v>
      </c>
      <c r="T61" s="3" t="str">
        <f>_xlfn.XLOOKUP(C61,DB!$A$2:$A$248,DB!$D$2:$D$248,"")</f>
        <v>Sector 7</v>
      </c>
    </row>
    <row r="62" spans="1:20" x14ac:dyDescent="0.2">
      <c r="A62" s="18" t="s">
        <v>2986</v>
      </c>
      <c r="B62" s="18" t="s">
        <v>18</v>
      </c>
      <c r="C62" s="18" t="s">
        <v>203</v>
      </c>
      <c r="D62" s="18" t="s">
        <v>61</v>
      </c>
      <c r="E62" s="18" t="s">
        <v>3558</v>
      </c>
      <c r="F62" s="19">
        <v>46305.667314814797</v>
      </c>
      <c r="G62" s="18" t="s">
        <v>22</v>
      </c>
      <c r="H62" s="18" t="s">
        <v>3559</v>
      </c>
      <c r="I62" s="18">
        <v>300</v>
      </c>
      <c r="J62" s="18" t="s">
        <v>23</v>
      </c>
      <c r="K62" s="18" t="s">
        <v>24</v>
      </c>
      <c r="L62" s="18">
        <v>440</v>
      </c>
      <c r="M62" s="18" t="s">
        <v>204</v>
      </c>
      <c r="N62" s="19">
        <v>46305.690462963001</v>
      </c>
      <c r="O62" s="18">
        <v>360</v>
      </c>
      <c r="P62" s="18" t="s">
        <v>26</v>
      </c>
      <c r="Q62" s="18">
        <v>40</v>
      </c>
      <c r="R62" s="3" t="str">
        <f>IF(OR(G62="12R",G62="12L"),_xlfn.XLOOKUP(C62,DB!$A$2:$A$248,DB!$B$2:$B$248,""),IF(OR(G62="30L",G62="30R"),_xlfn.XLOOKUP(C62,DB!$A$2:$A$248,DB!$C$2:$C$248,""),""))</f>
        <v>ENEBA</v>
      </c>
      <c r="S62" s="3">
        <f t="shared" si="0"/>
        <v>16</v>
      </c>
      <c r="T62" s="3" t="str">
        <f>_xlfn.XLOOKUP(C62,DB!$A$2:$A$248,DB!$D$2:$D$248,"")</f>
        <v>Sector 3</v>
      </c>
    </row>
    <row r="63" spans="1:20" x14ac:dyDescent="0.2">
      <c r="A63" s="18" t="s">
        <v>395</v>
      </c>
      <c r="B63" s="18" t="s">
        <v>18</v>
      </c>
      <c r="C63" s="18" t="s">
        <v>28</v>
      </c>
      <c r="D63" s="18" t="s">
        <v>29</v>
      </c>
      <c r="E63" s="18" t="s">
        <v>823</v>
      </c>
      <c r="F63" s="19">
        <v>46305.669687499998</v>
      </c>
      <c r="G63" s="18" t="s">
        <v>22</v>
      </c>
      <c r="H63" s="18" t="s">
        <v>3560</v>
      </c>
      <c r="I63" s="18">
        <v>360</v>
      </c>
      <c r="J63" s="18" t="s">
        <v>23</v>
      </c>
      <c r="K63" s="18" t="s">
        <v>24</v>
      </c>
      <c r="L63" s="18">
        <v>540</v>
      </c>
      <c r="M63" s="18" t="s">
        <v>130</v>
      </c>
      <c r="N63" s="19">
        <v>46305.698402777802</v>
      </c>
      <c r="O63" s="18">
        <v>320</v>
      </c>
      <c r="P63" s="18" t="s">
        <v>26</v>
      </c>
      <c r="Q63" s="18">
        <v>40</v>
      </c>
      <c r="R63" s="3" t="str">
        <f>IF(OR(G63="12R",G63="12L"),_xlfn.XLOOKUP(C63,DB!$A$2:$A$248,DB!$B$2:$B$248,""),IF(OR(G63="30L",G63="30R"),_xlfn.XLOOKUP(C63,DB!$A$2:$A$248,DB!$C$2:$C$248,""),""))</f>
        <v>OMSUK</v>
      </c>
      <c r="S63" s="3">
        <f t="shared" si="0"/>
        <v>16</v>
      </c>
      <c r="T63" s="3" t="str">
        <f>_xlfn.XLOOKUP(C63,DB!$A$2:$A$248,DB!$D$2:$D$248,"")</f>
        <v>Sector 3</v>
      </c>
    </row>
    <row r="64" spans="1:20" x14ac:dyDescent="0.2">
      <c r="A64" s="18" t="s">
        <v>2251</v>
      </c>
      <c r="B64" s="18" t="s">
        <v>18</v>
      </c>
      <c r="C64" s="18" t="s">
        <v>128</v>
      </c>
      <c r="D64" s="18" t="s">
        <v>129</v>
      </c>
      <c r="E64" s="18" t="s">
        <v>3561</v>
      </c>
      <c r="F64" s="19">
        <v>46305.671342592599</v>
      </c>
      <c r="G64" s="18" t="s">
        <v>22</v>
      </c>
      <c r="H64" s="18" t="s">
        <v>3562</v>
      </c>
      <c r="I64" s="18">
        <v>360</v>
      </c>
      <c r="J64" s="18" t="s">
        <v>23</v>
      </c>
      <c r="K64" s="18" t="s">
        <v>24</v>
      </c>
      <c r="L64" s="18">
        <v>554</v>
      </c>
      <c r="M64" s="18" t="s">
        <v>130</v>
      </c>
      <c r="N64" s="19">
        <v>46305.700682870403</v>
      </c>
      <c r="O64" s="18">
        <v>300</v>
      </c>
      <c r="P64" s="18" t="s">
        <v>26</v>
      </c>
      <c r="Q64" s="18">
        <v>40</v>
      </c>
      <c r="R64" s="3" t="str">
        <f>IF(OR(G64="12R",G64="12L"),_xlfn.XLOOKUP(C64,DB!$A$2:$A$248,DB!$B$2:$B$248,""),IF(OR(G64="30L",G64="30R"),_xlfn.XLOOKUP(C64,DB!$A$2:$A$248,DB!$C$2:$C$248,""),""))</f>
        <v>ENEBA</v>
      </c>
      <c r="S64" s="3">
        <f t="shared" si="0"/>
        <v>16</v>
      </c>
      <c r="T64" s="3" t="str">
        <f>_xlfn.XLOOKUP(C64,DB!$A$2:$A$248,DB!$D$2:$D$248,"")</f>
        <v>Sector 3</v>
      </c>
    </row>
    <row r="65" spans="1:20" x14ac:dyDescent="0.2">
      <c r="A65" s="18" t="s">
        <v>2992</v>
      </c>
      <c r="B65" s="18" t="s">
        <v>18</v>
      </c>
      <c r="C65" s="18" t="s">
        <v>493</v>
      </c>
      <c r="D65" s="18" t="s">
        <v>20</v>
      </c>
      <c r="E65" s="18" t="s">
        <v>3563</v>
      </c>
      <c r="F65" s="19">
        <v>46305.674027777801</v>
      </c>
      <c r="G65" s="18" t="s">
        <v>22</v>
      </c>
      <c r="H65" s="18" t="s">
        <v>3564</v>
      </c>
      <c r="I65" s="18">
        <v>380</v>
      </c>
      <c r="J65" s="18" t="s">
        <v>23</v>
      </c>
      <c r="K65" s="18" t="s">
        <v>24</v>
      </c>
      <c r="L65" s="18">
        <v>439</v>
      </c>
      <c r="M65" s="18" t="s">
        <v>204</v>
      </c>
      <c r="N65" s="19">
        <v>46305.698518518497</v>
      </c>
      <c r="O65" s="18">
        <v>380</v>
      </c>
      <c r="P65" s="18" t="s">
        <v>26</v>
      </c>
      <c r="Q65" s="18">
        <v>40</v>
      </c>
      <c r="R65" s="3" t="str">
        <f>IF(OR(G65="12R",G65="12L"),_xlfn.XLOOKUP(C65,DB!$A$2:$A$248,DB!$B$2:$B$248,""),IF(OR(G65="30L",G65="30R"),_xlfn.XLOOKUP(C65,DB!$A$2:$A$248,DB!$C$2:$C$248,""),""))</f>
        <v>ENEBA</v>
      </c>
      <c r="S65" s="3">
        <f t="shared" si="0"/>
        <v>16</v>
      </c>
      <c r="T65" s="3" t="str">
        <f>_xlfn.XLOOKUP(C65,DB!$A$2:$A$248,DB!$D$2:$D$248,"")</f>
        <v>Sector 3</v>
      </c>
    </row>
    <row r="66" spans="1:20" x14ac:dyDescent="0.2">
      <c r="A66" s="18" t="s">
        <v>182</v>
      </c>
      <c r="B66" s="18" t="s">
        <v>18</v>
      </c>
      <c r="C66" s="18" t="s">
        <v>101</v>
      </c>
      <c r="D66" s="18" t="s">
        <v>34</v>
      </c>
      <c r="E66" s="18" t="s">
        <v>3297</v>
      </c>
      <c r="F66" s="19">
        <v>46305.675266203703</v>
      </c>
      <c r="G66" s="18" t="s">
        <v>22</v>
      </c>
      <c r="H66" s="18" t="s">
        <v>184</v>
      </c>
      <c r="I66" s="18">
        <v>360</v>
      </c>
      <c r="J66" s="18" t="s">
        <v>23</v>
      </c>
      <c r="K66" s="18" t="s">
        <v>24</v>
      </c>
      <c r="L66" s="18">
        <v>859</v>
      </c>
      <c r="M66" s="18" t="s">
        <v>46</v>
      </c>
      <c r="N66" s="19">
        <v>46305.722210648099</v>
      </c>
      <c r="O66" s="18">
        <v>360</v>
      </c>
      <c r="P66" s="18" t="s">
        <v>26</v>
      </c>
      <c r="Q66" s="18">
        <v>190</v>
      </c>
      <c r="R66" s="3" t="str">
        <f>IF(OR(G66="12R",G66="12L"),_xlfn.XLOOKUP(C66,DB!$A$2:$A$248,DB!$B$2:$B$248,""),IF(OR(G66="30L",G66="30R"),_xlfn.XLOOKUP(C66,DB!$A$2:$A$248,DB!$C$2:$C$248,""),""))</f>
        <v>UDGUV</v>
      </c>
      <c r="S66" s="3">
        <f t="shared" si="0"/>
        <v>16</v>
      </c>
      <c r="T66" s="3" t="str">
        <f>_xlfn.XLOOKUP(C66,DB!$A$2:$A$248,DB!$D$2:$D$248,"")</f>
        <v>Sector 2</v>
      </c>
    </row>
    <row r="67" spans="1:20" x14ac:dyDescent="0.2">
      <c r="A67" s="18" t="s">
        <v>636</v>
      </c>
      <c r="B67" s="18" t="s">
        <v>18</v>
      </c>
      <c r="C67" s="18" t="s">
        <v>134</v>
      </c>
      <c r="D67" s="18" t="s">
        <v>123</v>
      </c>
      <c r="E67" s="18" t="s">
        <v>3565</v>
      </c>
      <c r="F67" s="19">
        <v>46305.677106481497</v>
      </c>
      <c r="G67" s="18" t="s">
        <v>22</v>
      </c>
      <c r="H67" s="18" t="s">
        <v>3566</v>
      </c>
      <c r="I67" s="18">
        <v>360</v>
      </c>
      <c r="J67" s="18" t="s">
        <v>23</v>
      </c>
      <c r="K67" s="18" t="s">
        <v>24</v>
      </c>
      <c r="L67" s="18">
        <v>412</v>
      </c>
      <c r="M67" s="18" t="s">
        <v>3567</v>
      </c>
      <c r="N67" s="19">
        <v>46305.699097222197</v>
      </c>
      <c r="O67" s="18">
        <v>360</v>
      </c>
      <c r="P67" s="18" t="s">
        <v>26</v>
      </c>
      <c r="Q67" s="18">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18" t="s">
        <v>171</v>
      </c>
      <c r="B68" s="18" t="s">
        <v>18</v>
      </c>
      <c r="C68" s="18" t="s">
        <v>172</v>
      </c>
      <c r="D68" s="18" t="s">
        <v>34</v>
      </c>
      <c r="E68" s="18" t="s">
        <v>624</v>
      </c>
      <c r="F68" s="19">
        <v>46305.680266203701</v>
      </c>
      <c r="G68" s="18" t="s">
        <v>22</v>
      </c>
      <c r="H68" s="18" t="s">
        <v>3568</v>
      </c>
      <c r="I68" s="18">
        <v>380</v>
      </c>
      <c r="J68" s="18" t="s">
        <v>23</v>
      </c>
      <c r="K68" s="18" t="s">
        <v>24</v>
      </c>
      <c r="L68" s="18">
        <v>338</v>
      </c>
      <c r="M68" s="18" t="s">
        <v>3569</v>
      </c>
      <c r="N68" s="19">
        <v>46305.698240740698</v>
      </c>
      <c r="O68" s="18">
        <v>380</v>
      </c>
      <c r="P68" s="18" t="s">
        <v>26</v>
      </c>
      <c r="Q68" s="18">
        <v>190</v>
      </c>
      <c r="R68" s="3" t="str">
        <f>IF(OR(G68="12R",G68="12L"),_xlfn.XLOOKUP(C68,DB!$A$2:$A$248,DB!$B$2:$B$248,""),IF(OR(G68="30L",G68="30R"),_xlfn.XLOOKUP(C68,DB!$A$2:$A$248,DB!$C$2:$C$248,""),""))</f>
        <v>CZM</v>
      </c>
      <c r="S68" s="3">
        <f t="shared" si="1"/>
        <v>16</v>
      </c>
      <c r="T68" s="3" t="str">
        <f>_xlfn.XLOOKUP(C68,DB!$A$2:$A$248,DB!$D$2:$D$248,"")</f>
        <v>Sector 7</v>
      </c>
    </row>
    <row r="69" spans="1:20" x14ac:dyDescent="0.2">
      <c r="A69" s="18" t="s">
        <v>492</v>
      </c>
      <c r="B69" s="18" t="s">
        <v>18</v>
      </c>
      <c r="C69" s="18" t="s">
        <v>493</v>
      </c>
      <c r="D69" s="18" t="s">
        <v>29</v>
      </c>
      <c r="E69" s="18" t="s">
        <v>3570</v>
      </c>
      <c r="F69" s="19">
        <v>46305.681481481501</v>
      </c>
      <c r="G69" s="18" t="s">
        <v>22</v>
      </c>
      <c r="H69" s="18" t="s">
        <v>3571</v>
      </c>
      <c r="I69" s="18">
        <v>380</v>
      </c>
      <c r="J69" s="18" t="s">
        <v>23</v>
      </c>
      <c r="K69" s="18" t="s">
        <v>24</v>
      </c>
      <c r="L69" s="18">
        <v>413</v>
      </c>
      <c r="M69" s="18" t="s">
        <v>3572</v>
      </c>
      <c r="N69" s="19">
        <v>46305.704513888901</v>
      </c>
      <c r="O69" s="18">
        <v>380</v>
      </c>
      <c r="P69" s="18" t="s">
        <v>26</v>
      </c>
      <c r="Q69" s="18">
        <v>40</v>
      </c>
      <c r="R69" s="3" t="str">
        <f>IF(OR(G69="12R",G69="12L"),_xlfn.XLOOKUP(C69,DB!$A$2:$A$248,DB!$B$2:$B$248,""),IF(OR(G69="30L",G69="30R"),_xlfn.XLOOKUP(C69,DB!$A$2:$A$248,DB!$C$2:$C$248,""),""))</f>
        <v>ENEBA</v>
      </c>
      <c r="S69" s="3">
        <f t="shared" si="1"/>
        <v>16</v>
      </c>
      <c r="T69" s="3" t="str">
        <f>_xlfn.XLOOKUP(C69,DB!$A$2:$A$248,DB!$D$2:$D$248,"")</f>
        <v>Sector 3</v>
      </c>
    </row>
    <row r="70" spans="1:20" x14ac:dyDescent="0.2">
      <c r="A70" s="18" t="s">
        <v>164</v>
      </c>
      <c r="B70" s="18" t="s">
        <v>18</v>
      </c>
      <c r="C70" s="18" t="s">
        <v>165</v>
      </c>
      <c r="D70" s="18" t="s">
        <v>34</v>
      </c>
      <c r="E70" s="18" t="s">
        <v>159</v>
      </c>
      <c r="F70" s="19">
        <v>46305.686203703699</v>
      </c>
      <c r="G70" s="18" t="s">
        <v>22</v>
      </c>
      <c r="H70" s="18" t="s">
        <v>3573</v>
      </c>
      <c r="I70" s="18">
        <v>360</v>
      </c>
      <c r="J70" s="18" t="s">
        <v>23</v>
      </c>
      <c r="K70" s="18" t="s">
        <v>24</v>
      </c>
      <c r="L70" s="18">
        <v>877</v>
      </c>
      <c r="M70" s="18" t="s">
        <v>36</v>
      </c>
      <c r="N70" s="19">
        <v>46305.734652777799</v>
      </c>
      <c r="O70" s="18">
        <v>360</v>
      </c>
      <c r="P70" s="18" t="s">
        <v>26</v>
      </c>
      <c r="Q70" s="18">
        <v>190</v>
      </c>
      <c r="R70" s="3" t="str">
        <f>IF(OR(G70="12R",G70="12L"),_xlfn.XLOOKUP(C70,DB!$A$2:$A$248,DB!$B$2:$B$248,""),IF(OR(G70="30L",G70="30R"),_xlfn.XLOOKUP(C70,DB!$A$2:$A$248,DB!$C$2:$C$248,""),""))</f>
        <v>UDGUV</v>
      </c>
      <c r="S70" s="3">
        <f t="shared" si="1"/>
        <v>16</v>
      </c>
      <c r="T70" s="3" t="str">
        <f>_xlfn.XLOOKUP(C70,DB!$A$2:$A$248,DB!$D$2:$D$248,"")</f>
        <v>Sector 2</v>
      </c>
    </row>
    <row r="71" spans="1:20" x14ac:dyDescent="0.2">
      <c r="A71" s="18" t="s">
        <v>177</v>
      </c>
      <c r="B71" s="18" t="s">
        <v>18</v>
      </c>
      <c r="C71" s="18" t="s">
        <v>178</v>
      </c>
      <c r="D71" s="18" t="s">
        <v>44</v>
      </c>
      <c r="E71" s="18" t="s">
        <v>470</v>
      </c>
      <c r="F71" s="19">
        <v>46305.687534722201</v>
      </c>
      <c r="G71" s="18" t="s">
        <v>22</v>
      </c>
      <c r="H71" s="18" t="s">
        <v>3574</v>
      </c>
      <c r="I71" s="18">
        <v>320</v>
      </c>
      <c r="J71" s="18" t="s">
        <v>23</v>
      </c>
      <c r="K71" s="18" t="s">
        <v>24</v>
      </c>
      <c r="L71" s="18">
        <v>379</v>
      </c>
      <c r="M71" s="18" t="s">
        <v>269</v>
      </c>
      <c r="N71" s="19">
        <v>46305.7088194444</v>
      </c>
      <c r="O71" s="18">
        <v>320</v>
      </c>
      <c r="P71" s="18" t="s">
        <v>26</v>
      </c>
      <c r="Q71" s="18">
        <v>40</v>
      </c>
      <c r="R71" s="3" t="str">
        <f>IF(OR(G71="12R",G71="12L"),_xlfn.XLOOKUP(C71,DB!$A$2:$A$248,DB!$B$2:$B$248,""),IF(OR(G71="30L",G71="30R"),_xlfn.XLOOKUP(C71,DB!$A$2:$A$248,DB!$C$2:$C$248,""),""))</f>
        <v>OMSUK</v>
      </c>
      <c r="S71" s="3">
        <f t="shared" si="1"/>
        <v>16</v>
      </c>
      <c r="T71" s="3" t="str">
        <f>_xlfn.XLOOKUP(C71,DB!$A$2:$A$248,DB!$D$2:$D$248,"")</f>
        <v>Sector 3</v>
      </c>
    </row>
    <row r="72" spans="1:20" x14ac:dyDescent="0.2">
      <c r="A72" s="18" t="s">
        <v>415</v>
      </c>
      <c r="B72" s="18" t="s">
        <v>18</v>
      </c>
      <c r="C72" s="18" t="s">
        <v>18</v>
      </c>
      <c r="D72" s="18" t="s">
        <v>416</v>
      </c>
      <c r="E72" s="18"/>
      <c r="F72" s="19">
        <v>46305.688750000001</v>
      </c>
      <c r="G72" s="18" t="s">
        <v>22</v>
      </c>
      <c r="H72" s="18" t="s">
        <v>3575</v>
      </c>
      <c r="I72" s="18">
        <v>15</v>
      </c>
      <c r="J72" s="18" t="s">
        <v>139</v>
      </c>
      <c r="K72" s="18" t="s">
        <v>51</v>
      </c>
      <c r="L72" s="18">
        <v>315</v>
      </c>
      <c r="M72" s="18" t="s">
        <v>18</v>
      </c>
      <c r="N72" s="19">
        <v>46305.724363425899</v>
      </c>
      <c r="O72" s="18">
        <v>0</v>
      </c>
      <c r="P72" s="18" t="s">
        <v>137</v>
      </c>
      <c r="Q72" s="18">
        <v>15</v>
      </c>
      <c r="R72" s="3" t="str">
        <f>IF(OR(G72="12R",G72="12L"),_xlfn.XLOOKUP(C72,DB!$A$2:$A$248,DB!$B$2:$B$248,""),IF(OR(G72="30L",G72="30R"),_xlfn.XLOOKUP(C72,DB!$A$2:$A$248,DB!$C$2:$C$248,""),""))</f>
        <v/>
      </c>
      <c r="S72" s="3">
        <f t="shared" si="1"/>
        <v>16</v>
      </c>
      <c r="T72" s="3" t="str">
        <f>_xlfn.XLOOKUP(C72,DB!$A$2:$A$248,DB!$D$2:$D$248,"")</f>
        <v/>
      </c>
    </row>
    <row r="73" spans="1:20" x14ac:dyDescent="0.2">
      <c r="A73" s="18" t="s">
        <v>473</v>
      </c>
      <c r="B73" s="18" t="s">
        <v>18</v>
      </c>
      <c r="C73" s="18" t="s">
        <v>284</v>
      </c>
      <c r="D73" s="18" t="s">
        <v>34</v>
      </c>
      <c r="E73" s="18" t="s">
        <v>95</v>
      </c>
      <c r="F73" s="19">
        <v>46305.691712963002</v>
      </c>
      <c r="G73" s="18" t="s">
        <v>22</v>
      </c>
      <c r="H73" s="18" t="s">
        <v>3576</v>
      </c>
      <c r="I73" s="18">
        <v>360</v>
      </c>
      <c r="J73" s="18" t="s">
        <v>23</v>
      </c>
      <c r="K73" s="18" t="s">
        <v>24</v>
      </c>
      <c r="L73" s="18">
        <v>862</v>
      </c>
      <c r="M73" s="18" t="s">
        <v>181</v>
      </c>
      <c r="N73" s="19">
        <v>46305.738541666702</v>
      </c>
      <c r="O73" s="18">
        <v>360</v>
      </c>
      <c r="P73" s="18" t="s">
        <v>26</v>
      </c>
      <c r="Q73" s="18">
        <v>190</v>
      </c>
      <c r="R73" s="3" t="str">
        <f>IF(OR(G73="12R",G73="12L"),_xlfn.XLOOKUP(C73,DB!$A$2:$A$248,DB!$B$2:$B$248,""),IF(OR(G73="30L",G73="30R"),_xlfn.XLOOKUP(C73,DB!$A$2:$A$248,DB!$C$2:$C$248,""),""))</f>
        <v>UDGUV</v>
      </c>
      <c r="S73" s="3">
        <f t="shared" si="1"/>
        <v>16</v>
      </c>
      <c r="T73" s="3" t="str">
        <f>_xlfn.XLOOKUP(C73,DB!$A$2:$A$248,DB!$D$2:$D$248,"")</f>
        <v>Sector 2</v>
      </c>
    </row>
    <row r="74" spans="1:20" x14ac:dyDescent="0.2">
      <c r="A74" s="18" t="s">
        <v>190</v>
      </c>
      <c r="B74" s="18" t="s">
        <v>18</v>
      </c>
      <c r="C74" s="18" t="s">
        <v>19</v>
      </c>
      <c r="D74" s="18" t="s">
        <v>34</v>
      </c>
      <c r="E74" s="18" t="s">
        <v>899</v>
      </c>
      <c r="F74" s="19">
        <v>46305.693275463003</v>
      </c>
      <c r="G74" s="18" t="s">
        <v>22</v>
      </c>
      <c r="H74" s="18" t="s">
        <v>3313</v>
      </c>
      <c r="I74" s="18">
        <v>360</v>
      </c>
      <c r="J74" s="18" t="s">
        <v>23</v>
      </c>
      <c r="K74" s="18" t="s">
        <v>24</v>
      </c>
      <c r="L74" s="18">
        <v>869</v>
      </c>
      <c r="M74" s="18" t="s">
        <v>181</v>
      </c>
      <c r="N74" s="19">
        <v>46305.741203703699</v>
      </c>
      <c r="O74" s="18">
        <v>360</v>
      </c>
      <c r="P74" s="18" t="s">
        <v>26</v>
      </c>
      <c r="Q74" s="18">
        <v>190</v>
      </c>
      <c r="R74" s="3" t="str">
        <f>IF(OR(G74="12R",G74="12L"),_xlfn.XLOOKUP(C74,DB!$A$2:$A$248,DB!$B$2:$B$248,""),IF(OR(G74="30L",G74="30R"),_xlfn.XLOOKUP(C74,DB!$A$2:$A$248,DB!$C$2:$C$248,""),""))</f>
        <v>UDGUV</v>
      </c>
      <c r="S74" s="3">
        <f t="shared" si="1"/>
        <v>16</v>
      </c>
      <c r="T74" s="3" t="str">
        <f>_xlfn.XLOOKUP(C74,DB!$A$2:$A$248,DB!$D$2:$D$248,"")</f>
        <v>Sector 2</v>
      </c>
    </row>
    <row r="75" spans="1:20" x14ac:dyDescent="0.2">
      <c r="A75" s="18" t="s">
        <v>162</v>
      </c>
      <c r="B75" s="18" t="s">
        <v>18</v>
      </c>
      <c r="C75" s="18" t="s">
        <v>33</v>
      </c>
      <c r="D75" s="18" t="s">
        <v>20</v>
      </c>
      <c r="E75" s="18" t="s">
        <v>534</v>
      </c>
      <c r="F75" s="19">
        <v>46305.695370370398</v>
      </c>
      <c r="G75" s="18" t="s">
        <v>22</v>
      </c>
      <c r="H75" s="18" t="s">
        <v>3577</v>
      </c>
      <c r="I75" s="18">
        <v>340</v>
      </c>
      <c r="J75" s="18" t="s">
        <v>23</v>
      </c>
      <c r="K75" s="18" t="s">
        <v>24</v>
      </c>
      <c r="L75" s="18">
        <v>898</v>
      </c>
      <c r="M75" s="18" t="s">
        <v>3578</v>
      </c>
      <c r="N75" s="19">
        <v>46305.745011574101</v>
      </c>
      <c r="O75" s="18">
        <v>340</v>
      </c>
      <c r="P75" s="18" t="s">
        <v>26</v>
      </c>
      <c r="Q75" s="18">
        <v>190</v>
      </c>
      <c r="R75" s="3" t="str">
        <f>IF(OR(G75="12R",G75="12L"),_xlfn.XLOOKUP(C75,DB!$A$2:$A$248,DB!$B$2:$B$248,""),IF(OR(G75="30L",G75="30R"),_xlfn.XLOOKUP(C75,DB!$A$2:$A$248,DB!$C$2:$C$248,""),""))</f>
        <v>UDGUV</v>
      </c>
      <c r="S75" s="3">
        <f t="shared" si="1"/>
        <v>16</v>
      </c>
      <c r="T75" s="3" t="str">
        <f>_xlfn.XLOOKUP(C75,DB!$A$2:$A$248,DB!$D$2:$D$248,"")</f>
        <v>Sector 2</v>
      </c>
    </row>
    <row r="76" spans="1:20" x14ac:dyDescent="0.2">
      <c r="A76" s="18" t="s">
        <v>475</v>
      </c>
      <c r="B76" s="18" t="s">
        <v>18</v>
      </c>
      <c r="C76" s="18" t="s">
        <v>249</v>
      </c>
      <c r="D76" s="18" t="s">
        <v>129</v>
      </c>
      <c r="E76" s="18" t="s">
        <v>3180</v>
      </c>
      <c r="F76" s="19">
        <v>46305.696446759299</v>
      </c>
      <c r="G76" s="18" t="s">
        <v>22</v>
      </c>
      <c r="H76" s="18" t="s">
        <v>3579</v>
      </c>
      <c r="I76" s="18">
        <v>380</v>
      </c>
      <c r="J76" s="18" t="s">
        <v>23</v>
      </c>
      <c r="K76" s="18" t="s">
        <v>24</v>
      </c>
      <c r="L76" s="18">
        <v>531</v>
      </c>
      <c r="M76" s="18" t="s">
        <v>130</v>
      </c>
      <c r="N76" s="19">
        <v>46305.726435185199</v>
      </c>
      <c r="O76" s="18">
        <v>360</v>
      </c>
      <c r="P76" s="18" t="s">
        <v>26</v>
      </c>
      <c r="Q76" s="18">
        <v>40</v>
      </c>
      <c r="R76" s="3" t="str">
        <f>IF(OR(G76="12R",G76="12L"),_xlfn.XLOOKUP(C76,DB!$A$2:$A$248,DB!$B$2:$B$248,""),IF(OR(G76="30L",G76="30R"),_xlfn.XLOOKUP(C76,DB!$A$2:$A$248,DB!$C$2:$C$248,""),""))</f>
        <v>UDGUV</v>
      </c>
      <c r="S76" s="3">
        <f t="shared" si="1"/>
        <v>16</v>
      </c>
      <c r="T76" s="3" t="str">
        <f>_xlfn.XLOOKUP(C76,DB!$A$2:$A$248,DB!$D$2:$D$248,"")</f>
        <v>Sector 2</v>
      </c>
    </row>
    <row r="77" spans="1:20" x14ac:dyDescent="0.2">
      <c r="A77" s="18" t="s">
        <v>196</v>
      </c>
      <c r="B77" s="18" t="s">
        <v>18</v>
      </c>
      <c r="C77" s="18" t="s">
        <v>43</v>
      </c>
      <c r="D77" s="18" t="s">
        <v>29</v>
      </c>
      <c r="E77" s="18" t="s">
        <v>3580</v>
      </c>
      <c r="F77" s="19">
        <v>46305.6975578704</v>
      </c>
      <c r="G77" s="18" t="s">
        <v>22</v>
      </c>
      <c r="H77" s="18" t="s">
        <v>3581</v>
      </c>
      <c r="I77" s="18">
        <v>380</v>
      </c>
      <c r="J77" s="18" t="s">
        <v>23</v>
      </c>
      <c r="K77" s="18" t="s">
        <v>24</v>
      </c>
      <c r="L77" s="18">
        <v>859</v>
      </c>
      <c r="M77" s="18" t="s">
        <v>46</v>
      </c>
      <c r="N77" s="19">
        <v>46305.744525463</v>
      </c>
      <c r="O77" s="18">
        <v>380</v>
      </c>
      <c r="P77" s="18" t="s">
        <v>26</v>
      </c>
      <c r="Q77" s="18">
        <v>190</v>
      </c>
      <c r="R77" s="3" t="str">
        <f>IF(OR(G77="12R",G77="12L"),_xlfn.XLOOKUP(C77,DB!$A$2:$A$248,DB!$B$2:$B$248,""),IF(OR(G77="30L",G77="30R"),_xlfn.XLOOKUP(C77,DB!$A$2:$A$248,DB!$C$2:$C$248,""),""))</f>
        <v>UDGUV</v>
      </c>
      <c r="S77" s="3">
        <f t="shared" si="1"/>
        <v>16</v>
      </c>
      <c r="T77" s="3" t="str">
        <f>_xlfn.XLOOKUP(C77,DB!$A$2:$A$248,DB!$D$2:$D$248,"")</f>
        <v>Sector 2</v>
      </c>
    </row>
    <row r="78" spans="1:20" x14ac:dyDescent="0.2">
      <c r="A78" s="18" t="s">
        <v>214</v>
      </c>
      <c r="B78" s="18" t="s">
        <v>18</v>
      </c>
      <c r="C78" s="18" t="s">
        <v>215</v>
      </c>
      <c r="D78" s="18" t="s">
        <v>29</v>
      </c>
      <c r="E78" s="18" t="s">
        <v>3582</v>
      </c>
      <c r="F78" s="19">
        <v>46305.698831018497</v>
      </c>
      <c r="G78" s="18" t="s">
        <v>22</v>
      </c>
      <c r="H78" s="18" t="s">
        <v>3583</v>
      </c>
      <c r="I78" s="18">
        <v>360</v>
      </c>
      <c r="J78" s="18" t="s">
        <v>23</v>
      </c>
      <c r="K78" s="18" t="s">
        <v>24</v>
      </c>
      <c r="L78" s="18">
        <v>420</v>
      </c>
      <c r="M78" s="18" t="s">
        <v>3584</v>
      </c>
      <c r="N78" s="19">
        <v>46305.722476851799</v>
      </c>
      <c r="O78" s="18">
        <v>360</v>
      </c>
      <c r="P78" s="18" t="s">
        <v>26</v>
      </c>
      <c r="Q78" s="18">
        <v>40</v>
      </c>
      <c r="R78" s="3" t="str">
        <f>IF(OR(G78="12R",G78="12L"),_xlfn.XLOOKUP(C78,DB!$A$2:$A$248,DB!$B$2:$B$248,""),IF(OR(G78="30L",G78="30R"),_xlfn.XLOOKUP(C78,DB!$A$2:$A$248,DB!$C$2:$C$248,""),""))</f>
        <v>OMSUK</v>
      </c>
      <c r="S78" s="3">
        <f t="shared" si="1"/>
        <v>16</v>
      </c>
      <c r="T78" s="3" t="str">
        <f>_xlfn.XLOOKUP(C78,DB!$A$2:$A$248,DB!$D$2:$D$248,"")</f>
        <v>Sector 3</v>
      </c>
    </row>
    <row r="79" spans="1:20" x14ac:dyDescent="0.2">
      <c r="A79" s="18" t="s">
        <v>194</v>
      </c>
      <c r="B79" s="18" t="s">
        <v>18</v>
      </c>
      <c r="C79" s="18" t="s">
        <v>144</v>
      </c>
      <c r="D79" s="18" t="s">
        <v>61</v>
      </c>
      <c r="E79" s="18" t="s">
        <v>843</v>
      </c>
      <c r="F79" s="19">
        <v>46305.706504629597</v>
      </c>
      <c r="G79" s="18" t="s">
        <v>22</v>
      </c>
      <c r="H79" s="18" t="s">
        <v>3585</v>
      </c>
      <c r="I79" s="18">
        <v>330</v>
      </c>
      <c r="J79" s="18" t="s">
        <v>23</v>
      </c>
      <c r="K79" s="18" t="s">
        <v>24</v>
      </c>
      <c r="L79" s="18">
        <v>136</v>
      </c>
      <c r="M79" s="18" t="s">
        <v>40</v>
      </c>
      <c r="N79" s="19">
        <v>46305.716238425899</v>
      </c>
      <c r="O79" s="18">
        <v>202</v>
      </c>
      <c r="P79" s="18" t="s">
        <v>26</v>
      </c>
      <c r="Q79" s="18">
        <v>190</v>
      </c>
      <c r="R79" s="3" t="str">
        <f>IF(OR(G79="12R",G79="12L"),_xlfn.XLOOKUP(C79,DB!$A$2:$A$248,DB!$B$2:$B$248,""),IF(OR(G79="30L",G79="30R"),_xlfn.XLOOKUP(C79,DB!$A$2:$A$248,DB!$C$2:$C$248,""),""))</f>
        <v>OMSUK</v>
      </c>
      <c r="S79" s="3">
        <f t="shared" si="1"/>
        <v>16</v>
      </c>
      <c r="T79" s="3" t="str">
        <f>_xlfn.XLOOKUP(C79,DB!$A$2:$A$248,DB!$D$2:$D$248,"")</f>
        <v>Sector 3</v>
      </c>
    </row>
    <row r="80" spans="1:20" x14ac:dyDescent="0.2">
      <c r="A80" s="18" t="s">
        <v>192</v>
      </c>
      <c r="B80" s="18" t="s">
        <v>18</v>
      </c>
      <c r="C80" s="18" t="s">
        <v>193</v>
      </c>
      <c r="D80" s="18" t="s">
        <v>54</v>
      </c>
      <c r="E80" s="18" t="s">
        <v>428</v>
      </c>
      <c r="F80" s="19">
        <v>46305.707557870403</v>
      </c>
      <c r="G80" s="18" t="s">
        <v>22</v>
      </c>
      <c r="H80" s="18" t="s">
        <v>3586</v>
      </c>
      <c r="I80" s="18">
        <v>360</v>
      </c>
      <c r="J80" s="18" t="s">
        <v>23</v>
      </c>
      <c r="K80" s="18" t="s">
        <v>24</v>
      </c>
      <c r="L80" s="18">
        <v>835</v>
      </c>
      <c r="M80" s="18" t="s">
        <v>193</v>
      </c>
      <c r="N80" s="19">
        <v>46305.756724537001</v>
      </c>
      <c r="O80" s="18">
        <v>15</v>
      </c>
      <c r="P80" s="18" t="s">
        <v>26</v>
      </c>
      <c r="Q80" s="18">
        <v>190</v>
      </c>
      <c r="R80" s="3" t="str">
        <f>IF(OR(G80="12R",G80="12L"),_xlfn.XLOOKUP(C80,DB!$A$2:$A$248,DB!$B$2:$B$248,""),IF(OR(G80="30L",G80="30R"),_xlfn.XLOOKUP(C80,DB!$A$2:$A$248,DB!$C$2:$C$248,""),""))</f>
        <v>UDGUV</v>
      </c>
      <c r="S80" s="3">
        <f t="shared" si="1"/>
        <v>16</v>
      </c>
      <c r="T80" s="3" t="str">
        <f>_xlfn.XLOOKUP(C80,DB!$A$2:$A$248,DB!$D$2:$D$248,"")</f>
        <v>Sector 2</v>
      </c>
    </row>
    <row r="81" spans="1:20" x14ac:dyDescent="0.2">
      <c r="A81" s="18" t="s">
        <v>223</v>
      </c>
      <c r="B81" s="18" t="s">
        <v>18</v>
      </c>
      <c r="C81" s="18" t="s">
        <v>224</v>
      </c>
      <c r="D81" s="18" t="s">
        <v>116</v>
      </c>
      <c r="E81" s="18" t="s">
        <v>582</v>
      </c>
      <c r="F81" s="19">
        <v>46305.709027777797</v>
      </c>
      <c r="G81" s="18" t="s">
        <v>22</v>
      </c>
      <c r="H81" s="18" t="s">
        <v>3587</v>
      </c>
      <c r="I81" s="18">
        <v>360</v>
      </c>
      <c r="J81" s="18" t="s">
        <v>23</v>
      </c>
      <c r="K81" s="18" t="s">
        <v>24</v>
      </c>
      <c r="L81" s="18">
        <v>575</v>
      </c>
      <c r="M81" s="18" t="s">
        <v>130</v>
      </c>
      <c r="N81" s="19">
        <v>46305.739953703698</v>
      </c>
      <c r="O81" s="18">
        <v>360</v>
      </c>
      <c r="P81" s="18" t="s">
        <v>26</v>
      </c>
      <c r="Q81" s="18">
        <v>40</v>
      </c>
      <c r="R81" s="3" t="str">
        <f>IF(OR(G81="12R",G81="12L"),_xlfn.XLOOKUP(C81,DB!$A$2:$A$248,DB!$B$2:$B$248,""),IF(OR(G81="30L",G81="30R"),_xlfn.XLOOKUP(C81,DB!$A$2:$A$248,DB!$C$2:$C$248,""),""))</f>
        <v>ENEBA</v>
      </c>
      <c r="S81" s="3">
        <f t="shared" si="1"/>
        <v>17</v>
      </c>
      <c r="T81" s="3" t="str">
        <f>_xlfn.XLOOKUP(C81,DB!$A$2:$A$248,DB!$D$2:$D$248,"")</f>
        <v>Sector 3</v>
      </c>
    </row>
    <row r="82" spans="1:20" x14ac:dyDescent="0.2">
      <c r="A82" s="18" t="s">
        <v>3588</v>
      </c>
      <c r="B82" s="18" t="s">
        <v>18</v>
      </c>
      <c r="C82" s="18" t="s">
        <v>3589</v>
      </c>
      <c r="D82" s="18" t="s">
        <v>770</v>
      </c>
      <c r="E82" s="18" t="s">
        <v>3590</v>
      </c>
      <c r="F82" s="19">
        <v>46305.710717592599</v>
      </c>
      <c r="G82" s="18" t="s">
        <v>22</v>
      </c>
      <c r="H82" s="18" t="s">
        <v>3591</v>
      </c>
      <c r="I82" s="18">
        <v>410</v>
      </c>
      <c r="J82" s="18" t="s">
        <v>23</v>
      </c>
      <c r="K82" s="18" t="s">
        <v>504</v>
      </c>
      <c r="L82" s="18">
        <v>351</v>
      </c>
      <c r="M82" s="18" t="s">
        <v>31</v>
      </c>
      <c r="N82" s="19">
        <v>46305.731342592597</v>
      </c>
      <c r="O82" s="18">
        <v>430</v>
      </c>
      <c r="P82" s="18" t="s">
        <v>26</v>
      </c>
      <c r="Q82" s="18">
        <v>40</v>
      </c>
      <c r="R82" s="3" t="str">
        <f>IF(OR(G82="12R",G82="12L"),_xlfn.XLOOKUP(C82,DB!$A$2:$A$248,DB!$B$2:$B$248,""),IF(OR(G82="30L",G82="30R"),_xlfn.XLOOKUP(C82,DB!$A$2:$A$248,DB!$C$2:$C$248,""),""))</f>
        <v>OMSUK</v>
      </c>
      <c r="S82" s="3">
        <f t="shared" si="1"/>
        <v>17</v>
      </c>
      <c r="T82" s="3" t="str">
        <f>_xlfn.XLOOKUP(C82,DB!$A$2:$A$248,DB!$D$2:$D$248,"")</f>
        <v>Sector 3</v>
      </c>
    </row>
    <row r="83" spans="1:20" x14ac:dyDescent="0.2">
      <c r="A83" s="18" t="s">
        <v>201</v>
      </c>
      <c r="B83" s="18" t="s">
        <v>18</v>
      </c>
      <c r="C83" s="18" t="s">
        <v>128</v>
      </c>
      <c r="D83" s="18" t="s">
        <v>61</v>
      </c>
      <c r="E83" s="18" t="s">
        <v>3592</v>
      </c>
      <c r="F83" s="19">
        <v>46305.712094907401</v>
      </c>
      <c r="G83" s="18" t="s">
        <v>22</v>
      </c>
      <c r="H83" s="18" t="s">
        <v>3593</v>
      </c>
      <c r="I83" s="18">
        <v>340</v>
      </c>
      <c r="J83" s="18" t="s">
        <v>23</v>
      </c>
      <c r="K83" s="18" t="s">
        <v>24</v>
      </c>
      <c r="L83" s="18">
        <v>548</v>
      </c>
      <c r="M83" s="18" t="s">
        <v>130</v>
      </c>
      <c r="N83" s="19">
        <v>46305.740694444401</v>
      </c>
      <c r="O83" s="18">
        <v>340</v>
      </c>
      <c r="P83" s="18" t="s">
        <v>26</v>
      </c>
      <c r="Q83" s="18">
        <v>40</v>
      </c>
      <c r="R83" s="3" t="str">
        <f>IF(OR(G83="12R",G83="12L"),_xlfn.XLOOKUP(C83,DB!$A$2:$A$248,DB!$B$2:$B$248,""),IF(OR(G83="30L",G83="30R"),_xlfn.XLOOKUP(C83,DB!$A$2:$A$248,DB!$C$2:$C$248,""),""))</f>
        <v>ENEBA</v>
      </c>
      <c r="S83" s="3">
        <f t="shared" si="1"/>
        <v>17</v>
      </c>
      <c r="T83" s="3" t="str">
        <f>_xlfn.XLOOKUP(C83,DB!$A$2:$A$248,DB!$D$2:$D$248,"")</f>
        <v>Sector 3</v>
      </c>
    </row>
    <row r="84" spans="1:20" x14ac:dyDescent="0.2">
      <c r="A84" s="18" t="s">
        <v>410</v>
      </c>
      <c r="B84" s="18" t="s">
        <v>18</v>
      </c>
      <c r="C84" s="18" t="s">
        <v>63</v>
      </c>
      <c r="D84" s="18" t="s">
        <v>54</v>
      </c>
      <c r="E84" s="18" t="s">
        <v>3594</v>
      </c>
      <c r="F84" s="19">
        <v>46305.713101851798</v>
      </c>
      <c r="G84" s="18" t="s">
        <v>22</v>
      </c>
      <c r="H84" s="18" t="s">
        <v>3595</v>
      </c>
      <c r="I84" s="18">
        <v>380</v>
      </c>
      <c r="J84" s="18" t="s">
        <v>23</v>
      </c>
      <c r="K84" s="18" t="s">
        <v>24</v>
      </c>
      <c r="L84" s="18">
        <v>884</v>
      </c>
      <c r="M84" s="18" t="s">
        <v>181</v>
      </c>
      <c r="N84" s="19">
        <v>46305.761793981503</v>
      </c>
      <c r="O84" s="18">
        <v>380</v>
      </c>
      <c r="P84" s="18" t="s">
        <v>26</v>
      </c>
      <c r="Q84" s="18">
        <v>190</v>
      </c>
      <c r="R84" s="3" t="str">
        <f>IF(OR(G84="12R",G84="12L"),_xlfn.XLOOKUP(C84,DB!$A$2:$A$248,DB!$B$2:$B$248,""),IF(OR(G84="30L",G84="30R"),_xlfn.XLOOKUP(C84,DB!$A$2:$A$248,DB!$C$2:$C$248,""),""))</f>
        <v>UDGUV</v>
      </c>
      <c r="S84" s="3">
        <f t="shared" si="1"/>
        <v>17</v>
      </c>
      <c r="T84" s="3" t="str">
        <f>_xlfn.XLOOKUP(C84,DB!$A$2:$A$248,DB!$D$2:$D$248,"")</f>
        <v>Sector 2</v>
      </c>
    </row>
    <row r="85" spans="1:20" x14ac:dyDescent="0.2">
      <c r="A85" s="18" t="s">
        <v>198</v>
      </c>
      <c r="B85" s="18" t="s">
        <v>18</v>
      </c>
      <c r="C85" s="18" t="s">
        <v>199</v>
      </c>
      <c r="D85" s="18" t="s">
        <v>61</v>
      </c>
      <c r="E85" s="18" t="s">
        <v>3596</v>
      </c>
      <c r="F85" s="19">
        <v>46305.719803240703</v>
      </c>
      <c r="G85" s="18" t="s">
        <v>22</v>
      </c>
      <c r="H85" s="18" t="s">
        <v>3597</v>
      </c>
      <c r="I85" s="18">
        <v>320</v>
      </c>
      <c r="J85" s="18" t="s">
        <v>23</v>
      </c>
      <c r="K85" s="18" t="s">
        <v>24</v>
      </c>
      <c r="L85" s="18">
        <v>390</v>
      </c>
      <c r="M85" s="18" t="s">
        <v>269</v>
      </c>
      <c r="N85" s="19">
        <v>46305.741215277798</v>
      </c>
      <c r="O85" s="18">
        <v>320</v>
      </c>
      <c r="P85" s="18" t="s">
        <v>26</v>
      </c>
      <c r="Q85" s="18">
        <v>40</v>
      </c>
      <c r="R85" s="3" t="str">
        <f>IF(OR(G85="12R",G85="12L"),_xlfn.XLOOKUP(C85,DB!$A$2:$A$248,DB!$B$2:$B$248,""),IF(OR(G85="30L",G85="30R"),_xlfn.XLOOKUP(C85,DB!$A$2:$A$248,DB!$C$2:$C$248,""),""))</f>
        <v>OMSUK</v>
      </c>
      <c r="S85" s="3">
        <f t="shared" si="1"/>
        <v>17</v>
      </c>
      <c r="T85" s="3" t="str">
        <f>_xlfn.XLOOKUP(C85,DB!$A$2:$A$248,DB!$D$2:$D$248,"")</f>
        <v>Sector 3</v>
      </c>
    </row>
    <row r="86" spans="1:20" x14ac:dyDescent="0.2">
      <c r="A86" s="18" t="s">
        <v>525</v>
      </c>
      <c r="B86" s="18" t="s">
        <v>18</v>
      </c>
      <c r="C86" s="18" t="s">
        <v>317</v>
      </c>
      <c r="D86" s="18" t="s">
        <v>129</v>
      </c>
      <c r="E86" s="18" t="s">
        <v>3598</v>
      </c>
      <c r="F86" s="19">
        <v>46305.722094907404</v>
      </c>
      <c r="G86" s="18" t="s">
        <v>22</v>
      </c>
      <c r="H86" s="18" t="s">
        <v>3599</v>
      </c>
      <c r="I86" s="18">
        <v>340</v>
      </c>
      <c r="J86" s="18" t="s">
        <v>23</v>
      </c>
      <c r="K86" s="18" t="s">
        <v>24</v>
      </c>
      <c r="L86" s="18">
        <v>444</v>
      </c>
      <c r="M86" s="18" t="s">
        <v>204</v>
      </c>
      <c r="N86" s="19">
        <v>46305.746030092603</v>
      </c>
      <c r="O86" s="18">
        <v>340</v>
      </c>
      <c r="P86" s="18" t="s">
        <v>26</v>
      </c>
      <c r="Q86" s="18">
        <v>40</v>
      </c>
      <c r="R86" s="3" t="str">
        <f>IF(OR(G86="12R",G86="12L"),_xlfn.XLOOKUP(C86,DB!$A$2:$A$248,DB!$B$2:$B$248,""),IF(OR(G86="30L",G86="30R"),_xlfn.XLOOKUP(C86,DB!$A$2:$A$248,DB!$C$2:$C$248,""),""))</f>
        <v>UDGUV</v>
      </c>
      <c r="S86" s="3">
        <f t="shared" si="1"/>
        <v>17</v>
      </c>
      <c r="T86" s="3" t="str">
        <f>_xlfn.XLOOKUP(C86,DB!$A$2:$A$248,DB!$D$2:$D$248,"")</f>
        <v>Sector 2</v>
      </c>
    </row>
    <row r="87" spans="1:20" x14ac:dyDescent="0.2">
      <c r="A87" s="18" t="s">
        <v>3029</v>
      </c>
      <c r="B87" s="18" t="s">
        <v>18</v>
      </c>
      <c r="C87" s="18" t="s">
        <v>205</v>
      </c>
      <c r="D87" s="18" t="s">
        <v>34</v>
      </c>
      <c r="E87" s="18" t="s">
        <v>2848</v>
      </c>
      <c r="F87" s="19">
        <v>46305.727488425902</v>
      </c>
      <c r="G87" s="18" t="s">
        <v>22</v>
      </c>
      <c r="H87" s="18" t="s">
        <v>3600</v>
      </c>
      <c r="I87" s="18">
        <v>350</v>
      </c>
      <c r="J87" s="18" t="s">
        <v>23</v>
      </c>
      <c r="K87" s="18" t="s">
        <v>24</v>
      </c>
      <c r="L87" s="18">
        <v>139</v>
      </c>
      <c r="M87" s="18" t="s">
        <v>3601</v>
      </c>
      <c r="N87" s="19">
        <v>46305.7363078704</v>
      </c>
      <c r="O87" s="18">
        <v>245</v>
      </c>
      <c r="P87" s="18" t="s">
        <v>26</v>
      </c>
      <c r="Q87" s="18">
        <v>190</v>
      </c>
      <c r="R87" s="3" t="str">
        <f>IF(OR(G87="12R",G87="12L"),_xlfn.XLOOKUP(C87,DB!$A$2:$A$248,DB!$B$2:$B$248,""),IF(OR(G87="30L",G87="30R"),_xlfn.XLOOKUP(C87,DB!$A$2:$A$248,DB!$C$2:$C$248,""),""))</f>
        <v>NUDAL</v>
      </c>
      <c r="S87" s="3">
        <f t="shared" si="1"/>
        <v>17</v>
      </c>
      <c r="T87" s="3" t="str">
        <f>_xlfn.XLOOKUP(C87,DB!$A$2:$A$248,DB!$D$2:$D$248,"")</f>
        <v>Sector 3</v>
      </c>
    </row>
    <row r="88" spans="1:20" x14ac:dyDescent="0.2">
      <c r="A88" s="18" t="s">
        <v>202</v>
      </c>
      <c r="B88" s="18" t="s">
        <v>18</v>
      </c>
      <c r="C88" s="18" t="s">
        <v>203</v>
      </c>
      <c r="D88" s="18" t="s">
        <v>123</v>
      </c>
      <c r="E88" s="18" t="s">
        <v>1181</v>
      </c>
      <c r="F88" s="19">
        <v>46305.729050925896</v>
      </c>
      <c r="G88" s="18" t="s">
        <v>22</v>
      </c>
      <c r="H88" s="18" t="s">
        <v>3602</v>
      </c>
      <c r="I88" s="18">
        <v>300</v>
      </c>
      <c r="J88" s="18" t="s">
        <v>23</v>
      </c>
      <c r="K88" s="18" t="s">
        <v>24</v>
      </c>
      <c r="L88" s="18">
        <v>378</v>
      </c>
      <c r="M88" s="18" t="s">
        <v>269</v>
      </c>
      <c r="N88" s="19">
        <v>46305.7511226852</v>
      </c>
      <c r="O88" s="18">
        <v>320</v>
      </c>
      <c r="P88" s="18" t="s">
        <v>26</v>
      </c>
      <c r="Q88" s="18">
        <v>40</v>
      </c>
      <c r="R88" s="3" t="str">
        <f>IF(OR(G88="12R",G88="12L"),_xlfn.XLOOKUP(C88,DB!$A$2:$A$248,DB!$B$2:$B$248,""),IF(OR(G88="30L",G88="30R"),_xlfn.XLOOKUP(C88,DB!$A$2:$A$248,DB!$C$2:$C$248,""),""))</f>
        <v>ENEBA</v>
      </c>
      <c r="S88" s="3">
        <f t="shared" si="1"/>
        <v>17</v>
      </c>
      <c r="T88" s="3" t="str">
        <f>_xlfn.XLOOKUP(C88,DB!$A$2:$A$248,DB!$D$2:$D$248,"")</f>
        <v>Sector 3</v>
      </c>
    </row>
    <row r="89" spans="1:20" x14ac:dyDescent="0.2">
      <c r="A89" s="18" t="s">
        <v>217</v>
      </c>
      <c r="B89" s="18" t="s">
        <v>18</v>
      </c>
      <c r="C89" s="18" t="s">
        <v>33</v>
      </c>
      <c r="D89" s="18" t="s">
        <v>54</v>
      </c>
      <c r="E89" s="18" t="s">
        <v>298</v>
      </c>
      <c r="F89" s="19">
        <v>46305.731388888897</v>
      </c>
      <c r="G89" s="18" t="s">
        <v>22</v>
      </c>
      <c r="H89" s="18" t="s">
        <v>380</v>
      </c>
      <c r="I89" s="18">
        <v>340</v>
      </c>
      <c r="J89" s="18" t="s">
        <v>23</v>
      </c>
      <c r="K89" s="18" t="s">
        <v>24</v>
      </c>
      <c r="L89" s="18">
        <v>878</v>
      </c>
      <c r="M89" s="18" t="s">
        <v>36</v>
      </c>
      <c r="N89" s="19">
        <v>46305.778321759302</v>
      </c>
      <c r="O89" s="18">
        <v>340</v>
      </c>
      <c r="P89" s="18" t="s">
        <v>26</v>
      </c>
      <c r="Q89" s="18">
        <v>190</v>
      </c>
      <c r="R89" s="3" t="str">
        <f>IF(OR(G89="12R",G89="12L"),_xlfn.XLOOKUP(C89,DB!$A$2:$A$248,DB!$B$2:$B$248,""),IF(OR(G89="30L",G89="30R"),_xlfn.XLOOKUP(C89,DB!$A$2:$A$248,DB!$C$2:$C$248,""),""))</f>
        <v>UDGUV</v>
      </c>
      <c r="S89" s="3">
        <f t="shared" si="1"/>
        <v>17</v>
      </c>
      <c r="T89" s="3" t="str">
        <f>_xlfn.XLOOKUP(C89,DB!$A$2:$A$248,DB!$D$2:$D$248,"")</f>
        <v>Sector 2</v>
      </c>
    </row>
    <row r="90" spans="1:20" x14ac:dyDescent="0.2">
      <c r="A90" s="18" t="s">
        <v>471</v>
      </c>
      <c r="B90" s="18" t="s">
        <v>18</v>
      </c>
      <c r="C90" s="18" t="s">
        <v>208</v>
      </c>
      <c r="D90" s="18" t="s">
        <v>20</v>
      </c>
      <c r="E90" s="18" t="s">
        <v>286</v>
      </c>
      <c r="F90" s="19">
        <v>46305.732199074097</v>
      </c>
      <c r="G90" s="18" t="s">
        <v>22</v>
      </c>
      <c r="H90" s="18" t="s">
        <v>3603</v>
      </c>
      <c r="I90" s="18">
        <v>350</v>
      </c>
      <c r="J90" s="18" t="s">
        <v>23</v>
      </c>
      <c r="K90" s="18" t="s">
        <v>24</v>
      </c>
      <c r="L90" s="18">
        <v>137</v>
      </c>
      <c r="M90" s="18" t="s">
        <v>266</v>
      </c>
      <c r="N90" s="19">
        <v>46305.7411111111</v>
      </c>
      <c r="O90" s="18">
        <v>237</v>
      </c>
      <c r="P90" s="18" t="s">
        <v>26</v>
      </c>
      <c r="Q90" s="18">
        <v>190</v>
      </c>
      <c r="R90" s="3" t="str">
        <f>IF(OR(G90="12R",G90="12L"),_xlfn.XLOOKUP(C90,DB!$A$2:$A$248,DB!$B$2:$B$248,""),IF(OR(G90="30L",G90="30R"),_xlfn.XLOOKUP(C90,DB!$A$2:$A$248,DB!$C$2:$C$248,""),""))</f>
        <v>ENEBA</v>
      </c>
      <c r="S90" s="3">
        <f t="shared" si="1"/>
        <v>17</v>
      </c>
      <c r="T90" s="3" t="str">
        <f>_xlfn.XLOOKUP(C90,DB!$A$2:$A$248,DB!$D$2:$D$248,"")</f>
        <v>Sector 3</v>
      </c>
    </row>
    <row r="91" spans="1:20" x14ac:dyDescent="0.2">
      <c r="A91" s="18" t="s">
        <v>207</v>
      </c>
      <c r="B91" s="18" t="s">
        <v>18</v>
      </c>
      <c r="C91" s="18" t="s">
        <v>208</v>
      </c>
      <c r="D91" s="18" t="s">
        <v>61</v>
      </c>
      <c r="E91" s="18" t="s">
        <v>3604</v>
      </c>
      <c r="F91" s="19">
        <v>46305.735196759299</v>
      </c>
      <c r="G91" s="18" t="s">
        <v>22</v>
      </c>
      <c r="H91" s="18" t="s">
        <v>3605</v>
      </c>
      <c r="I91" s="18">
        <v>350</v>
      </c>
      <c r="J91" s="18" t="s">
        <v>23</v>
      </c>
      <c r="K91" s="18" t="s">
        <v>24</v>
      </c>
      <c r="L91" s="18">
        <v>138</v>
      </c>
      <c r="M91" s="18" t="s">
        <v>2962</v>
      </c>
      <c r="N91" s="19">
        <v>46305.744872685202</v>
      </c>
      <c r="O91" s="18">
        <v>235</v>
      </c>
      <c r="P91" s="18" t="s">
        <v>26</v>
      </c>
      <c r="Q91" s="18">
        <v>190</v>
      </c>
      <c r="R91" s="3" t="str">
        <f>IF(OR(G91="12R",G91="12L"),_xlfn.XLOOKUP(C91,DB!$A$2:$A$248,DB!$B$2:$B$248,""),IF(OR(G91="30L",G91="30R"),_xlfn.XLOOKUP(C91,DB!$A$2:$A$248,DB!$C$2:$C$248,""),""))</f>
        <v>ENEBA</v>
      </c>
      <c r="S91" s="3">
        <f t="shared" si="1"/>
        <v>17</v>
      </c>
      <c r="T91" s="3" t="str">
        <f>_xlfn.XLOOKUP(C91,DB!$A$2:$A$248,DB!$D$2:$D$248,"")</f>
        <v>Sector 3</v>
      </c>
    </row>
    <row r="92" spans="1:20" x14ac:dyDescent="0.2">
      <c r="A92" s="18" t="s">
        <v>218</v>
      </c>
      <c r="B92" s="18" t="s">
        <v>18</v>
      </c>
      <c r="C92" s="18" t="s">
        <v>219</v>
      </c>
      <c r="D92" s="18" t="s">
        <v>54</v>
      </c>
      <c r="E92" s="18" t="s">
        <v>3606</v>
      </c>
      <c r="F92" s="19">
        <v>46305.738460648201</v>
      </c>
      <c r="G92" s="18" t="s">
        <v>22</v>
      </c>
      <c r="H92" s="18" t="s">
        <v>3607</v>
      </c>
      <c r="I92" s="18">
        <v>270</v>
      </c>
      <c r="J92" s="18" t="s">
        <v>23</v>
      </c>
      <c r="K92" s="18" t="s">
        <v>24</v>
      </c>
      <c r="L92" s="18">
        <v>153</v>
      </c>
      <c r="M92" s="18" t="s">
        <v>117</v>
      </c>
      <c r="N92" s="19">
        <v>46305.7490972222</v>
      </c>
      <c r="O92" s="18">
        <v>278</v>
      </c>
      <c r="P92" s="18" t="s">
        <v>26</v>
      </c>
      <c r="Q92" s="18">
        <v>190</v>
      </c>
      <c r="R92" s="3" t="str">
        <f>IF(OR(G92="12R",G92="12L"),_xlfn.XLOOKUP(C92,DB!$A$2:$A$248,DB!$B$2:$B$248,""),IF(OR(G92="30L",G92="30R"),_xlfn.XLOOKUP(C92,DB!$A$2:$A$248,DB!$C$2:$C$248,""),""))</f>
        <v>TAKUX</v>
      </c>
      <c r="S92" s="3">
        <f t="shared" si="1"/>
        <v>17</v>
      </c>
      <c r="T92" s="3" t="str">
        <f>_xlfn.XLOOKUP(C92,DB!$A$2:$A$248,DB!$D$2:$D$248,"")</f>
        <v>Sector 7</v>
      </c>
    </row>
    <row r="93" spans="1:20" x14ac:dyDescent="0.2">
      <c r="A93" s="18" t="s">
        <v>175</v>
      </c>
      <c r="B93" s="18" t="s">
        <v>18</v>
      </c>
      <c r="C93" s="18" t="s">
        <v>28</v>
      </c>
      <c r="D93" s="18" t="s">
        <v>61</v>
      </c>
      <c r="E93" s="18" t="s">
        <v>195</v>
      </c>
      <c r="F93" s="19">
        <v>46305.740185185197</v>
      </c>
      <c r="G93" s="18" t="s">
        <v>22</v>
      </c>
      <c r="H93" s="18" t="s">
        <v>3608</v>
      </c>
      <c r="I93" s="18">
        <v>350</v>
      </c>
      <c r="J93" s="18" t="s">
        <v>23</v>
      </c>
      <c r="K93" s="18" t="s">
        <v>24</v>
      </c>
      <c r="L93" s="18">
        <v>138</v>
      </c>
      <c r="M93" s="18" t="s">
        <v>755</v>
      </c>
      <c r="N93" s="19">
        <v>46305.749699074098</v>
      </c>
      <c r="O93" s="18">
        <v>228</v>
      </c>
      <c r="P93" s="18" t="s">
        <v>26</v>
      </c>
      <c r="Q93" s="18">
        <v>190</v>
      </c>
      <c r="R93" s="3" t="str">
        <f>IF(OR(G93="12R",G93="12L"),_xlfn.XLOOKUP(C93,DB!$A$2:$A$248,DB!$B$2:$B$248,""),IF(OR(G93="30L",G93="30R"),_xlfn.XLOOKUP(C93,DB!$A$2:$A$248,DB!$C$2:$C$248,""),""))</f>
        <v>OMSUK</v>
      </c>
      <c r="S93" s="3">
        <f t="shared" si="1"/>
        <v>17</v>
      </c>
      <c r="T93" s="3" t="str">
        <f>_xlfn.XLOOKUP(C93,DB!$A$2:$A$248,DB!$D$2:$D$248,"")</f>
        <v>Sector 3</v>
      </c>
    </row>
    <row r="94" spans="1:20" x14ac:dyDescent="0.2">
      <c r="A94" s="18" t="s">
        <v>229</v>
      </c>
      <c r="B94" s="18" t="s">
        <v>18</v>
      </c>
      <c r="C94" s="18" t="s">
        <v>230</v>
      </c>
      <c r="D94" s="18" t="s">
        <v>61</v>
      </c>
      <c r="E94" s="18" t="s">
        <v>3609</v>
      </c>
      <c r="F94" s="19">
        <v>46305.741249999999</v>
      </c>
      <c r="G94" s="18" t="s">
        <v>22</v>
      </c>
      <c r="H94" s="18" t="s">
        <v>3610</v>
      </c>
      <c r="I94" s="18">
        <v>340</v>
      </c>
      <c r="J94" s="18" t="s">
        <v>23</v>
      </c>
      <c r="K94" s="18" t="s">
        <v>24</v>
      </c>
      <c r="L94" s="18">
        <v>545</v>
      </c>
      <c r="M94" s="18" t="s">
        <v>130</v>
      </c>
      <c r="N94" s="19">
        <v>46305.771620370397</v>
      </c>
      <c r="O94" s="18">
        <v>340</v>
      </c>
      <c r="P94" s="18" t="s">
        <v>26</v>
      </c>
      <c r="Q94" s="18">
        <v>40</v>
      </c>
      <c r="R94" s="3" t="str">
        <f>IF(OR(G94="12R",G94="12L"),_xlfn.XLOOKUP(C94,DB!$A$2:$A$248,DB!$B$2:$B$248,""),IF(OR(G94="30L",G94="30R"),_xlfn.XLOOKUP(C94,DB!$A$2:$A$248,DB!$C$2:$C$248,""),""))</f>
        <v>OMSUK</v>
      </c>
      <c r="S94" s="3">
        <f t="shared" si="1"/>
        <v>17</v>
      </c>
      <c r="T94" s="3" t="str">
        <f>_xlfn.XLOOKUP(C94,DB!$A$2:$A$248,DB!$D$2:$D$248,"")</f>
        <v>Sector 3</v>
      </c>
    </row>
    <row r="95" spans="1:20" x14ac:dyDescent="0.2">
      <c r="A95" s="18" t="s">
        <v>802</v>
      </c>
      <c r="B95" s="18" t="s">
        <v>18</v>
      </c>
      <c r="C95" s="18" t="s">
        <v>937</v>
      </c>
      <c r="D95" s="18" t="s">
        <v>132</v>
      </c>
      <c r="E95" s="18"/>
      <c r="F95" s="19">
        <v>46305.742314814801</v>
      </c>
      <c r="G95" s="18" t="s">
        <v>22</v>
      </c>
      <c r="H95" s="18" t="s">
        <v>3611</v>
      </c>
      <c r="I95" s="18">
        <v>390</v>
      </c>
      <c r="J95" s="18" t="s">
        <v>23</v>
      </c>
      <c r="K95" s="18" t="s">
        <v>51</v>
      </c>
      <c r="L95" s="18">
        <v>219</v>
      </c>
      <c r="M95" s="18" t="s">
        <v>56</v>
      </c>
      <c r="N95" s="19">
        <v>46305.7578125</v>
      </c>
      <c r="O95" s="18">
        <v>326</v>
      </c>
      <c r="P95" s="18" t="s">
        <v>26</v>
      </c>
      <c r="Q95" s="18">
        <v>30</v>
      </c>
      <c r="R95" s="3" t="str">
        <f>IF(OR(G95="12R",G95="12L"),_xlfn.XLOOKUP(C95,DB!$A$2:$A$248,DB!$B$2:$B$248,""),IF(OR(G95="30L",G95="30R"),_xlfn.XLOOKUP(C95,DB!$A$2:$A$248,DB!$C$2:$C$248,""),""))</f>
        <v>CZM</v>
      </c>
      <c r="S95" s="3">
        <f t="shared" si="1"/>
        <v>17</v>
      </c>
      <c r="T95" s="3" t="str">
        <f>_xlfn.XLOOKUP(C95,DB!$A$2:$A$248,DB!$D$2:$D$248,"")</f>
        <v>Sector 7</v>
      </c>
    </row>
    <row r="96" spans="1:20" x14ac:dyDescent="0.2">
      <c r="A96" s="18" t="s">
        <v>179</v>
      </c>
      <c r="B96" s="18" t="s">
        <v>18</v>
      </c>
      <c r="C96" s="18" t="s">
        <v>180</v>
      </c>
      <c r="D96" s="18" t="s">
        <v>20</v>
      </c>
      <c r="E96" s="18" t="s">
        <v>458</v>
      </c>
      <c r="F96" s="19">
        <v>46305.743159722202</v>
      </c>
      <c r="G96" s="18" t="s">
        <v>22</v>
      </c>
      <c r="H96" s="18" t="s">
        <v>3612</v>
      </c>
      <c r="I96" s="18">
        <v>340</v>
      </c>
      <c r="J96" s="18" t="s">
        <v>23</v>
      </c>
      <c r="K96" s="18" t="s">
        <v>24</v>
      </c>
      <c r="L96" s="18">
        <v>875</v>
      </c>
      <c r="M96" s="18" t="s">
        <v>3613</v>
      </c>
      <c r="N96" s="19">
        <v>46305.790902777801</v>
      </c>
      <c r="O96" s="18">
        <v>340</v>
      </c>
      <c r="P96" s="18" t="s">
        <v>26</v>
      </c>
      <c r="Q96" s="18">
        <v>190</v>
      </c>
      <c r="R96" s="3" t="str">
        <f>IF(OR(G96="12R",G96="12L"),_xlfn.XLOOKUP(C96,DB!$A$2:$A$248,DB!$B$2:$B$248,""),IF(OR(G96="30L",G96="30R"),_xlfn.XLOOKUP(C96,DB!$A$2:$A$248,DB!$C$2:$C$248,""),""))</f>
        <v>UDGUV</v>
      </c>
      <c r="S96" s="3">
        <f t="shared" si="1"/>
        <v>17</v>
      </c>
      <c r="T96" s="3" t="str">
        <f>_xlfn.XLOOKUP(C96,DB!$A$2:$A$248,DB!$D$2:$D$248,"")</f>
        <v>Sector 2</v>
      </c>
    </row>
    <row r="97" spans="1:20" x14ac:dyDescent="0.2">
      <c r="A97" s="18" t="s">
        <v>209</v>
      </c>
      <c r="B97" s="18" t="s">
        <v>18</v>
      </c>
      <c r="C97" s="18" t="s">
        <v>210</v>
      </c>
      <c r="D97" s="18" t="s">
        <v>29</v>
      </c>
      <c r="E97" s="18" t="s">
        <v>3614</v>
      </c>
      <c r="F97" s="19">
        <v>46305.744803240697</v>
      </c>
      <c r="G97" s="18" t="s">
        <v>22</v>
      </c>
      <c r="H97" s="18" t="s">
        <v>3615</v>
      </c>
      <c r="I97" s="18">
        <v>350</v>
      </c>
      <c r="J97" s="18" t="s">
        <v>23</v>
      </c>
      <c r="K97" s="18" t="s">
        <v>24</v>
      </c>
      <c r="L97" s="18">
        <v>186</v>
      </c>
      <c r="M97" s="18" t="s">
        <v>2683</v>
      </c>
      <c r="N97" s="19">
        <v>46305.757187499999</v>
      </c>
      <c r="O97" s="18">
        <v>271</v>
      </c>
      <c r="P97" s="18" t="s">
        <v>26</v>
      </c>
      <c r="Q97" s="18">
        <v>190</v>
      </c>
      <c r="R97" s="3" t="str">
        <f>IF(OR(G97="12R",G97="12L"),_xlfn.XLOOKUP(C97,DB!$A$2:$A$248,DB!$B$2:$B$248,""),IF(OR(G97="30L",G97="30R"),_xlfn.XLOOKUP(C97,DB!$A$2:$A$248,DB!$C$2:$C$248,""),""))</f>
        <v>TAKUX</v>
      </c>
      <c r="S97" s="3">
        <f t="shared" si="1"/>
        <v>17</v>
      </c>
      <c r="T97" s="3" t="str">
        <f>_xlfn.XLOOKUP(C97,DB!$A$2:$A$248,DB!$D$2:$D$248,"")</f>
        <v>Sector 7</v>
      </c>
    </row>
    <row r="98" spans="1:20" x14ac:dyDescent="0.2">
      <c r="A98" s="18" t="s">
        <v>236</v>
      </c>
      <c r="B98" s="18" t="s">
        <v>18</v>
      </c>
      <c r="C98" s="18" t="s">
        <v>43</v>
      </c>
      <c r="D98" s="18" t="s">
        <v>44</v>
      </c>
      <c r="E98" s="18" t="s">
        <v>739</v>
      </c>
      <c r="F98" s="19">
        <v>46305.745694444398</v>
      </c>
      <c r="G98" s="18" t="s">
        <v>22</v>
      </c>
      <c r="H98" s="18" t="s">
        <v>3616</v>
      </c>
      <c r="I98" s="18">
        <v>360</v>
      </c>
      <c r="J98" s="18" t="s">
        <v>23</v>
      </c>
      <c r="K98" s="18" t="s">
        <v>24</v>
      </c>
      <c r="L98" s="18">
        <v>859</v>
      </c>
      <c r="M98" s="18" t="s">
        <v>46</v>
      </c>
      <c r="N98" s="19">
        <v>46305.792256944398</v>
      </c>
      <c r="O98" s="18">
        <v>360</v>
      </c>
      <c r="P98" s="18" t="s">
        <v>26</v>
      </c>
      <c r="Q98" s="18">
        <v>190</v>
      </c>
      <c r="R98" s="3" t="str">
        <f>IF(OR(G98="12R",G98="12L"),_xlfn.XLOOKUP(C98,DB!$A$2:$A$248,DB!$B$2:$B$248,""),IF(OR(G98="30L",G98="30R"),_xlfn.XLOOKUP(C98,DB!$A$2:$A$248,DB!$C$2:$C$248,""),""))</f>
        <v>UDGUV</v>
      </c>
      <c r="S98" s="3">
        <f t="shared" si="1"/>
        <v>17</v>
      </c>
      <c r="T98" s="3" t="str">
        <f>_xlfn.XLOOKUP(C98,DB!$A$2:$A$248,DB!$D$2:$D$248,"")</f>
        <v>Sector 2</v>
      </c>
    </row>
    <row r="99" spans="1:20" x14ac:dyDescent="0.2">
      <c r="A99" s="18" t="s">
        <v>305</v>
      </c>
      <c r="B99" s="18" t="s">
        <v>18</v>
      </c>
      <c r="C99" s="18" t="s">
        <v>148</v>
      </c>
      <c r="D99" s="18" t="s">
        <v>61</v>
      </c>
      <c r="E99" s="18" t="s">
        <v>3617</v>
      </c>
      <c r="F99" s="19">
        <v>46305.746307870402</v>
      </c>
      <c r="G99" s="18" t="s">
        <v>22</v>
      </c>
      <c r="H99" s="18" t="s">
        <v>3618</v>
      </c>
      <c r="I99" s="18">
        <v>350</v>
      </c>
      <c r="J99" s="18" t="s">
        <v>23</v>
      </c>
      <c r="K99" s="18" t="s">
        <v>24</v>
      </c>
      <c r="L99" s="18">
        <v>137</v>
      </c>
      <c r="M99" s="18" t="s">
        <v>3619</v>
      </c>
      <c r="N99" s="19">
        <v>46305.755624999998</v>
      </c>
      <c r="O99" s="18">
        <v>188</v>
      </c>
      <c r="P99" s="18" t="s">
        <v>26</v>
      </c>
      <c r="Q99" s="18">
        <v>190</v>
      </c>
      <c r="R99" s="3" t="str">
        <f>IF(OR(G99="12R",G99="12L"),_xlfn.XLOOKUP(C99,DB!$A$2:$A$248,DB!$B$2:$B$248,""),IF(OR(G99="30L",G99="30R"),_xlfn.XLOOKUP(C99,DB!$A$2:$A$248,DB!$C$2:$C$248,""),""))</f>
        <v>NUDAL</v>
      </c>
      <c r="S99" s="3">
        <f t="shared" si="1"/>
        <v>17</v>
      </c>
      <c r="T99" s="3" t="str">
        <f>_xlfn.XLOOKUP(C99,DB!$A$2:$A$248,DB!$D$2:$D$248,"")</f>
        <v>Sector 3</v>
      </c>
    </row>
    <row r="100" spans="1:20" x14ac:dyDescent="0.2">
      <c r="A100" s="18" t="s">
        <v>228</v>
      </c>
      <c r="B100" s="18" t="s">
        <v>18</v>
      </c>
      <c r="C100" s="18" t="s">
        <v>19</v>
      </c>
      <c r="D100" s="18" t="s">
        <v>54</v>
      </c>
      <c r="E100" s="18" t="s">
        <v>720</v>
      </c>
      <c r="F100" s="19">
        <v>46305.747488425899</v>
      </c>
      <c r="G100" s="18" t="s">
        <v>22</v>
      </c>
      <c r="H100" s="18" t="s">
        <v>3620</v>
      </c>
      <c r="I100" s="18">
        <v>380</v>
      </c>
      <c r="J100" s="18" t="s">
        <v>23</v>
      </c>
      <c r="K100" s="18" t="s">
        <v>24</v>
      </c>
      <c r="L100" s="18">
        <v>860</v>
      </c>
      <c r="M100" s="18" t="s">
        <v>25</v>
      </c>
      <c r="N100" s="19">
        <v>46305.7946296296</v>
      </c>
      <c r="O100" s="18">
        <v>380</v>
      </c>
      <c r="P100" s="18" t="s">
        <v>26</v>
      </c>
      <c r="Q100" s="18">
        <v>190</v>
      </c>
      <c r="R100" s="3" t="str">
        <f>IF(OR(G100="12R",G100="12L"),_xlfn.XLOOKUP(C100,DB!$A$2:$A$248,DB!$B$2:$B$248,""),IF(OR(G100="30L",G100="30R"),_xlfn.XLOOKUP(C100,DB!$A$2:$A$248,DB!$C$2:$C$248,""),""))</f>
        <v>UDGUV</v>
      </c>
      <c r="S100" s="3">
        <f t="shared" si="1"/>
        <v>17</v>
      </c>
      <c r="T100" s="3" t="str">
        <f>_xlfn.XLOOKUP(C100,DB!$A$2:$A$248,DB!$D$2:$D$248,"")</f>
        <v>Sector 2</v>
      </c>
    </row>
    <row r="101" spans="1:20" x14ac:dyDescent="0.2">
      <c r="A101" s="18" t="s">
        <v>1828</v>
      </c>
      <c r="B101" s="18" t="s">
        <v>18</v>
      </c>
      <c r="C101" s="18" t="s">
        <v>493</v>
      </c>
      <c r="D101" s="18" t="s">
        <v>116</v>
      </c>
      <c r="E101" s="18" t="s">
        <v>727</v>
      </c>
      <c r="F101" s="19">
        <v>46305.751145833303</v>
      </c>
      <c r="G101" s="18" t="s">
        <v>22</v>
      </c>
      <c r="H101" s="18" t="s">
        <v>3621</v>
      </c>
      <c r="I101" s="18">
        <v>380</v>
      </c>
      <c r="J101" s="18" t="s">
        <v>23</v>
      </c>
      <c r="K101" s="18" t="s">
        <v>24</v>
      </c>
      <c r="L101" s="18">
        <v>423</v>
      </c>
      <c r="M101" s="18" t="s">
        <v>204</v>
      </c>
      <c r="N101" s="19">
        <v>46305.774490740703</v>
      </c>
      <c r="O101" s="18">
        <v>380</v>
      </c>
      <c r="P101" s="18" t="s">
        <v>26</v>
      </c>
      <c r="Q101" s="18">
        <v>40</v>
      </c>
      <c r="R101" s="3" t="str">
        <f>IF(OR(G101="12R",G101="12L"),_xlfn.XLOOKUP(C101,DB!$A$2:$A$248,DB!$B$2:$B$248,""),IF(OR(G101="30L",G101="30R"),_xlfn.XLOOKUP(C101,DB!$A$2:$A$248,DB!$C$2:$C$248,""),""))</f>
        <v>ENEBA</v>
      </c>
      <c r="S101" s="3">
        <f t="shared" si="1"/>
        <v>18</v>
      </c>
      <c r="T101" s="3" t="str">
        <f>_xlfn.XLOOKUP(C101,DB!$A$2:$A$248,DB!$D$2:$D$248,"")</f>
        <v>Sector 3</v>
      </c>
    </row>
    <row r="102" spans="1:20" x14ac:dyDescent="0.2">
      <c r="A102" s="18" t="s">
        <v>483</v>
      </c>
      <c r="B102" s="18" t="s">
        <v>18</v>
      </c>
      <c r="C102" s="18" t="s">
        <v>484</v>
      </c>
      <c r="D102" s="18" t="s">
        <v>54</v>
      </c>
      <c r="E102" s="18" t="s">
        <v>890</v>
      </c>
      <c r="F102" s="19">
        <v>46305.752627314803</v>
      </c>
      <c r="G102" s="18" t="s">
        <v>22</v>
      </c>
      <c r="H102" s="18" t="s">
        <v>3622</v>
      </c>
      <c r="I102" s="18">
        <v>380</v>
      </c>
      <c r="J102" s="18" t="s">
        <v>23</v>
      </c>
      <c r="K102" s="18" t="s">
        <v>24</v>
      </c>
      <c r="L102" s="18">
        <v>1011</v>
      </c>
      <c r="M102" s="18" t="s">
        <v>486</v>
      </c>
      <c r="N102" s="19">
        <v>46305.8051851852</v>
      </c>
      <c r="O102" s="18">
        <v>228</v>
      </c>
      <c r="P102" s="18" t="s">
        <v>26</v>
      </c>
      <c r="Q102" s="18">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18" t="s">
        <v>233</v>
      </c>
      <c r="B103" s="18" t="s">
        <v>18</v>
      </c>
      <c r="C103" s="18" t="s">
        <v>234</v>
      </c>
      <c r="D103" s="18" t="s">
        <v>44</v>
      </c>
      <c r="E103" s="18" t="s">
        <v>1210</v>
      </c>
      <c r="F103" s="19">
        <v>46305.753067129597</v>
      </c>
      <c r="G103" s="18" t="s">
        <v>22</v>
      </c>
      <c r="H103" s="18" t="s">
        <v>3623</v>
      </c>
      <c r="I103" s="18">
        <v>300</v>
      </c>
      <c r="J103" s="18" t="s">
        <v>23</v>
      </c>
      <c r="K103" s="18" t="s">
        <v>24</v>
      </c>
      <c r="L103" s="18">
        <v>426</v>
      </c>
      <c r="M103" s="18" t="s">
        <v>204</v>
      </c>
      <c r="N103" s="19">
        <v>46305.776446759301</v>
      </c>
      <c r="O103" s="18">
        <v>300</v>
      </c>
      <c r="P103" s="18" t="s">
        <v>26</v>
      </c>
      <c r="Q103" s="18">
        <v>40</v>
      </c>
      <c r="R103" s="3" t="str">
        <f>IF(OR(G103="12R",G103="12L"),_xlfn.XLOOKUP(C103,DB!$A$2:$A$248,DB!$B$2:$B$248,""),IF(OR(G103="30L",G103="30R"),_xlfn.XLOOKUP(C103,DB!$A$2:$A$248,DB!$C$2:$C$248,""),""))</f>
        <v>UDGUV</v>
      </c>
      <c r="S103" s="3">
        <f t="shared" si="1"/>
        <v>18</v>
      </c>
      <c r="T103" s="3" t="str">
        <f>_xlfn.XLOOKUP(C103,DB!$A$2:$A$248,DB!$D$2:$D$248,"")</f>
        <v>Sector 2</v>
      </c>
    </row>
    <row r="104" spans="1:20" x14ac:dyDescent="0.2">
      <c r="A104" s="18" t="s">
        <v>231</v>
      </c>
      <c r="B104" s="18" t="s">
        <v>18</v>
      </c>
      <c r="C104" s="18" t="s">
        <v>33</v>
      </c>
      <c r="D104" s="18" t="s">
        <v>20</v>
      </c>
      <c r="E104" s="18" t="s">
        <v>3431</v>
      </c>
      <c r="F104" s="19">
        <v>46305.755358796298</v>
      </c>
      <c r="G104" s="18" t="s">
        <v>22</v>
      </c>
      <c r="H104" s="18" t="s">
        <v>3624</v>
      </c>
      <c r="I104" s="18">
        <v>340</v>
      </c>
      <c r="J104" s="18" t="s">
        <v>23</v>
      </c>
      <c r="K104" s="18" t="s">
        <v>24</v>
      </c>
      <c r="L104" s="18">
        <v>878</v>
      </c>
      <c r="M104" s="18" t="s">
        <v>3625</v>
      </c>
      <c r="N104" s="19">
        <v>46305.802465277797</v>
      </c>
      <c r="O104" s="18">
        <v>340</v>
      </c>
      <c r="P104" s="18" t="s">
        <v>26</v>
      </c>
      <c r="Q104" s="18">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18" t="s">
        <v>649</v>
      </c>
      <c r="B105" s="18" t="s">
        <v>18</v>
      </c>
      <c r="C105" s="18" t="s">
        <v>650</v>
      </c>
      <c r="D105" s="18" t="s">
        <v>123</v>
      </c>
      <c r="E105" s="18" t="s">
        <v>1543</v>
      </c>
      <c r="F105" s="19">
        <v>46305.755983796298</v>
      </c>
      <c r="G105" s="18" t="s">
        <v>22</v>
      </c>
      <c r="H105" s="18" t="s">
        <v>3626</v>
      </c>
      <c r="I105" s="18">
        <v>340</v>
      </c>
      <c r="J105" s="18" t="s">
        <v>23</v>
      </c>
      <c r="K105" s="18" t="s">
        <v>24</v>
      </c>
      <c r="L105" s="18">
        <v>383</v>
      </c>
      <c r="M105" s="18" t="s">
        <v>269</v>
      </c>
      <c r="N105" s="19">
        <v>46305.777210648099</v>
      </c>
      <c r="O105" s="18">
        <v>340</v>
      </c>
      <c r="P105" s="18" t="s">
        <v>26</v>
      </c>
      <c r="Q105" s="18">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18" t="s">
        <v>3627</v>
      </c>
      <c r="B106" s="18" t="s">
        <v>18</v>
      </c>
      <c r="C106" s="18" t="s">
        <v>423</v>
      </c>
      <c r="D106" s="18" t="s">
        <v>129</v>
      </c>
      <c r="E106" s="18" t="s">
        <v>3628</v>
      </c>
      <c r="F106" s="19">
        <v>46305.757418981499</v>
      </c>
      <c r="G106" s="18" t="s">
        <v>22</v>
      </c>
      <c r="H106" s="18" t="s">
        <v>3629</v>
      </c>
      <c r="I106" s="18">
        <v>400</v>
      </c>
      <c r="J106" s="18" t="s">
        <v>23</v>
      </c>
      <c r="K106" s="18" t="s">
        <v>24</v>
      </c>
      <c r="L106" s="18">
        <v>424</v>
      </c>
      <c r="M106" s="18" t="s">
        <v>204</v>
      </c>
      <c r="N106" s="19">
        <v>46305.781620370399</v>
      </c>
      <c r="O106" s="18">
        <v>400</v>
      </c>
      <c r="P106" s="18" t="s">
        <v>26</v>
      </c>
      <c r="Q106" s="18">
        <v>40</v>
      </c>
      <c r="R106" s="3" t="str">
        <f>IF(OR(G106="12R",G106="12L"),_xlfn.XLOOKUP(C106,DB!$A$2:$A$248,DB!$B$2:$B$248,""),IF(OR(G106="30L",G106="30R"),_xlfn.XLOOKUP(C106,DB!$A$2:$A$248,DB!$C$2:$C$248,""),""))</f>
        <v>ENEBA</v>
      </c>
      <c r="S106" s="3">
        <f t="shared" si="1"/>
        <v>18</v>
      </c>
      <c r="T106" s="3" t="str">
        <f>_xlfn.XLOOKUP(C106,DB!$A$2:$A$248,DB!$D$2:$D$248,"")</f>
        <v>Sector 3</v>
      </c>
    </row>
    <row r="107" spans="1:20" x14ac:dyDescent="0.2">
      <c r="A107" s="18" t="s">
        <v>242</v>
      </c>
      <c r="B107" s="18" t="s">
        <v>18</v>
      </c>
      <c r="C107" s="18" t="s">
        <v>203</v>
      </c>
      <c r="D107" s="18" t="s">
        <v>61</v>
      </c>
      <c r="E107" s="18" t="s">
        <v>1662</v>
      </c>
      <c r="F107" s="19">
        <v>46305.758773148104</v>
      </c>
      <c r="G107" s="18" t="s">
        <v>22</v>
      </c>
      <c r="H107" s="18" t="s">
        <v>3630</v>
      </c>
      <c r="I107" s="18">
        <v>340</v>
      </c>
      <c r="J107" s="18" t="s">
        <v>23</v>
      </c>
      <c r="K107" s="18" t="s">
        <v>24</v>
      </c>
      <c r="L107" s="18">
        <v>433</v>
      </c>
      <c r="M107" s="18" t="s">
        <v>204</v>
      </c>
      <c r="N107" s="19">
        <v>46305.782951388901</v>
      </c>
      <c r="O107" s="18">
        <v>340</v>
      </c>
      <c r="P107" s="18" t="s">
        <v>26</v>
      </c>
      <c r="Q107" s="18">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18" t="s">
        <v>168</v>
      </c>
      <c r="B108" s="18" t="s">
        <v>18</v>
      </c>
      <c r="C108" s="18" t="s">
        <v>115</v>
      </c>
      <c r="D108" s="18" t="s">
        <v>29</v>
      </c>
      <c r="E108" s="18" t="s">
        <v>1145</v>
      </c>
      <c r="F108" s="19">
        <v>46305.760266203702</v>
      </c>
      <c r="G108" s="18" t="s">
        <v>22</v>
      </c>
      <c r="H108" s="18" t="s">
        <v>2029</v>
      </c>
      <c r="I108" s="18">
        <v>350</v>
      </c>
      <c r="J108" s="18" t="s">
        <v>23</v>
      </c>
      <c r="K108" s="18" t="s">
        <v>24</v>
      </c>
      <c r="L108" s="18">
        <v>147</v>
      </c>
      <c r="M108" s="18" t="s">
        <v>481</v>
      </c>
      <c r="N108" s="19">
        <v>46305.770451388897</v>
      </c>
      <c r="O108" s="18">
        <v>260</v>
      </c>
      <c r="P108" s="18" t="s">
        <v>26</v>
      </c>
      <c r="Q108" s="18">
        <v>190</v>
      </c>
      <c r="R108" s="3" t="str">
        <f>IF(OR(G108="12R",G108="12L"),_xlfn.XLOOKUP(C108,DB!$A$2:$A$248,DB!$B$2:$B$248,""),IF(OR(G108="30L",G108="30R"),_xlfn.XLOOKUP(C108,DB!$A$2:$A$248,DB!$C$2:$C$248,""),""))</f>
        <v>TAKUX</v>
      </c>
      <c r="S108" s="3">
        <f t="shared" si="1"/>
        <v>18</v>
      </c>
      <c r="T108" s="3" t="str">
        <f>_xlfn.XLOOKUP(C108,DB!$A$2:$A$248,DB!$D$2:$D$248,"")</f>
        <v>Sector 7</v>
      </c>
    </row>
    <row r="109" spans="1:20" x14ac:dyDescent="0.2">
      <c r="A109" s="18" t="s">
        <v>389</v>
      </c>
      <c r="B109" s="18" t="s">
        <v>18</v>
      </c>
      <c r="C109" s="18" t="s">
        <v>390</v>
      </c>
      <c r="D109" s="18" t="s">
        <v>34</v>
      </c>
      <c r="E109" s="18" t="s">
        <v>2106</v>
      </c>
      <c r="F109" s="19">
        <v>46305.762488425898</v>
      </c>
      <c r="G109" s="18" t="s">
        <v>22</v>
      </c>
      <c r="H109" s="18" t="s">
        <v>3631</v>
      </c>
      <c r="I109" s="18">
        <v>330</v>
      </c>
      <c r="J109" s="18" t="s">
        <v>23</v>
      </c>
      <c r="K109" s="18" t="s">
        <v>24</v>
      </c>
      <c r="L109" s="18">
        <v>137</v>
      </c>
      <c r="M109" s="18" t="s">
        <v>2962</v>
      </c>
      <c r="N109" s="19">
        <v>46305.771979166697</v>
      </c>
      <c r="O109" s="18">
        <v>254</v>
      </c>
      <c r="P109" s="18" t="s">
        <v>26</v>
      </c>
      <c r="Q109" s="18">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s="18" t="s">
        <v>253</v>
      </c>
      <c r="B110" s="18" t="s">
        <v>18</v>
      </c>
      <c r="C110" s="18" t="s">
        <v>122</v>
      </c>
      <c r="D110" s="18" t="s">
        <v>123</v>
      </c>
      <c r="E110" s="18" t="s">
        <v>3632</v>
      </c>
      <c r="F110" s="19">
        <v>46305.7641435185</v>
      </c>
      <c r="G110" s="18" t="s">
        <v>22</v>
      </c>
      <c r="H110" s="18" t="s">
        <v>3633</v>
      </c>
      <c r="I110" s="18">
        <v>320</v>
      </c>
      <c r="J110" s="18" t="s">
        <v>23</v>
      </c>
      <c r="K110" s="18" t="s">
        <v>24</v>
      </c>
      <c r="L110" s="18">
        <v>529</v>
      </c>
      <c r="M110" s="18" t="s">
        <v>130</v>
      </c>
      <c r="N110" s="19">
        <v>46305.793009259301</v>
      </c>
      <c r="O110" s="18">
        <v>324</v>
      </c>
      <c r="P110" s="18" t="s">
        <v>26</v>
      </c>
      <c r="Q110" s="18">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18" t="s">
        <v>232</v>
      </c>
      <c r="B111" s="18" t="s">
        <v>18</v>
      </c>
      <c r="C111" s="18" t="s">
        <v>170</v>
      </c>
      <c r="D111" s="18" t="s">
        <v>20</v>
      </c>
      <c r="E111" s="18" t="s">
        <v>2523</v>
      </c>
      <c r="F111" s="19">
        <v>46305.766562500001</v>
      </c>
      <c r="G111" s="18" t="s">
        <v>22</v>
      </c>
      <c r="H111" s="18" t="s">
        <v>3634</v>
      </c>
      <c r="I111" s="18">
        <v>330</v>
      </c>
      <c r="J111" s="18" t="s">
        <v>23</v>
      </c>
      <c r="K111" s="18" t="s">
        <v>24</v>
      </c>
      <c r="L111" s="18">
        <v>131</v>
      </c>
      <c r="M111" s="18" t="s">
        <v>3619</v>
      </c>
      <c r="N111" s="19">
        <v>46305.775972222204</v>
      </c>
      <c r="O111" s="18">
        <v>225</v>
      </c>
      <c r="P111" s="18" t="s">
        <v>26</v>
      </c>
      <c r="Q111" s="18">
        <v>190</v>
      </c>
      <c r="R111" s="3" t="str">
        <f>IF(OR(G111="12R",G111="12L"),_xlfn.XLOOKUP(C111,DB!$A$2:$A$248,DB!$B$2:$B$248,""),IF(OR(G111="30L",G111="30R"),_xlfn.XLOOKUP(C111,DB!$A$2:$A$248,DB!$C$2:$C$248,""),""))</f>
        <v>OMSUK</v>
      </c>
      <c r="S111" s="3">
        <f t="shared" si="1"/>
        <v>18</v>
      </c>
      <c r="T111" s="3" t="str">
        <f>_xlfn.XLOOKUP(C111,DB!$A$2:$A$248,DB!$D$2:$D$248,"")</f>
        <v>Sector 3</v>
      </c>
    </row>
    <row r="112" spans="1:20" x14ac:dyDescent="0.2">
      <c r="A112" s="18" t="s">
        <v>240</v>
      </c>
      <c r="B112" s="18" t="s">
        <v>18</v>
      </c>
      <c r="C112" s="18" t="s">
        <v>28</v>
      </c>
      <c r="D112" s="18" t="s">
        <v>241</v>
      </c>
      <c r="E112" s="18" t="s">
        <v>3635</v>
      </c>
      <c r="F112" s="19">
        <v>46305.767986111103</v>
      </c>
      <c r="G112" s="18" t="s">
        <v>22</v>
      </c>
      <c r="H112" s="18" t="s">
        <v>3636</v>
      </c>
      <c r="I112" s="18">
        <v>330</v>
      </c>
      <c r="J112" s="18" t="s">
        <v>23</v>
      </c>
      <c r="K112" s="18" t="s">
        <v>24</v>
      </c>
      <c r="L112" s="18">
        <v>359</v>
      </c>
      <c r="M112" s="18" t="s">
        <v>31</v>
      </c>
      <c r="N112" s="19">
        <v>46305.7882986111</v>
      </c>
      <c r="O112" s="18">
        <v>330</v>
      </c>
      <c r="P112" s="18" t="s">
        <v>26</v>
      </c>
      <c r="Q112" s="18">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18" t="s">
        <v>3637</v>
      </c>
      <c r="B113" s="18" t="s">
        <v>18</v>
      </c>
      <c r="C113" s="18" t="s">
        <v>50</v>
      </c>
      <c r="D113" s="18" t="s">
        <v>770</v>
      </c>
      <c r="E113" s="18"/>
      <c r="F113" s="19">
        <v>46305.768935185202</v>
      </c>
      <c r="G113" s="18" t="s">
        <v>22</v>
      </c>
      <c r="H113" s="18" t="s">
        <v>3280</v>
      </c>
      <c r="I113" s="18">
        <v>430</v>
      </c>
      <c r="J113" s="18" t="s">
        <v>23</v>
      </c>
      <c r="K113" s="18" t="s">
        <v>51</v>
      </c>
      <c r="L113" s="18">
        <v>859</v>
      </c>
      <c r="M113" s="18" t="s">
        <v>46</v>
      </c>
      <c r="N113" s="19">
        <v>46305.817488425899</v>
      </c>
      <c r="O113" s="18">
        <v>430</v>
      </c>
      <c r="P113" s="18" t="s">
        <v>26</v>
      </c>
      <c r="Q113" s="18">
        <v>30</v>
      </c>
      <c r="R113" s="3" t="str">
        <f>IF(OR(G113="12R",G113="12L"),_xlfn.XLOOKUP(C113,DB!$A$2:$A$248,DB!$B$2:$B$248,""),IF(OR(G113="30L",G113="30R"),_xlfn.XLOOKUP(C113,DB!$A$2:$A$248,DB!$C$2:$C$248,""),""))</f>
        <v>UDGUV</v>
      </c>
      <c r="S113" s="3">
        <f t="shared" si="1"/>
        <v>18</v>
      </c>
      <c r="T113" s="3" t="str">
        <f>_xlfn.XLOOKUP(C113,DB!$A$2:$A$248,DB!$D$2:$D$248,"")</f>
        <v>Sector 2</v>
      </c>
    </row>
    <row r="114" spans="1:20" x14ac:dyDescent="0.2">
      <c r="A114" s="18" t="s">
        <v>237</v>
      </c>
      <c r="B114" s="18" t="s">
        <v>18</v>
      </c>
      <c r="C114" s="18" t="s">
        <v>238</v>
      </c>
      <c r="D114" s="18" t="s">
        <v>116</v>
      </c>
      <c r="E114" s="18" t="s">
        <v>3638</v>
      </c>
      <c r="F114" s="19">
        <v>46305.769687499997</v>
      </c>
      <c r="G114" s="18" t="s">
        <v>22</v>
      </c>
      <c r="H114" s="18" t="s">
        <v>3639</v>
      </c>
      <c r="I114" s="18">
        <v>370</v>
      </c>
      <c r="J114" s="18" t="s">
        <v>23</v>
      </c>
      <c r="K114" s="18" t="s">
        <v>24</v>
      </c>
      <c r="L114" s="18">
        <v>138</v>
      </c>
      <c r="M114" s="18" t="s">
        <v>627</v>
      </c>
      <c r="N114" s="19">
        <v>46305.779062499998</v>
      </c>
      <c r="O114" s="18">
        <v>268</v>
      </c>
      <c r="P114" s="18" t="s">
        <v>26</v>
      </c>
      <c r="Q114" s="18">
        <v>190</v>
      </c>
      <c r="R114" s="3" t="str">
        <f>IF(OR(G114="12R",G114="12L"),_xlfn.XLOOKUP(C114,DB!$A$2:$A$248,DB!$B$2:$B$248,""),IF(OR(G114="30L",G114="30R"),_xlfn.XLOOKUP(C114,DB!$A$2:$A$248,DB!$C$2:$C$248,""),""))</f>
        <v>OMSUK</v>
      </c>
      <c r="S114" s="3">
        <f t="shared" si="1"/>
        <v>18</v>
      </c>
      <c r="T114" s="3" t="str">
        <f>_xlfn.XLOOKUP(C114,DB!$A$2:$A$248,DB!$D$2:$D$248,"")</f>
        <v>Sector 3</v>
      </c>
    </row>
    <row r="115" spans="1:20" x14ac:dyDescent="0.2">
      <c r="A115" s="18" t="s">
        <v>1481</v>
      </c>
      <c r="B115" s="18" t="s">
        <v>18</v>
      </c>
      <c r="C115" s="18" t="s">
        <v>854</v>
      </c>
      <c r="D115" s="18" t="s">
        <v>116</v>
      </c>
      <c r="E115" s="18" t="s">
        <v>413</v>
      </c>
      <c r="F115" s="19">
        <v>46305.770231481503</v>
      </c>
      <c r="G115" s="18" t="s">
        <v>22</v>
      </c>
      <c r="H115" s="18" t="s">
        <v>3640</v>
      </c>
      <c r="I115" s="18">
        <v>340</v>
      </c>
      <c r="J115" s="18" t="s">
        <v>23</v>
      </c>
      <c r="K115" s="18" t="s">
        <v>24</v>
      </c>
      <c r="L115" s="18">
        <v>744</v>
      </c>
      <c r="M115" s="18" t="s">
        <v>225</v>
      </c>
      <c r="N115" s="19">
        <v>46305.809745370403</v>
      </c>
      <c r="O115" s="18">
        <v>340</v>
      </c>
      <c r="P115" s="18" t="s">
        <v>26</v>
      </c>
      <c r="Q115" s="18">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18" t="s">
        <v>412</v>
      </c>
      <c r="B116" s="18" t="s">
        <v>18</v>
      </c>
      <c r="C116" s="18" t="s">
        <v>144</v>
      </c>
      <c r="D116" s="18" t="s">
        <v>29</v>
      </c>
      <c r="E116" s="18" t="s">
        <v>3641</v>
      </c>
      <c r="F116" s="19">
        <v>46305.771388888897</v>
      </c>
      <c r="G116" s="18" t="s">
        <v>22</v>
      </c>
      <c r="H116" s="18" t="s">
        <v>3642</v>
      </c>
      <c r="I116" s="18">
        <v>340</v>
      </c>
      <c r="J116" s="18" t="s">
        <v>23</v>
      </c>
      <c r="K116" s="18" t="s">
        <v>24</v>
      </c>
      <c r="L116" s="18">
        <v>435</v>
      </c>
      <c r="M116" s="18" t="s">
        <v>204</v>
      </c>
      <c r="N116" s="19">
        <v>46305.796099537001</v>
      </c>
      <c r="O116" s="18">
        <v>340</v>
      </c>
      <c r="P116" s="18" t="s">
        <v>26</v>
      </c>
      <c r="Q116" s="18">
        <v>40</v>
      </c>
      <c r="R116" s="3" t="str">
        <f>IF(OR(G116="12R",G116="12L"),_xlfn.XLOOKUP(C116,DB!$A$2:$A$248,DB!$B$2:$B$248,""),IF(OR(G116="30L",G116="30R"),_xlfn.XLOOKUP(C116,DB!$A$2:$A$248,DB!$C$2:$C$248,""),""))</f>
        <v>OMSUK</v>
      </c>
      <c r="S116" s="3">
        <f t="shared" si="1"/>
        <v>18</v>
      </c>
      <c r="T116" s="3" t="str">
        <f>_xlfn.XLOOKUP(C116,DB!$A$2:$A$248,DB!$D$2:$D$248,"")</f>
        <v>Sector 3</v>
      </c>
    </row>
    <row r="117" spans="1:20" x14ac:dyDescent="0.2">
      <c r="A117" s="18" t="s">
        <v>226</v>
      </c>
      <c r="B117" s="18" t="s">
        <v>18</v>
      </c>
      <c r="C117" s="18" t="s">
        <v>227</v>
      </c>
      <c r="D117" s="18" t="s">
        <v>54</v>
      </c>
      <c r="E117" s="18" t="s">
        <v>1840</v>
      </c>
      <c r="F117" s="19">
        <v>46305.775046296301</v>
      </c>
      <c r="G117" s="18" t="s">
        <v>22</v>
      </c>
      <c r="H117" s="18" t="s">
        <v>3643</v>
      </c>
      <c r="I117" s="18">
        <v>370</v>
      </c>
      <c r="J117" s="18" t="s">
        <v>23</v>
      </c>
      <c r="K117" s="18" t="s">
        <v>24</v>
      </c>
      <c r="L117" s="18">
        <v>154</v>
      </c>
      <c r="M117" s="18" t="s">
        <v>3644</v>
      </c>
      <c r="N117" s="19">
        <v>46305.785439814797</v>
      </c>
      <c r="O117" s="18">
        <v>279</v>
      </c>
      <c r="P117" s="18" t="s">
        <v>26</v>
      </c>
      <c r="Q117" s="18">
        <v>190</v>
      </c>
      <c r="R117" s="3" t="str">
        <f>IF(OR(G117="12R",G117="12L"),_xlfn.XLOOKUP(C117,DB!$A$2:$A$248,DB!$B$2:$B$248,""),IF(OR(G117="30L",G117="30R"),_xlfn.XLOOKUP(C117,DB!$A$2:$A$248,DB!$C$2:$C$248,""),""))</f>
        <v>TAKUX</v>
      </c>
      <c r="S117" s="3">
        <f t="shared" si="1"/>
        <v>18</v>
      </c>
      <c r="T117" s="3" t="str">
        <f>_xlfn.XLOOKUP(C117,DB!$A$2:$A$248,DB!$D$2:$D$248,"")</f>
        <v>Sector 7</v>
      </c>
    </row>
    <row r="118" spans="1:20" x14ac:dyDescent="0.2">
      <c r="A118" s="18" t="s">
        <v>3645</v>
      </c>
      <c r="B118" s="18" t="s">
        <v>18</v>
      </c>
      <c r="C118" s="18" t="s">
        <v>172</v>
      </c>
      <c r="D118" s="18" t="s">
        <v>132</v>
      </c>
      <c r="E118" s="18"/>
      <c r="F118" s="19">
        <v>46305.7761342593</v>
      </c>
      <c r="G118" s="18" t="s">
        <v>22</v>
      </c>
      <c r="H118" s="18" t="s">
        <v>3646</v>
      </c>
      <c r="I118" s="18">
        <v>280</v>
      </c>
      <c r="J118" s="18" t="s">
        <v>23</v>
      </c>
      <c r="K118" s="18" t="s">
        <v>51</v>
      </c>
      <c r="L118" s="18">
        <v>331</v>
      </c>
      <c r="M118" s="18" t="s">
        <v>1122</v>
      </c>
      <c r="N118" s="19">
        <v>46305.797210648103</v>
      </c>
      <c r="O118" s="18">
        <v>280</v>
      </c>
      <c r="P118" s="18" t="s">
        <v>26</v>
      </c>
      <c r="Q118" s="18">
        <v>30</v>
      </c>
      <c r="R118" s="3" t="str">
        <f>IF(OR(G118="12R",G118="12L"),_xlfn.XLOOKUP(C118,DB!$A$2:$A$248,DB!$B$2:$B$248,""),IF(OR(G118="30L",G118="30R"),_xlfn.XLOOKUP(C118,DB!$A$2:$A$248,DB!$C$2:$C$248,""),""))</f>
        <v>CZM</v>
      </c>
      <c r="S118" s="3">
        <f t="shared" si="1"/>
        <v>18</v>
      </c>
      <c r="T118" s="3" t="str">
        <f>_xlfn.XLOOKUP(C118,DB!$A$2:$A$248,DB!$D$2:$D$248,"")</f>
        <v>Sector 7</v>
      </c>
    </row>
    <row r="119" spans="1:20" x14ac:dyDescent="0.2">
      <c r="A119" s="18" t="s">
        <v>262</v>
      </c>
      <c r="B119" s="18" t="s">
        <v>18</v>
      </c>
      <c r="C119" s="18" t="s">
        <v>134</v>
      </c>
      <c r="D119" s="18" t="s">
        <v>61</v>
      </c>
      <c r="E119" s="18" t="s">
        <v>3345</v>
      </c>
      <c r="F119" s="19">
        <v>46305.776909722197</v>
      </c>
      <c r="G119" s="18" t="s">
        <v>22</v>
      </c>
      <c r="H119" s="18" t="s">
        <v>3647</v>
      </c>
      <c r="I119" s="18">
        <v>340</v>
      </c>
      <c r="J119" s="18" t="s">
        <v>23</v>
      </c>
      <c r="K119" s="18" t="s">
        <v>24</v>
      </c>
      <c r="L119" s="18">
        <v>550</v>
      </c>
      <c r="M119" s="18" t="s">
        <v>130</v>
      </c>
      <c r="N119" s="19">
        <v>46305.8069328704</v>
      </c>
      <c r="O119" s="18">
        <v>340</v>
      </c>
      <c r="P119" s="18" t="s">
        <v>26</v>
      </c>
      <c r="Q119" s="18">
        <v>40</v>
      </c>
      <c r="R119" s="3" t="str">
        <f>IF(OR(G119="12R",G119="12L"),_xlfn.XLOOKUP(C119,DB!$A$2:$A$248,DB!$B$2:$B$248,""),IF(OR(G119="30L",G119="30R"),_xlfn.XLOOKUP(C119,DB!$A$2:$A$248,DB!$C$2:$C$248,""),""))</f>
        <v>ENEBA</v>
      </c>
      <c r="S119" s="3">
        <f t="shared" si="1"/>
        <v>18</v>
      </c>
      <c r="T119" s="3" t="str">
        <f>_xlfn.XLOOKUP(C119,DB!$A$2:$A$248,DB!$D$2:$D$248,"")</f>
        <v>Sector 3</v>
      </c>
    </row>
    <row r="120" spans="1:20" x14ac:dyDescent="0.2">
      <c r="A120" s="18" t="s">
        <v>255</v>
      </c>
      <c r="B120" s="18" t="s">
        <v>18</v>
      </c>
      <c r="C120" s="18" t="s">
        <v>256</v>
      </c>
      <c r="D120" s="18" t="s">
        <v>20</v>
      </c>
      <c r="E120" s="18" t="s">
        <v>183</v>
      </c>
      <c r="F120" s="19">
        <v>46305.779664351903</v>
      </c>
      <c r="G120" s="18" t="s">
        <v>22</v>
      </c>
      <c r="H120" s="18" t="s">
        <v>3648</v>
      </c>
      <c r="I120" s="18">
        <v>340</v>
      </c>
      <c r="J120" s="18" t="s">
        <v>23</v>
      </c>
      <c r="K120" s="18" t="s">
        <v>24</v>
      </c>
      <c r="L120" s="18">
        <v>852</v>
      </c>
      <c r="M120" s="18" t="s">
        <v>3649</v>
      </c>
      <c r="N120" s="19">
        <v>46305.825844907398</v>
      </c>
      <c r="O120" s="18">
        <v>340</v>
      </c>
      <c r="P120" s="18" t="s">
        <v>26</v>
      </c>
      <c r="Q120" s="18">
        <v>190</v>
      </c>
      <c r="R120" s="3" t="str">
        <f>IF(OR(G120="12R",G120="12L"),_xlfn.XLOOKUP(C120,DB!$A$2:$A$248,DB!$B$2:$B$248,""),IF(OR(G120="30L",G120="30R"),_xlfn.XLOOKUP(C120,DB!$A$2:$A$248,DB!$C$2:$C$248,""),""))</f>
        <v>UDGUV</v>
      </c>
      <c r="S120" s="3">
        <f t="shared" si="1"/>
        <v>18</v>
      </c>
      <c r="T120" s="3" t="str">
        <f>_xlfn.XLOOKUP(C120,DB!$A$2:$A$248,DB!$D$2:$D$248,"")</f>
        <v>Sector 2</v>
      </c>
    </row>
    <row r="121" spans="1:20" x14ac:dyDescent="0.2">
      <c r="A121" s="18" t="s">
        <v>1864</v>
      </c>
      <c r="B121" s="18" t="s">
        <v>18</v>
      </c>
      <c r="C121" s="18" t="s">
        <v>215</v>
      </c>
      <c r="D121" s="18" t="s">
        <v>116</v>
      </c>
      <c r="E121" s="18" t="s">
        <v>425</v>
      </c>
      <c r="F121" s="19">
        <v>46305.780405092599</v>
      </c>
      <c r="G121" s="18" t="s">
        <v>22</v>
      </c>
      <c r="H121" s="18" t="s">
        <v>3650</v>
      </c>
      <c r="I121" s="18">
        <v>360</v>
      </c>
      <c r="J121" s="18" t="s">
        <v>23</v>
      </c>
      <c r="K121" s="18" t="s">
        <v>24</v>
      </c>
      <c r="L121" s="18">
        <v>427</v>
      </c>
      <c r="M121" s="18" t="s">
        <v>204</v>
      </c>
      <c r="N121" s="19">
        <v>46305.804004629601</v>
      </c>
      <c r="O121" s="18">
        <v>360</v>
      </c>
      <c r="P121" s="18" t="s">
        <v>26</v>
      </c>
      <c r="Q121" s="18">
        <v>40</v>
      </c>
      <c r="R121" s="3" t="str">
        <f>IF(OR(G121="12R",G121="12L"),_xlfn.XLOOKUP(C121,DB!$A$2:$A$248,DB!$B$2:$B$248,""),IF(OR(G121="30L",G121="30R"),_xlfn.XLOOKUP(C121,DB!$A$2:$A$248,DB!$C$2:$C$248,""),""))</f>
        <v>OMSUK</v>
      </c>
      <c r="S121" s="3">
        <f t="shared" si="1"/>
        <v>18</v>
      </c>
      <c r="T121" s="3" t="str">
        <f>_xlfn.XLOOKUP(C121,DB!$A$2:$A$248,DB!$D$2:$D$248,"")</f>
        <v>Sector 3</v>
      </c>
    </row>
    <row r="122" spans="1:20" x14ac:dyDescent="0.2">
      <c r="A122" s="18" t="s">
        <v>243</v>
      </c>
      <c r="B122" s="18" t="s">
        <v>18</v>
      </c>
      <c r="C122" s="18" t="s">
        <v>144</v>
      </c>
      <c r="D122" s="18" t="s">
        <v>61</v>
      </c>
      <c r="E122" s="18" t="s">
        <v>3357</v>
      </c>
      <c r="F122" s="19">
        <v>46305.781736111101</v>
      </c>
      <c r="G122" s="18" t="s">
        <v>22</v>
      </c>
      <c r="H122" s="18" t="s">
        <v>3651</v>
      </c>
      <c r="I122" s="18">
        <v>320</v>
      </c>
      <c r="J122" s="18" t="s">
        <v>23</v>
      </c>
      <c r="K122" s="18" t="s">
        <v>24</v>
      </c>
      <c r="L122" s="18">
        <v>557</v>
      </c>
      <c r="M122" s="18" t="s">
        <v>130</v>
      </c>
      <c r="N122" s="19">
        <v>46305.811493055597</v>
      </c>
      <c r="O122" s="18">
        <v>320</v>
      </c>
      <c r="P122" s="18" t="s">
        <v>26</v>
      </c>
      <c r="Q122" s="18">
        <v>40</v>
      </c>
      <c r="R122" s="3" t="str">
        <f>IF(OR(G122="12R",G122="12L"),_xlfn.XLOOKUP(C122,DB!$A$2:$A$248,DB!$B$2:$B$248,""),IF(OR(G122="30L",G122="30R"),_xlfn.XLOOKUP(C122,DB!$A$2:$A$248,DB!$C$2:$C$248,""),""))</f>
        <v>OMSUK</v>
      </c>
      <c r="S122" s="3">
        <f t="shared" si="1"/>
        <v>18</v>
      </c>
      <c r="T122" s="3" t="str">
        <f>_xlfn.XLOOKUP(C122,DB!$A$2:$A$248,DB!$D$2:$D$248,"")</f>
        <v>Sector 3</v>
      </c>
    </row>
    <row r="123" spans="1:20" x14ac:dyDescent="0.2">
      <c r="A123" s="18" t="s">
        <v>3652</v>
      </c>
      <c r="B123" s="18" t="s">
        <v>18</v>
      </c>
      <c r="C123" s="18" t="s">
        <v>330</v>
      </c>
      <c r="D123" s="18" t="s">
        <v>129</v>
      </c>
      <c r="E123" s="18" t="s">
        <v>3653</v>
      </c>
      <c r="F123" s="19">
        <v>46305.783125000002</v>
      </c>
      <c r="G123" s="18" t="s">
        <v>22</v>
      </c>
      <c r="H123" s="18" t="s">
        <v>3654</v>
      </c>
      <c r="I123" s="18">
        <v>360</v>
      </c>
      <c r="J123" s="18" t="s">
        <v>23</v>
      </c>
      <c r="K123" s="18" t="s">
        <v>24</v>
      </c>
      <c r="L123" s="18">
        <v>387</v>
      </c>
      <c r="M123" s="18" t="s">
        <v>269</v>
      </c>
      <c r="N123" s="19">
        <v>46305.804120370398</v>
      </c>
      <c r="O123" s="18">
        <v>360</v>
      </c>
      <c r="P123" s="18" t="s">
        <v>26</v>
      </c>
      <c r="Q123" s="18">
        <v>40</v>
      </c>
      <c r="R123" s="3" t="str">
        <f>IF(OR(G123="12R",G123="12L"),_xlfn.XLOOKUP(C123,DB!$A$2:$A$248,DB!$B$2:$B$248,""),IF(OR(G123="30L",G123="30R"),_xlfn.XLOOKUP(C123,DB!$A$2:$A$248,DB!$C$2:$C$248,""),""))</f>
        <v>OMSUK</v>
      </c>
      <c r="S123" s="3">
        <f t="shared" si="1"/>
        <v>18</v>
      </c>
      <c r="T123" s="3" t="str">
        <f>_xlfn.XLOOKUP(C123,DB!$A$2:$A$248,DB!$D$2:$D$248,"")</f>
        <v>Sector 3</v>
      </c>
    </row>
    <row r="124" spans="1:20" x14ac:dyDescent="0.2">
      <c r="A124" s="18" t="s">
        <v>220</v>
      </c>
      <c r="B124" s="18" t="s">
        <v>18</v>
      </c>
      <c r="C124" s="18" t="s">
        <v>221</v>
      </c>
      <c r="D124" s="18" t="s">
        <v>61</v>
      </c>
      <c r="E124" s="18" t="s">
        <v>590</v>
      </c>
      <c r="F124" s="19">
        <v>46305.7839467593</v>
      </c>
      <c r="G124" s="18" t="s">
        <v>22</v>
      </c>
      <c r="H124" s="18" t="s">
        <v>3655</v>
      </c>
      <c r="I124" s="18">
        <v>360</v>
      </c>
      <c r="J124" s="18" t="s">
        <v>23</v>
      </c>
      <c r="K124" s="18" t="s">
        <v>24</v>
      </c>
      <c r="L124" s="18">
        <v>859</v>
      </c>
      <c r="M124" s="18" t="s">
        <v>153</v>
      </c>
      <c r="N124" s="19">
        <v>46305.830150463</v>
      </c>
      <c r="O124" s="18">
        <v>340</v>
      </c>
      <c r="P124" s="18" t="s">
        <v>26</v>
      </c>
      <c r="Q124" s="18">
        <v>190</v>
      </c>
      <c r="R124" s="3" t="str">
        <f>IF(OR(G124="12R",G124="12L"),_xlfn.XLOOKUP(C124,DB!$A$2:$A$248,DB!$B$2:$B$248,""),IF(OR(G124="30L",G124="30R"),_xlfn.XLOOKUP(C124,DB!$A$2:$A$248,DB!$C$2:$C$248,""),""))</f>
        <v>UDGUV</v>
      </c>
      <c r="S124" s="3">
        <f t="shared" si="1"/>
        <v>18</v>
      </c>
      <c r="T124" s="3" t="str">
        <f>_xlfn.XLOOKUP(C124,DB!$A$2:$A$248,DB!$D$2:$D$248,"")</f>
        <v>Sector 2</v>
      </c>
    </row>
    <row r="125" spans="1:20" x14ac:dyDescent="0.2">
      <c r="A125" s="18" t="s">
        <v>244</v>
      </c>
      <c r="B125" s="18" t="s">
        <v>18</v>
      </c>
      <c r="C125" s="18" t="s">
        <v>28</v>
      </c>
      <c r="D125" s="18" t="s">
        <v>29</v>
      </c>
      <c r="E125" s="18" t="s">
        <v>3656</v>
      </c>
      <c r="F125" s="19">
        <v>46305.784594907404</v>
      </c>
      <c r="G125" s="18" t="s">
        <v>22</v>
      </c>
      <c r="H125" s="18" t="s">
        <v>3657</v>
      </c>
      <c r="I125" s="18">
        <v>370</v>
      </c>
      <c r="J125" s="18" t="s">
        <v>23</v>
      </c>
      <c r="K125" s="18" t="s">
        <v>24</v>
      </c>
      <c r="L125" s="18">
        <v>354</v>
      </c>
      <c r="M125" s="18" t="s">
        <v>31</v>
      </c>
      <c r="N125" s="19">
        <v>46305.805532407401</v>
      </c>
      <c r="O125" s="18">
        <v>364</v>
      </c>
      <c r="P125" s="18" t="s">
        <v>26</v>
      </c>
      <c r="Q125" s="18">
        <v>40</v>
      </c>
      <c r="R125" s="3" t="str">
        <f>IF(OR(G125="12R",G125="12L"),_xlfn.XLOOKUP(C125,DB!$A$2:$A$248,DB!$B$2:$B$248,""),IF(OR(G125="30L",G125="30R"),_xlfn.XLOOKUP(C125,DB!$A$2:$A$248,DB!$C$2:$C$248,""),""))</f>
        <v>OMSUK</v>
      </c>
      <c r="S125" s="3">
        <f t="shared" si="1"/>
        <v>18</v>
      </c>
      <c r="T125" s="3" t="str">
        <f>_xlfn.XLOOKUP(C125,DB!$A$2:$A$248,DB!$D$2:$D$248,"")</f>
        <v>Sector 3</v>
      </c>
    </row>
    <row r="126" spans="1:20" x14ac:dyDescent="0.2">
      <c r="A126" s="18" t="s">
        <v>251</v>
      </c>
      <c r="B126" s="18" t="s">
        <v>18</v>
      </c>
      <c r="C126" s="18" t="s">
        <v>63</v>
      </c>
      <c r="D126" s="18" t="s">
        <v>34</v>
      </c>
      <c r="E126" s="18" t="s">
        <v>84</v>
      </c>
      <c r="F126" s="19">
        <v>46305.785474536999</v>
      </c>
      <c r="G126" s="18" t="s">
        <v>22</v>
      </c>
      <c r="H126" s="18" t="s">
        <v>3658</v>
      </c>
      <c r="I126" s="18">
        <v>360</v>
      </c>
      <c r="J126" s="18" t="s">
        <v>23</v>
      </c>
      <c r="K126" s="18" t="s">
        <v>24</v>
      </c>
      <c r="L126" s="18">
        <v>867</v>
      </c>
      <c r="M126" s="18" t="s">
        <v>181</v>
      </c>
      <c r="N126" s="19">
        <v>46305.831331018497</v>
      </c>
      <c r="O126" s="18">
        <v>360</v>
      </c>
      <c r="P126" s="18" t="s">
        <v>26</v>
      </c>
      <c r="Q126" s="18">
        <v>190</v>
      </c>
      <c r="R126" s="3" t="str">
        <f>IF(OR(G126="12R",G126="12L"),_xlfn.XLOOKUP(C126,DB!$A$2:$A$248,DB!$B$2:$B$248,""),IF(OR(G126="30L",G126="30R"),_xlfn.XLOOKUP(C126,DB!$A$2:$A$248,DB!$C$2:$C$248,""),""))</f>
        <v>UDGUV</v>
      </c>
      <c r="S126" s="3">
        <f t="shared" si="1"/>
        <v>18</v>
      </c>
      <c r="T126" s="3" t="str">
        <f>_xlfn.XLOOKUP(C126,DB!$A$2:$A$248,DB!$D$2:$D$248,"")</f>
        <v>Sector 2</v>
      </c>
    </row>
    <row r="127" spans="1:20" x14ac:dyDescent="0.2">
      <c r="A127" s="18" t="s">
        <v>264</v>
      </c>
      <c r="B127" s="18" t="s">
        <v>18</v>
      </c>
      <c r="C127" s="18" t="s">
        <v>224</v>
      </c>
      <c r="D127" s="18" t="s">
        <v>116</v>
      </c>
      <c r="E127" s="18" t="s">
        <v>726</v>
      </c>
      <c r="F127" s="19">
        <v>46305.786238425899</v>
      </c>
      <c r="G127" s="18" t="s">
        <v>22</v>
      </c>
      <c r="H127" s="18" t="s">
        <v>3659</v>
      </c>
      <c r="I127" s="18">
        <v>340</v>
      </c>
      <c r="J127" s="18" t="s">
        <v>23</v>
      </c>
      <c r="K127" s="18" t="s">
        <v>24</v>
      </c>
      <c r="L127" s="18">
        <v>528</v>
      </c>
      <c r="M127" s="18" t="s">
        <v>130</v>
      </c>
      <c r="N127" s="19">
        <v>46305.813518518502</v>
      </c>
      <c r="O127" s="18">
        <v>300</v>
      </c>
      <c r="P127" s="18" t="s">
        <v>26</v>
      </c>
      <c r="Q127" s="18">
        <v>40</v>
      </c>
      <c r="R127" s="3" t="str">
        <f>IF(OR(G127="12R",G127="12L"),_xlfn.XLOOKUP(C127,DB!$A$2:$A$248,DB!$B$2:$B$248,""),IF(OR(G127="30L",G127="30R"),_xlfn.XLOOKUP(C127,DB!$A$2:$A$248,DB!$C$2:$C$248,""),""))</f>
        <v>ENEBA</v>
      </c>
      <c r="S127" s="3">
        <f t="shared" si="1"/>
        <v>18</v>
      </c>
      <c r="T127" s="3" t="str">
        <f>_xlfn.XLOOKUP(C127,DB!$A$2:$A$248,DB!$D$2:$D$248,"")</f>
        <v>Sector 3</v>
      </c>
    </row>
    <row r="128" spans="1:20" x14ac:dyDescent="0.2">
      <c r="A128" s="18" t="s">
        <v>3660</v>
      </c>
      <c r="B128" s="18" t="s">
        <v>18</v>
      </c>
      <c r="C128" s="18" t="s">
        <v>3661</v>
      </c>
      <c r="D128" s="18" t="s">
        <v>542</v>
      </c>
      <c r="E128" s="18"/>
      <c r="F128" s="19">
        <v>46305.787418981497</v>
      </c>
      <c r="G128" s="18" t="s">
        <v>22</v>
      </c>
      <c r="H128" s="18" t="s">
        <v>3662</v>
      </c>
      <c r="I128" s="18">
        <v>410</v>
      </c>
      <c r="J128" s="18" t="s">
        <v>23</v>
      </c>
      <c r="K128" s="18" t="s">
        <v>51</v>
      </c>
      <c r="L128" s="18">
        <v>206</v>
      </c>
      <c r="M128" s="18" t="s">
        <v>383</v>
      </c>
      <c r="N128" s="19">
        <v>46305.801238425898</v>
      </c>
      <c r="O128" s="18">
        <v>310</v>
      </c>
      <c r="P128" s="18" t="s">
        <v>26</v>
      </c>
      <c r="Q128" s="18">
        <v>40</v>
      </c>
      <c r="R128" s="3" t="str">
        <f>IF(OR(G128="12R",G128="12L"),_xlfn.XLOOKUP(C128,DB!$A$2:$A$248,DB!$B$2:$B$248,""),IF(OR(G128="30L",G128="30R"),_xlfn.XLOOKUP(C128,DB!$A$2:$A$248,DB!$C$2:$C$248,""),""))</f>
        <v>NUDAL</v>
      </c>
      <c r="S128" s="3">
        <f t="shared" si="1"/>
        <v>18</v>
      </c>
      <c r="T128" s="3" t="str">
        <f>_xlfn.XLOOKUP(C128,DB!$A$2:$A$248,DB!$D$2:$D$248,"")</f>
        <v>Sector 3</v>
      </c>
    </row>
    <row r="129" spans="1:20" x14ac:dyDescent="0.2">
      <c r="A129" s="18" t="s">
        <v>245</v>
      </c>
      <c r="B129" s="18" t="s">
        <v>18</v>
      </c>
      <c r="C129" s="18" t="s">
        <v>246</v>
      </c>
      <c r="D129" s="18" t="s">
        <v>247</v>
      </c>
      <c r="E129" s="18" t="s">
        <v>658</v>
      </c>
      <c r="F129" s="19">
        <v>46305.788599537002</v>
      </c>
      <c r="G129" s="18" t="s">
        <v>22</v>
      </c>
      <c r="H129" s="18" t="s">
        <v>3663</v>
      </c>
      <c r="I129" s="18">
        <v>100</v>
      </c>
      <c r="J129" s="18" t="s">
        <v>23</v>
      </c>
      <c r="K129" s="18" t="s">
        <v>24</v>
      </c>
      <c r="L129" s="18">
        <v>363</v>
      </c>
      <c r="M129" s="18" t="s">
        <v>246</v>
      </c>
      <c r="N129" s="19">
        <v>46305.855983796297</v>
      </c>
      <c r="O129" s="18">
        <v>0</v>
      </c>
      <c r="P129" s="18" t="s">
        <v>137</v>
      </c>
      <c r="Q129" s="18">
        <v>40</v>
      </c>
      <c r="R129" s="3" t="str">
        <f>IF(OR(G129="12R",G129="12L"),_xlfn.XLOOKUP(C129,DB!$A$2:$A$248,DB!$B$2:$B$248,""),IF(OR(G129="30L",G129="30R"),_xlfn.XLOOKUP(C129,DB!$A$2:$A$248,DB!$C$2:$C$248,""),""))</f>
        <v>CZM</v>
      </c>
      <c r="S129" s="3">
        <f t="shared" si="1"/>
        <v>18</v>
      </c>
      <c r="T129" s="3" t="str">
        <f>_xlfn.XLOOKUP(C129,DB!$A$2:$A$248,DB!$D$2:$D$248,"")</f>
        <v>Sector 7</v>
      </c>
    </row>
    <row r="130" spans="1:20" x14ac:dyDescent="0.2">
      <c r="A130" s="18" t="s">
        <v>1869</v>
      </c>
      <c r="B130" s="18" t="s">
        <v>18</v>
      </c>
      <c r="C130" s="18" t="s">
        <v>101</v>
      </c>
      <c r="D130" s="18" t="s">
        <v>54</v>
      </c>
      <c r="E130" s="18" t="s">
        <v>112</v>
      </c>
      <c r="F130" s="19">
        <v>46305.791145833296</v>
      </c>
      <c r="G130" s="18" t="s">
        <v>22</v>
      </c>
      <c r="H130" s="18" t="s">
        <v>3664</v>
      </c>
      <c r="I130" s="18">
        <v>380</v>
      </c>
      <c r="J130" s="18" t="s">
        <v>23</v>
      </c>
      <c r="K130" s="18" t="s">
        <v>24</v>
      </c>
      <c r="L130" s="18">
        <v>856</v>
      </c>
      <c r="M130" s="18" t="s">
        <v>46</v>
      </c>
      <c r="N130" s="19">
        <v>46305.837962963</v>
      </c>
      <c r="O130" s="18">
        <v>380</v>
      </c>
      <c r="P130" s="18" t="s">
        <v>26</v>
      </c>
      <c r="Q130" s="18">
        <v>190</v>
      </c>
      <c r="R130" s="3" t="str">
        <f>IF(OR(G130="12R",G130="12L"),_xlfn.XLOOKUP(C130,DB!$A$2:$A$248,DB!$B$2:$B$248,""),IF(OR(G130="30L",G130="30R"),_xlfn.XLOOKUP(C130,DB!$A$2:$A$248,DB!$C$2:$C$248,""),""))</f>
        <v>UDGUV</v>
      </c>
      <c r="S130" s="3">
        <f t="shared" si="1"/>
        <v>18</v>
      </c>
      <c r="T130" s="3" t="str">
        <f>_xlfn.XLOOKUP(C130,DB!$A$2:$A$248,DB!$D$2:$D$248,"")</f>
        <v>Sector 2</v>
      </c>
    </row>
    <row r="131" spans="1:20" x14ac:dyDescent="0.2">
      <c r="A131" s="18" t="s">
        <v>257</v>
      </c>
      <c r="B131" s="18" t="s">
        <v>18</v>
      </c>
      <c r="C131" s="18" t="s">
        <v>122</v>
      </c>
      <c r="D131" s="18" t="s">
        <v>123</v>
      </c>
      <c r="E131" s="18" t="s">
        <v>3665</v>
      </c>
      <c r="F131" s="19">
        <v>46305.791967592602</v>
      </c>
      <c r="G131" s="18" t="s">
        <v>22</v>
      </c>
      <c r="H131" s="18" t="s">
        <v>3666</v>
      </c>
      <c r="I131" s="18">
        <v>300</v>
      </c>
      <c r="J131" s="18" t="s">
        <v>23</v>
      </c>
      <c r="K131" s="18" t="s">
        <v>24</v>
      </c>
      <c r="L131" s="18">
        <v>586</v>
      </c>
      <c r="M131" s="18" t="s">
        <v>130</v>
      </c>
      <c r="N131" s="19">
        <v>46305.822812500002</v>
      </c>
      <c r="O131" s="18">
        <v>300</v>
      </c>
      <c r="P131" s="18" t="s">
        <v>26</v>
      </c>
      <c r="Q131" s="18">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18" t="s">
        <v>3096</v>
      </c>
      <c r="B132" s="18" t="s">
        <v>18</v>
      </c>
      <c r="C132" s="18" t="s">
        <v>205</v>
      </c>
      <c r="D132" s="18" t="s">
        <v>34</v>
      </c>
      <c r="E132" s="18" t="s">
        <v>3667</v>
      </c>
      <c r="F132" s="19">
        <v>46305.793553240699</v>
      </c>
      <c r="G132" s="18" t="s">
        <v>22</v>
      </c>
      <c r="H132" s="18" t="s">
        <v>3668</v>
      </c>
      <c r="I132" s="18">
        <v>390</v>
      </c>
      <c r="J132" s="18" t="s">
        <v>23</v>
      </c>
      <c r="K132" s="18" t="s">
        <v>24</v>
      </c>
      <c r="L132" s="18">
        <v>137</v>
      </c>
      <c r="M132" s="18" t="s">
        <v>3619</v>
      </c>
      <c r="N132" s="19">
        <v>46305.8027546296</v>
      </c>
      <c r="O132" s="18">
        <v>277</v>
      </c>
      <c r="P132" s="18" t="s">
        <v>26</v>
      </c>
      <c r="Q132" s="18">
        <v>190</v>
      </c>
      <c r="R132" s="3" t="str">
        <f>IF(OR(G132="12R",G132="12L"),_xlfn.XLOOKUP(C132,DB!$A$2:$A$248,DB!$B$2:$B$248,""),IF(OR(G132="30L",G132="30R"),_xlfn.XLOOKUP(C132,DB!$A$2:$A$248,DB!$C$2:$C$248,""),""))</f>
        <v>NUDAL</v>
      </c>
      <c r="S132" s="3">
        <f t="shared" si="2"/>
        <v>19</v>
      </c>
      <c r="T132" s="3" t="str">
        <f>_xlfn.XLOOKUP(C132,DB!$A$2:$A$248,DB!$D$2:$D$248,"")</f>
        <v>Sector 3</v>
      </c>
    </row>
    <row r="133" spans="1:20" x14ac:dyDescent="0.2">
      <c r="A133" s="18" t="s">
        <v>1121</v>
      </c>
      <c r="B133" s="18" t="s">
        <v>18</v>
      </c>
      <c r="C133" s="18" t="s">
        <v>50</v>
      </c>
      <c r="D133" s="18" t="s">
        <v>235</v>
      </c>
      <c r="E133" s="18"/>
      <c r="F133" s="19">
        <v>46305.794618055603</v>
      </c>
      <c r="G133" s="18" t="s">
        <v>22</v>
      </c>
      <c r="H133" s="18" t="s">
        <v>3669</v>
      </c>
      <c r="I133" s="18">
        <v>430</v>
      </c>
      <c r="J133" s="18" t="s">
        <v>23</v>
      </c>
      <c r="K133" s="18" t="s">
        <v>51</v>
      </c>
      <c r="L133" s="18">
        <v>857</v>
      </c>
      <c r="M133" s="18" t="s">
        <v>46</v>
      </c>
      <c r="N133" s="19">
        <v>46305.841550925899</v>
      </c>
      <c r="O133" s="18">
        <v>430</v>
      </c>
      <c r="P133" s="18" t="s">
        <v>26</v>
      </c>
      <c r="Q133" s="18">
        <v>30</v>
      </c>
      <c r="R133" s="3" t="str">
        <f>IF(OR(G133="12R",G133="12L"),_xlfn.XLOOKUP(C133,DB!$A$2:$A$248,DB!$B$2:$B$248,""),IF(OR(G133="30L",G133="30R"),_xlfn.XLOOKUP(C133,DB!$A$2:$A$248,DB!$C$2:$C$248,""),""))</f>
        <v>UDGUV</v>
      </c>
      <c r="S133" s="3">
        <f t="shared" si="2"/>
        <v>19</v>
      </c>
      <c r="T133" s="3" t="str">
        <f>_xlfn.XLOOKUP(C133,DB!$A$2:$A$248,DB!$D$2:$D$248,"")</f>
        <v>Sector 2</v>
      </c>
    </row>
    <row r="134" spans="1:20" x14ac:dyDescent="0.2">
      <c r="A134" s="18" t="s">
        <v>265</v>
      </c>
      <c r="B134" s="18" t="s">
        <v>18</v>
      </c>
      <c r="C134" s="18" t="s">
        <v>148</v>
      </c>
      <c r="D134" s="18" t="s">
        <v>29</v>
      </c>
      <c r="E134" s="18" t="s">
        <v>3670</v>
      </c>
      <c r="F134" s="19">
        <v>46305.797395833302</v>
      </c>
      <c r="G134" s="18" t="s">
        <v>22</v>
      </c>
      <c r="H134" s="18" t="s">
        <v>3671</v>
      </c>
      <c r="I134" s="18">
        <v>370</v>
      </c>
      <c r="J134" s="18" t="s">
        <v>23</v>
      </c>
      <c r="K134" s="18" t="s">
        <v>24</v>
      </c>
      <c r="L134" s="18">
        <v>134</v>
      </c>
      <c r="M134" s="18" t="s">
        <v>3320</v>
      </c>
      <c r="N134" s="19">
        <v>46305.806539351899</v>
      </c>
      <c r="O134" s="18">
        <v>244</v>
      </c>
      <c r="P134" s="18" t="s">
        <v>26</v>
      </c>
      <c r="Q134" s="18">
        <v>190</v>
      </c>
      <c r="R134" s="3" t="str">
        <f>IF(OR(G134="12R",G134="12L"),_xlfn.XLOOKUP(C134,DB!$A$2:$A$248,DB!$B$2:$B$248,""),IF(OR(G134="30L",G134="30R"),_xlfn.XLOOKUP(C134,DB!$A$2:$A$248,DB!$C$2:$C$248,""),""))</f>
        <v>NUDAL</v>
      </c>
      <c r="S134" s="3">
        <f t="shared" si="2"/>
        <v>19</v>
      </c>
      <c r="T134" s="3" t="str">
        <f>_xlfn.XLOOKUP(C134,DB!$A$2:$A$248,DB!$D$2:$D$248,"")</f>
        <v>Sector 3</v>
      </c>
    </row>
    <row r="135" spans="1:20" x14ac:dyDescent="0.2">
      <c r="A135" s="18" t="s">
        <v>1885</v>
      </c>
      <c r="B135" s="18" t="s">
        <v>18</v>
      </c>
      <c r="C135" s="18" t="s">
        <v>528</v>
      </c>
      <c r="D135" s="18" t="s">
        <v>129</v>
      </c>
      <c r="E135" s="18" t="s">
        <v>2301</v>
      </c>
      <c r="F135" s="19">
        <v>46305.798796296302</v>
      </c>
      <c r="G135" s="18" t="s">
        <v>22</v>
      </c>
      <c r="H135" s="18" t="s">
        <v>3672</v>
      </c>
      <c r="I135" s="18">
        <v>320</v>
      </c>
      <c r="J135" s="18" t="s">
        <v>23</v>
      </c>
      <c r="K135" s="18" t="s">
        <v>24</v>
      </c>
      <c r="L135" s="18">
        <v>877</v>
      </c>
      <c r="M135" s="18" t="s">
        <v>36</v>
      </c>
      <c r="N135" s="19">
        <v>46305.844722222202</v>
      </c>
      <c r="O135" s="18">
        <v>320</v>
      </c>
      <c r="P135" s="18" t="s">
        <v>26</v>
      </c>
      <c r="Q135" s="18">
        <v>190</v>
      </c>
      <c r="R135" s="3" t="str">
        <f>IF(OR(G135="12R",G135="12L"),_xlfn.XLOOKUP(C135,DB!$A$2:$A$248,DB!$B$2:$B$248,""),IF(OR(G135="30L",G135="30R"),_xlfn.XLOOKUP(C135,DB!$A$2:$A$248,DB!$C$2:$C$248,""),""))</f>
        <v>ENEBA</v>
      </c>
      <c r="S135" s="3">
        <f t="shared" si="2"/>
        <v>19</v>
      </c>
      <c r="T135" s="3" t="str">
        <f>_xlfn.XLOOKUP(C135,DB!$A$2:$A$248,DB!$D$2:$D$248,"")</f>
        <v>Sector 3</v>
      </c>
    </row>
    <row r="136" spans="1:20" x14ac:dyDescent="0.2">
      <c r="A136" s="18" t="s">
        <v>248</v>
      </c>
      <c r="B136" s="18" t="s">
        <v>18</v>
      </c>
      <c r="C136" s="18" t="s">
        <v>249</v>
      </c>
      <c r="D136" s="18" t="s">
        <v>116</v>
      </c>
      <c r="E136" s="18" t="s">
        <v>3402</v>
      </c>
      <c r="F136" s="19">
        <v>46305.799791666701</v>
      </c>
      <c r="G136" s="18" t="s">
        <v>22</v>
      </c>
      <c r="H136" s="18" t="s">
        <v>3673</v>
      </c>
      <c r="I136" s="18">
        <v>340</v>
      </c>
      <c r="J136" s="18" t="s">
        <v>23</v>
      </c>
      <c r="K136" s="18" t="s">
        <v>24</v>
      </c>
      <c r="L136" s="18">
        <v>567</v>
      </c>
      <c r="M136" s="18" t="s">
        <v>130</v>
      </c>
      <c r="N136" s="19">
        <v>46305.830127314803</v>
      </c>
      <c r="O136" s="18">
        <v>340</v>
      </c>
      <c r="P136" s="18" t="s">
        <v>26</v>
      </c>
      <c r="Q136" s="18">
        <v>40</v>
      </c>
      <c r="R136" s="3" t="str">
        <f>IF(OR(G136="12R",G136="12L"),_xlfn.XLOOKUP(C136,DB!$A$2:$A$248,DB!$B$2:$B$248,""),IF(OR(G136="30L",G136="30R"),_xlfn.XLOOKUP(C136,DB!$A$2:$A$248,DB!$C$2:$C$248,""),""))</f>
        <v>UDGUV</v>
      </c>
      <c r="S136" s="3">
        <f t="shared" si="2"/>
        <v>19</v>
      </c>
      <c r="T136" s="3" t="str">
        <f>_xlfn.XLOOKUP(C136,DB!$A$2:$A$248,DB!$D$2:$D$248,"")</f>
        <v>Sector 2</v>
      </c>
    </row>
    <row r="137" spans="1:20" x14ac:dyDescent="0.2">
      <c r="A137" s="18" t="s">
        <v>503</v>
      </c>
      <c r="B137" s="18" t="s">
        <v>18</v>
      </c>
      <c r="C137" s="18" t="s">
        <v>260</v>
      </c>
      <c r="D137" s="18" t="s">
        <v>261</v>
      </c>
      <c r="E137" s="18" t="s">
        <v>3674</v>
      </c>
      <c r="F137" s="19">
        <v>46305.801412036999</v>
      </c>
      <c r="G137" s="18" t="s">
        <v>22</v>
      </c>
      <c r="H137" s="18" t="s">
        <v>3675</v>
      </c>
      <c r="I137" s="18">
        <v>370</v>
      </c>
      <c r="J137" s="18" t="s">
        <v>23</v>
      </c>
      <c r="K137" s="18" t="s">
        <v>24</v>
      </c>
      <c r="L137" s="18">
        <v>136</v>
      </c>
      <c r="M137" s="18" t="s">
        <v>682</v>
      </c>
      <c r="N137" s="19">
        <v>46305.810543981497</v>
      </c>
      <c r="O137" s="18">
        <v>227</v>
      </c>
      <c r="P137" s="18" t="s">
        <v>41</v>
      </c>
      <c r="Q137" s="18">
        <v>190</v>
      </c>
      <c r="R137" s="3" t="str">
        <f>IF(OR(G137="12R",G137="12L"),_xlfn.XLOOKUP(C137,DB!$A$2:$A$248,DB!$B$2:$B$248,""),IF(OR(G137="30L",G137="30R"),_xlfn.XLOOKUP(C137,DB!$A$2:$A$248,DB!$C$2:$C$248,""),""))</f>
        <v>NUDAL</v>
      </c>
      <c r="S137" s="3">
        <f t="shared" si="2"/>
        <v>19</v>
      </c>
      <c r="T137" s="3" t="str">
        <f>_xlfn.XLOOKUP(C137,DB!$A$2:$A$248,DB!$D$2:$D$248,"")</f>
        <v>Sector 3</v>
      </c>
    </row>
    <row r="138" spans="1:20" x14ac:dyDescent="0.2">
      <c r="A138" s="18" t="s">
        <v>267</v>
      </c>
      <c r="B138" s="18" t="s">
        <v>18</v>
      </c>
      <c r="C138" s="18" t="s">
        <v>230</v>
      </c>
      <c r="D138" s="18" t="s">
        <v>123</v>
      </c>
      <c r="E138" s="18" t="s">
        <v>3676</v>
      </c>
      <c r="F138" s="19">
        <v>46305.803124999999</v>
      </c>
      <c r="G138" s="18" t="s">
        <v>22</v>
      </c>
      <c r="H138" s="18" t="s">
        <v>3677</v>
      </c>
      <c r="I138" s="18">
        <v>340</v>
      </c>
      <c r="J138" s="18" t="s">
        <v>23</v>
      </c>
      <c r="K138" s="18" t="s">
        <v>24</v>
      </c>
      <c r="L138" s="18">
        <v>378</v>
      </c>
      <c r="M138" s="18" t="s">
        <v>269</v>
      </c>
      <c r="N138" s="19">
        <v>46305.823900463001</v>
      </c>
      <c r="O138" s="18">
        <v>340</v>
      </c>
      <c r="P138" s="18" t="s">
        <v>26</v>
      </c>
      <c r="Q138" s="18">
        <v>40</v>
      </c>
      <c r="R138" s="3" t="str">
        <f>IF(OR(G138="12R",G138="12L"),_xlfn.XLOOKUP(C138,DB!$A$2:$A$248,DB!$B$2:$B$248,""),IF(OR(G138="30L",G138="30R"),_xlfn.XLOOKUP(C138,DB!$A$2:$A$248,DB!$C$2:$C$248,""),""))</f>
        <v>OMSUK</v>
      </c>
      <c r="S138" s="3">
        <f t="shared" si="2"/>
        <v>19</v>
      </c>
      <c r="T138" s="3" t="str">
        <f>_xlfn.XLOOKUP(C138,DB!$A$2:$A$248,DB!$D$2:$D$248,"")</f>
        <v>Sector 3</v>
      </c>
    </row>
    <row r="139" spans="1:20" x14ac:dyDescent="0.2">
      <c r="A139" s="18" t="s">
        <v>278</v>
      </c>
      <c r="B139" s="18" t="s">
        <v>18</v>
      </c>
      <c r="C139" s="18" t="s">
        <v>33</v>
      </c>
      <c r="D139" s="18" t="s">
        <v>34</v>
      </c>
      <c r="E139" s="18" t="s">
        <v>870</v>
      </c>
      <c r="F139" s="19">
        <v>46305.804664351897</v>
      </c>
      <c r="G139" s="18" t="s">
        <v>22</v>
      </c>
      <c r="H139" s="18" t="s">
        <v>3678</v>
      </c>
      <c r="I139" s="18">
        <v>320</v>
      </c>
      <c r="J139" s="18" t="s">
        <v>23</v>
      </c>
      <c r="K139" s="18" t="s">
        <v>24</v>
      </c>
      <c r="L139" s="18">
        <v>878</v>
      </c>
      <c r="M139" s="18" t="s">
        <v>36</v>
      </c>
      <c r="N139" s="19">
        <v>46305.852615740703</v>
      </c>
      <c r="O139" s="18">
        <v>320</v>
      </c>
      <c r="P139" s="18" t="s">
        <v>26</v>
      </c>
      <c r="Q139" s="18">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s="18" t="s">
        <v>669</v>
      </c>
      <c r="B140" s="18" t="s">
        <v>18</v>
      </c>
      <c r="C140" s="18" t="s">
        <v>317</v>
      </c>
      <c r="D140" s="18" t="s">
        <v>20</v>
      </c>
      <c r="E140" s="18" t="s">
        <v>3679</v>
      </c>
      <c r="F140" s="19">
        <v>46305.805682870399</v>
      </c>
      <c r="G140" s="18" t="s">
        <v>22</v>
      </c>
      <c r="H140" s="18" t="s">
        <v>3680</v>
      </c>
      <c r="I140" s="18">
        <v>300</v>
      </c>
      <c r="J140" s="18" t="s">
        <v>23</v>
      </c>
      <c r="K140" s="18" t="s">
        <v>24</v>
      </c>
      <c r="L140" s="18">
        <v>444</v>
      </c>
      <c r="M140" s="18" t="s">
        <v>204</v>
      </c>
      <c r="N140" s="19">
        <v>46305.829525462999</v>
      </c>
      <c r="O140" s="18">
        <v>320</v>
      </c>
      <c r="P140" s="18" t="s">
        <v>26</v>
      </c>
      <c r="Q140" s="18">
        <v>40</v>
      </c>
      <c r="R140" s="3" t="str">
        <f>IF(OR(G140="12R",G140="12L"),_xlfn.XLOOKUP(C140,DB!$A$2:$A$248,DB!$B$2:$B$248,""),IF(OR(G140="30L",G140="30R"),_xlfn.XLOOKUP(C140,DB!$A$2:$A$248,DB!$C$2:$C$248,""),""))</f>
        <v>UDGUV</v>
      </c>
      <c r="S140" s="3">
        <f t="shared" si="2"/>
        <v>19</v>
      </c>
      <c r="T140" s="3" t="str">
        <f>_xlfn.XLOOKUP(C140,DB!$A$2:$A$248,DB!$D$2:$D$248,"")</f>
        <v>Sector 2</v>
      </c>
    </row>
    <row r="141" spans="1:20" x14ac:dyDescent="0.2">
      <c r="A141" s="18" t="s">
        <v>272</v>
      </c>
      <c r="B141" s="18" t="s">
        <v>18</v>
      </c>
      <c r="C141" s="18" t="s">
        <v>273</v>
      </c>
      <c r="D141" s="18" t="s">
        <v>20</v>
      </c>
      <c r="E141" s="18" t="s">
        <v>3681</v>
      </c>
      <c r="F141" s="19">
        <v>46305.807835648098</v>
      </c>
      <c r="G141" s="18" t="s">
        <v>22</v>
      </c>
      <c r="H141" s="18" t="s">
        <v>3682</v>
      </c>
      <c r="I141" s="18">
        <v>300</v>
      </c>
      <c r="J141" s="18" t="s">
        <v>23</v>
      </c>
      <c r="K141" s="18" t="s">
        <v>24</v>
      </c>
      <c r="L141" s="18">
        <v>883</v>
      </c>
      <c r="M141" s="18" t="s">
        <v>36</v>
      </c>
      <c r="N141" s="19">
        <v>46305.855937499997</v>
      </c>
      <c r="O141" s="18">
        <v>300</v>
      </c>
      <c r="P141" s="18" t="s">
        <v>26</v>
      </c>
      <c r="Q141" s="18">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18" t="s">
        <v>494</v>
      </c>
      <c r="B142" s="18" t="s">
        <v>18</v>
      </c>
      <c r="C142" s="18" t="s">
        <v>282</v>
      </c>
      <c r="D142" s="18" t="s">
        <v>116</v>
      </c>
      <c r="E142" s="18" t="s">
        <v>728</v>
      </c>
      <c r="F142" s="19">
        <v>46305.809212963002</v>
      </c>
      <c r="G142" s="18" t="s">
        <v>22</v>
      </c>
      <c r="H142" s="18" t="s">
        <v>495</v>
      </c>
      <c r="I142" s="18">
        <v>370</v>
      </c>
      <c r="J142" s="18" t="s">
        <v>23</v>
      </c>
      <c r="K142" s="18" t="s">
        <v>24</v>
      </c>
      <c r="L142" s="18">
        <v>136</v>
      </c>
      <c r="M142" s="18" t="s">
        <v>40</v>
      </c>
      <c r="N142" s="19">
        <v>46305.818321759303</v>
      </c>
      <c r="O142" s="18">
        <v>273</v>
      </c>
      <c r="P142" s="18" t="s">
        <v>26</v>
      </c>
      <c r="Q142" s="18">
        <v>190</v>
      </c>
      <c r="R142" s="3" t="str">
        <f>IF(OR(G142="12R",G142="12L"),_xlfn.XLOOKUP(C142,DB!$A$2:$A$248,DB!$B$2:$B$248,""),IF(OR(G142="30L",G142="30R"),_xlfn.XLOOKUP(C142,DB!$A$2:$A$248,DB!$C$2:$C$248,""),""))</f>
        <v>OMSUK</v>
      </c>
      <c r="S142" s="3">
        <f t="shared" si="2"/>
        <v>19</v>
      </c>
      <c r="T142" s="3" t="str">
        <f>_xlfn.XLOOKUP(C142,DB!$A$2:$A$248,DB!$D$2:$D$248,"")</f>
        <v>Sector 3</v>
      </c>
    </row>
    <row r="143" spans="1:20" x14ac:dyDescent="0.2">
      <c r="A143" s="18" t="s">
        <v>422</v>
      </c>
      <c r="B143" s="18" t="s">
        <v>18</v>
      </c>
      <c r="C143" s="18" t="s">
        <v>423</v>
      </c>
      <c r="D143" s="18" t="s">
        <v>61</v>
      </c>
      <c r="E143" s="18" t="s">
        <v>3683</v>
      </c>
      <c r="F143" s="19">
        <v>46305.810752314799</v>
      </c>
      <c r="G143" s="18" t="s">
        <v>22</v>
      </c>
      <c r="H143" s="18" t="s">
        <v>3684</v>
      </c>
      <c r="I143" s="18">
        <v>320</v>
      </c>
      <c r="J143" s="18" t="s">
        <v>23</v>
      </c>
      <c r="K143" s="18" t="s">
        <v>24</v>
      </c>
      <c r="L143" s="18">
        <v>542</v>
      </c>
      <c r="M143" s="18" t="s">
        <v>130</v>
      </c>
      <c r="N143" s="19">
        <v>46305.840486111098</v>
      </c>
      <c r="O143" s="18">
        <v>320</v>
      </c>
      <c r="P143" s="18" t="s">
        <v>26</v>
      </c>
      <c r="Q143" s="18">
        <v>40</v>
      </c>
      <c r="R143" s="3" t="str">
        <f>IF(OR(G143="12R",G143="12L"),_xlfn.XLOOKUP(C143,DB!$A$2:$A$248,DB!$B$2:$B$248,""),IF(OR(G143="30L",G143="30R"),_xlfn.XLOOKUP(C143,DB!$A$2:$A$248,DB!$C$2:$C$248,""),""))</f>
        <v>ENEBA</v>
      </c>
      <c r="S143" s="3">
        <f t="shared" si="2"/>
        <v>19</v>
      </c>
      <c r="T143" s="3" t="str">
        <f>_xlfn.XLOOKUP(C143,DB!$A$2:$A$248,DB!$D$2:$D$248,"")</f>
        <v>Sector 3</v>
      </c>
    </row>
    <row r="144" spans="1:20" x14ac:dyDescent="0.2">
      <c r="A144" s="18" t="s">
        <v>3685</v>
      </c>
      <c r="B144" s="18" t="s">
        <v>18</v>
      </c>
      <c r="C144" s="18" t="s">
        <v>199</v>
      </c>
      <c r="D144" s="18" t="s">
        <v>61</v>
      </c>
      <c r="E144" s="18" t="s">
        <v>3388</v>
      </c>
      <c r="F144" s="19">
        <v>46305.812268518501</v>
      </c>
      <c r="G144" s="18" t="s">
        <v>22</v>
      </c>
      <c r="H144" s="18" t="s">
        <v>3686</v>
      </c>
      <c r="I144" s="18">
        <v>330</v>
      </c>
      <c r="J144" s="18" t="s">
        <v>23</v>
      </c>
      <c r="K144" s="18" t="s">
        <v>24</v>
      </c>
      <c r="L144" s="18">
        <v>356</v>
      </c>
      <c r="M144" s="18" t="s">
        <v>31</v>
      </c>
      <c r="N144" s="19">
        <v>46305.833715277797</v>
      </c>
      <c r="O144" s="18">
        <v>330</v>
      </c>
      <c r="P144" s="18" t="s">
        <v>26</v>
      </c>
      <c r="Q144" s="18">
        <v>40</v>
      </c>
      <c r="R144" s="3" t="str">
        <f>IF(OR(G144="12R",G144="12L"),_xlfn.XLOOKUP(C144,DB!$A$2:$A$248,DB!$B$2:$B$248,""),IF(OR(G144="30L",G144="30R"),_xlfn.XLOOKUP(C144,DB!$A$2:$A$248,DB!$C$2:$C$248,""),""))</f>
        <v>OMSUK</v>
      </c>
      <c r="S144" s="3">
        <f t="shared" si="2"/>
        <v>19</v>
      </c>
      <c r="T144" s="3" t="str">
        <f>_xlfn.XLOOKUP(C144,DB!$A$2:$A$248,DB!$D$2:$D$248,"")</f>
        <v>Sector 3</v>
      </c>
    </row>
    <row r="145" spans="1:20" x14ac:dyDescent="0.2">
      <c r="A145" s="18" t="s">
        <v>280</v>
      </c>
      <c r="B145" s="18" t="s">
        <v>18</v>
      </c>
      <c r="C145" s="18" t="s">
        <v>170</v>
      </c>
      <c r="D145" s="18" t="s">
        <v>34</v>
      </c>
      <c r="E145" s="18" t="s">
        <v>3687</v>
      </c>
      <c r="F145" s="19">
        <v>46305.813796296301</v>
      </c>
      <c r="G145" s="18" t="s">
        <v>22</v>
      </c>
      <c r="H145" s="18" t="s">
        <v>3688</v>
      </c>
      <c r="I145" s="18">
        <v>330</v>
      </c>
      <c r="J145" s="18" t="s">
        <v>23</v>
      </c>
      <c r="K145" s="18" t="s">
        <v>24</v>
      </c>
      <c r="L145" s="18">
        <v>136</v>
      </c>
      <c r="M145" s="18" t="s">
        <v>40</v>
      </c>
      <c r="N145" s="19">
        <v>46305.823692129597</v>
      </c>
      <c r="O145" s="18">
        <v>237</v>
      </c>
      <c r="P145" s="18" t="s">
        <v>26</v>
      </c>
      <c r="Q145" s="18">
        <v>190</v>
      </c>
      <c r="R145" s="3" t="str">
        <f>IF(OR(G145="12R",G145="12L"),_xlfn.XLOOKUP(C145,DB!$A$2:$A$248,DB!$B$2:$B$248,""),IF(OR(G145="30L",G145="30R"),_xlfn.XLOOKUP(C145,DB!$A$2:$A$248,DB!$C$2:$C$248,""),""))</f>
        <v>OMSUK</v>
      </c>
      <c r="S145" s="3">
        <f t="shared" si="2"/>
        <v>19</v>
      </c>
      <c r="T145" s="3" t="str">
        <f>_xlfn.XLOOKUP(C145,DB!$A$2:$A$248,DB!$D$2:$D$248,"")</f>
        <v>Sector 3</v>
      </c>
    </row>
    <row r="146" spans="1:20" x14ac:dyDescent="0.2">
      <c r="A146" s="18" t="s">
        <v>275</v>
      </c>
      <c r="B146" s="18" t="s">
        <v>18</v>
      </c>
      <c r="C146" s="18" t="s">
        <v>276</v>
      </c>
      <c r="D146" s="18" t="s">
        <v>123</v>
      </c>
      <c r="E146" s="18" t="s">
        <v>3689</v>
      </c>
      <c r="F146" s="19">
        <v>46305.819120370397</v>
      </c>
      <c r="G146" s="18" t="s">
        <v>22</v>
      </c>
      <c r="H146" s="18" t="s">
        <v>3690</v>
      </c>
      <c r="I146" s="18">
        <v>320</v>
      </c>
      <c r="J146" s="18" t="s">
        <v>23</v>
      </c>
      <c r="K146" s="18" t="s">
        <v>24</v>
      </c>
      <c r="L146" s="18">
        <v>871</v>
      </c>
      <c r="M146" s="18" t="s">
        <v>36</v>
      </c>
      <c r="N146" s="19">
        <v>46305.865983796299</v>
      </c>
      <c r="O146" s="18">
        <v>320</v>
      </c>
      <c r="P146" s="18" t="s">
        <v>26</v>
      </c>
      <c r="Q146" s="18">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18" t="s">
        <v>287</v>
      </c>
      <c r="B147" s="18" t="s">
        <v>18</v>
      </c>
      <c r="C147" s="18" t="s">
        <v>43</v>
      </c>
      <c r="D147" s="18" t="s">
        <v>44</v>
      </c>
      <c r="E147" s="18" t="s">
        <v>197</v>
      </c>
      <c r="F147" s="19">
        <v>46305.822129629603</v>
      </c>
      <c r="G147" s="18" t="s">
        <v>22</v>
      </c>
      <c r="H147" s="18" t="s">
        <v>3691</v>
      </c>
      <c r="I147" s="18">
        <v>340</v>
      </c>
      <c r="J147" s="18" t="s">
        <v>23</v>
      </c>
      <c r="K147" s="18" t="s">
        <v>24</v>
      </c>
      <c r="L147" s="18">
        <v>860</v>
      </c>
      <c r="M147" s="18" t="s">
        <v>46</v>
      </c>
      <c r="N147" s="19">
        <v>46305.868587962999</v>
      </c>
      <c r="O147" s="18">
        <v>340</v>
      </c>
      <c r="P147" s="18" t="s">
        <v>26</v>
      </c>
      <c r="Q147" s="18">
        <v>190</v>
      </c>
      <c r="R147" s="3" t="str">
        <f>IF(OR(G147="12R",G147="12L"),_xlfn.XLOOKUP(C147,DB!$A$2:$A$248,DB!$B$2:$B$248,""),IF(OR(G147="30L",G147="30R"),_xlfn.XLOOKUP(C147,DB!$A$2:$A$248,DB!$C$2:$C$248,""),""))</f>
        <v>UDGUV</v>
      </c>
      <c r="S147" s="3">
        <f t="shared" si="2"/>
        <v>19</v>
      </c>
      <c r="T147" s="3" t="str">
        <f>_xlfn.XLOOKUP(C147,DB!$A$2:$A$248,DB!$D$2:$D$248,"")</f>
        <v>Sector 2</v>
      </c>
    </row>
    <row r="148" spans="1:20" x14ac:dyDescent="0.2">
      <c r="A148" s="18" t="s">
        <v>663</v>
      </c>
      <c r="B148" s="18" t="s">
        <v>18</v>
      </c>
      <c r="C148" s="18" t="s">
        <v>664</v>
      </c>
      <c r="D148" s="18" t="s">
        <v>29</v>
      </c>
      <c r="E148" s="18" t="s">
        <v>3692</v>
      </c>
      <c r="F148" s="19">
        <v>46305.823460648098</v>
      </c>
      <c r="G148" s="18" t="s">
        <v>22</v>
      </c>
      <c r="H148" s="18" t="s">
        <v>3693</v>
      </c>
      <c r="I148" s="18">
        <v>360</v>
      </c>
      <c r="J148" s="18" t="s">
        <v>23</v>
      </c>
      <c r="K148" s="18" t="s">
        <v>24</v>
      </c>
      <c r="L148" s="18">
        <v>425</v>
      </c>
      <c r="M148" s="18" t="s">
        <v>204</v>
      </c>
      <c r="N148" s="19">
        <v>46305.848229166702</v>
      </c>
      <c r="O148" s="18">
        <v>360</v>
      </c>
      <c r="P148" s="18" t="s">
        <v>26</v>
      </c>
      <c r="Q148" s="18">
        <v>40</v>
      </c>
      <c r="R148" s="3" t="str">
        <f>IF(OR(G148="12R",G148="12L"),_xlfn.XLOOKUP(C148,DB!$A$2:$A$248,DB!$B$2:$B$248,""),IF(OR(G148="30L",G148="30R"),_xlfn.XLOOKUP(C148,DB!$A$2:$A$248,DB!$C$2:$C$248,""),""))</f>
        <v>OMSUK</v>
      </c>
      <c r="S148" s="3">
        <f t="shared" si="2"/>
        <v>19</v>
      </c>
      <c r="T148" s="3" t="str">
        <f>_xlfn.XLOOKUP(C148,DB!$A$2:$A$248,DB!$D$2:$D$248,"")</f>
        <v>Sector 3</v>
      </c>
    </row>
    <row r="149" spans="1:20" x14ac:dyDescent="0.2">
      <c r="A149" s="18" t="s">
        <v>1903</v>
      </c>
      <c r="B149" s="18" t="s">
        <v>18</v>
      </c>
      <c r="C149" s="18" t="s">
        <v>317</v>
      </c>
      <c r="D149" s="18" t="s">
        <v>129</v>
      </c>
      <c r="E149" s="18" t="s">
        <v>2363</v>
      </c>
      <c r="F149" s="19">
        <v>46305.825798611098</v>
      </c>
      <c r="G149" s="18" t="s">
        <v>22</v>
      </c>
      <c r="H149" s="18" t="s">
        <v>3694</v>
      </c>
      <c r="I149" s="18">
        <v>340</v>
      </c>
      <c r="J149" s="18" t="s">
        <v>23</v>
      </c>
      <c r="K149" s="18" t="s">
        <v>24</v>
      </c>
      <c r="L149" s="18">
        <v>429</v>
      </c>
      <c r="M149" s="18" t="s">
        <v>204</v>
      </c>
      <c r="N149" s="19">
        <v>46305.849039351902</v>
      </c>
      <c r="O149" s="18">
        <v>340</v>
      </c>
      <c r="P149" s="18" t="s">
        <v>26</v>
      </c>
      <c r="Q149" s="18">
        <v>40</v>
      </c>
      <c r="R149" s="3" t="str">
        <f>IF(OR(G149="12R",G149="12L"),_xlfn.XLOOKUP(C149,DB!$A$2:$A$248,DB!$B$2:$B$248,""),IF(OR(G149="30L",G149="30R"),_xlfn.XLOOKUP(C149,DB!$A$2:$A$248,DB!$C$2:$C$248,""),""))</f>
        <v>UDGUV</v>
      </c>
      <c r="S149" s="3">
        <f t="shared" si="2"/>
        <v>19</v>
      </c>
      <c r="T149" s="3" t="str">
        <f>_xlfn.XLOOKUP(C149,DB!$A$2:$A$248,DB!$D$2:$D$248,"")</f>
        <v>Sector 2</v>
      </c>
    </row>
    <row r="150" spans="1:20" x14ac:dyDescent="0.2">
      <c r="A150" s="18" t="s">
        <v>285</v>
      </c>
      <c r="B150" s="18" t="s">
        <v>18</v>
      </c>
      <c r="C150" s="18" t="s">
        <v>199</v>
      </c>
      <c r="D150" s="18" t="s">
        <v>61</v>
      </c>
      <c r="E150" s="18" t="s">
        <v>3695</v>
      </c>
      <c r="F150" s="19">
        <v>46305.827326388899</v>
      </c>
      <c r="G150" s="18" t="s">
        <v>22</v>
      </c>
      <c r="H150" s="18" t="s">
        <v>3696</v>
      </c>
      <c r="I150" s="18">
        <v>340</v>
      </c>
      <c r="J150" s="18" t="s">
        <v>23</v>
      </c>
      <c r="K150" s="18" t="s">
        <v>24</v>
      </c>
      <c r="L150" s="18">
        <v>393</v>
      </c>
      <c r="M150" s="18" t="s">
        <v>3697</v>
      </c>
      <c r="N150" s="19">
        <v>46305.848773148202</v>
      </c>
      <c r="O150" s="18">
        <v>340</v>
      </c>
      <c r="P150" s="18" t="s">
        <v>26</v>
      </c>
      <c r="Q150" s="18">
        <v>40</v>
      </c>
      <c r="R150" s="3" t="str">
        <f>IF(OR(G150="12R",G150="12L"),_xlfn.XLOOKUP(C150,DB!$A$2:$A$248,DB!$B$2:$B$248,""),IF(OR(G150="30L",G150="30R"),_xlfn.XLOOKUP(C150,DB!$A$2:$A$248,DB!$C$2:$C$248,""),""))</f>
        <v>OMSUK</v>
      </c>
      <c r="S150" s="3">
        <f t="shared" si="2"/>
        <v>19</v>
      </c>
      <c r="T150" s="3" t="str">
        <f>_xlfn.XLOOKUP(C150,DB!$A$2:$A$248,DB!$D$2:$D$248,"")</f>
        <v>Sector 3</v>
      </c>
    </row>
    <row r="151" spans="1:20" x14ac:dyDescent="0.2">
      <c r="A151" s="18" t="s">
        <v>292</v>
      </c>
      <c r="B151" s="18" t="s">
        <v>18</v>
      </c>
      <c r="C151" s="18" t="s">
        <v>43</v>
      </c>
      <c r="D151" s="18" t="s">
        <v>20</v>
      </c>
      <c r="E151" s="18" t="s">
        <v>629</v>
      </c>
      <c r="F151" s="19">
        <v>46305.828854166699</v>
      </c>
      <c r="G151" s="18" t="s">
        <v>22</v>
      </c>
      <c r="H151" s="18" t="s">
        <v>3698</v>
      </c>
      <c r="I151" s="18">
        <v>340</v>
      </c>
      <c r="J151" s="18" t="s">
        <v>23</v>
      </c>
      <c r="K151" s="18" t="s">
        <v>24</v>
      </c>
      <c r="L151" s="18">
        <v>867</v>
      </c>
      <c r="M151" s="18" t="s">
        <v>46</v>
      </c>
      <c r="N151" s="19">
        <v>46305.875648148103</v>
      </c>
      <c r="O151" s="18">
        <v>340</v>
      </c>
      <c r="P151" s="18" t="s">
        <v>26</v>
      </c>
      <c r="Q151" s="18">
        <v>190</v>
      </c>
      <c r="R151" s="3" t="str">
        <f>IF(OR(G151="12R",G151="12L"),_xlfn.XLOOKUP(C151,DB!$A$2:$A$248,DB!$B$2:$B$248,""),IF(OR(G151="30L",G151="30R"),_xlfn.XLOOKUP(C151,DB!$A$2:$A$248,DB!$C$2:$C$248,""),""))</f>
        <v>UDGUV</v>
      </c>
      <c r="S151" s="3">
        <f t="shared" si="2"/>
        <v>19</v>
      </c>
      <c r="T151" s="3" t="str">
        <f>_xlfn.XLOOKUP(C151,DB!$A$2:$A$248,DB!$D$2:$D$248,"")</f>
        <v>Sector 2</v>
      </c>
    </row>
    <row r="152" spans="1:20" x14ac:dyDescent="0.2">
      <c r="A152" s="18" t="s">
        <v>665</v>
      </c>
      <c r="B152" s="18" t="s">
        <v>18</v>
      </c>
      <c r="C152" s="18" t="s">
        <v>666</v>
      </c>
      <c r="D152" s="18" t="s">
        <v>29</v>
      </c>
      <c r="E152" s="18" t="s">
        <v>3699</v>
      </c>
      <c r="F152" s="19">
        <v>46305.829965277801</v>
      </c>
      <c r="G152" s="18" t="s">
        <v>22</v>
      </c>
      <c r="H152" s="18" t="s">
        <v>3700</v>
      </c>
      <c r="I152" s="18">
        <v>340</v>
      </c>
      <c r="J152" s="18" t="s">
        <v>23</v>
      </c>
      <c r="K152" s="18" t="s">
        <v>24</v>
      </c>
      <c r="L152" s="18">
        <v>431</v>
      </c>
      <c r="M152" s="18" t="s">
        <v>204</v>
      </c>
      <c r="N152" s="19">
        <v>46305.853101851899</v>
      </c>
      <c r="O152" s="18">
        <v>320</v>
      </c>
      <c r="P152" s="18" t="s">
        <v>26</v>
      </c>
      <c r="Q152" s="18">
        <v>40</v>
      </c>
      <c r="R152" s="3" t="str">
        <f>IF(OR(G152="12R",G152="12L"),_xlfn.XLOOKUP(C152,DB!$A$2:$A$248,DB!$B$2:$B$248,""),IF(OR(G152="30L",G152="30R"),_xlfn.XLOOKUP(C152,DB!$A$2:$A$248,DB!$C$2:$C$248,""),""))</f>
        <v>OMSUK</v>
      </c>
      <c r="S152" s="3">
        <f t="shared" si="2"/>
        <v>19</v>
      </c>
      <c r="T152" s="3" t="str">
        <f>_xlfn.XLOOKUP(C152,DB!$A$2:$A$248,DB!$D$2:$D$248,"")</f>
        <v>Sector 3</v>
      </c>
    </row>
    <row r="153" spans="1:20" x14ac:dyDescent="0.2">
      <c r="A153" s="18" t="s">
        <v>291</v>
      </c>
      <c r="B153" s="18" t="s">
        <v>18</v>
      </c>
      <c r="C153" s="18" t="s">
        <v>122</v>
      </c>
      <c r="D153" s="18" t="s">
        <v>44</v>
      </c>
      <c r="E153" s="18" t="s">
        <v>1131</v>
      </c>
      <c r="F153" s="19">
        <v>46305.831412036998</v>
      </c>
      <c r="G153" s="18" t="s">
        <v>22</v>
      </c>
      <c r="H153" s="18" t="s">
        <v>3701</v>
      </c>
      <c r="I153" s="18">
        <v>340</v>
      </c>
      <c r="J153" s="18" t="s">
        <v>23</v>
      </c>
      <c r="K153" s="18" t="s">
        <v>24</v>
      </c>
      <c r="L153" s="18">
        <v>534</v>
      </c>
      <c r="M153" s="18" t="s">
        <v>130</v>
      </c>
      <c r="N153" s="19">
        <v>46305.860312500001</v>
      </c>
      <c r="O153" s="18">
        <v>321</v>
      </c>
      <c r="P153" s="18" t="s">
        <v>26</v>
      </c>
      <c r="Q153" s="18">
        <v>40</v>
      </c>
      <c r="R153" s="3" t="str">
        <f>IF(OR(G153="12R",G153="12L"),_xlfn.XLOOKUP(C153,DB!$A$2:$A$248,DB!$B$2:$B$248,""),IF(OR(G153="30L",G153="30R"),_xlfn.XLOOKUP(C153,DB!$A$2:$A$248,DB!$C$2:$C$248,""),""))</f>
        <v>ENEBA</v>
      </c>
      <c r="S153" s="3">
        <f t="shared" si="2"/>
        <v>19</v>
      </c>
      <c r="T153" s="3" t="str">
        <f>_xlfn.XLOOKUP(C153,DB!$A$2:$A$248,DB!$D$2:$D$248,"")</f>
        <v>Sector 3</v>
      </c>
    </row>
    <row r="154" spans="1:20" x14ac:dyDescent="0.2">
      <c r="A154" s="18" t="s">
        <v>299</v>
      </c>
      <c r="B154" s="18" t="s">
        <v>18</v>
      </c>
      <c r="C154" s="18" t="s">
        <v>284</v>
      </c>
      <c r="D154" s="18" t="s">
        <v>54</v>
      </c>
      <c r="E154" s="18" t="s">
        <v>350</v>
      </c>
      <c r="F154" s="19">
        <v>46305.832407407397</v>
      </c>
      <c r="G154" s="18" t="s">
        <v>22</v>
      </c>
      <c r="H154" s="18" t="s">
        <v>3702</v>
      </c>
      <c r="I154" s="18">
        <v>380</v>
      </c>
      <c r="J154" s="18" t="s">
        <v>23</v>
      </c>
      <c r="K154" s="18" t="s">
        <v>24</v>
      </c>
      <c r="L154" s="18">
        <v>881</v>
      </c>
      <c r="M154" s="18" t="s">
        <v>865</v>
      </c>
      <c r="N154" s="19">
        <v>46305.881273148101</v>
      </c>
      <c r="O154" s="18">
        <v>380</v>
      </c>
      <c r="P154" s="18" t="s">
        <v>26</v>
      </c>
      <c r="Q154" s="18">
        <v>190</v>
      </c>
      <c r="R154" s="3" t="str">
        <f>IF(OR(G154="12R",G154="12L"),_xlfn.XLOOKUP(C154,DB!$A$2:$A$248,DB!$B$2:$B$248,""),IF(OR(G154="30L",G154="30R"),_xlfn.XLOOKUP(C154,DB!$A$2:$A$248,DB!$C$2:$C$248,""),""))</f>
        <v>UDGUV</v>
      </c>
      <c r="S154" s="3">
        <f t="shared" si="2"/>
        <v>19</v>
      </c>
      <c r="T154" s="3" t="str">
        <f>_xlfn.XLOOKUP(C154,DB!$A$2:$A$248,DB!$D$2:$D$248,"")</f>
        <v>Sector 2</v>
      </c>
    </row>
    <row r="155" spans="1:20" x14ac:dyDescent="0.2">
      <c r="A155" s="18" t="s">
        <v>856</v>
      </c>
      <c r="B155" s="18" t="s">
        <v>18</v>
      </c>
      <c r="C155" s="18" t="s">
        <v>203</v>
      </c>
      <c r="D155" s="18" t="s">
        <v>129</v>
      </c>
      <c r="E155" s="18" t="s">
        <v>3703</v>
      </c>
      <c r="F155" s="19">
        <v>46305.834131944401</v>
      </c>
      <c r="G155" s="18" t="s">
        <v>22</v>
      </c>
      <c r="H155" s="18" t="s">
        <v>3704</v>
      </c>
      <c r="I155" s="18">
        <v>360</v>
      </c>
      <c r="J155" s="18" t="s">
        <v>23</v>
      </c>
      <c r="K155" s="18" t="s">
        <v>24</v>
      </c>
      <c r="L155" s="18">
        <v>428</v>
      </c>
      <c r="M155" s="18" t="s">
        <v>204</v>
      </c>
      <c r="N155" s="19">
        <v>46305.857824074097</v>
      </c>
      <c r="O155" s="18">
        <v>360</v>
      </c>
      <c r="P155" s="18" t="s">
        <v>26</v>
      </c>
      <c r="Q155" s="18">
        <v>40</v>
      </c>
      <c r="R155" s="3" t="str">
        <f>IF(OR(G155="12R",G155="12L"),_xlfn.XLOOKUP(C155,DB!$A$2:$A$248,DB!$B$2:$B$248,""),IF(OR(G155="30L",G155="30R"),_xlfn.XLOOKUP(C155,DB!$A$2:$A$248,DB!$C$2:$C$248,""),""))</f>
        <v>ENEBA</v>
      </c>
      <c r="S155" s="3">
        <f t="shared" si="2"/>
        <v>20</v>
      </c>
      <c r="T155" s="3" t="str">
        <f>_xlfn.XLOOKUP(C155,DB!$A$2:$A$248,DB!$D$2:$D$248,"")</f>
        <v>Sector 3</v>
      </c>
    </row>
    <row r="156" spans="1:20" x14ac:dyDescent="0.2">
      <c r="A156" s="18" t="s">
        <v>270</v>
      </c>
      <c r="B156" s="18" t="s">
        <v>18</v>
      </c>
      <c r="C156" s="18" t="s">
        <v>134</v>
      </c>
      <c r="D156" s="18" t="s">
        <v>61</v>
      </c>
      <c r="E156" s="18" t="s">
        <v>3705</v>
      </c>
      <c r="F156" s="19">
        <v>46305.835567129601</v>
      </c>
      <c r="G156" s="18" t="s">
        <v>22</v>
      </c>
      <c r="H156" s="18" t="s">
        <v>3706</v>
      </c>
      <c r="I156" s="18">
        <v>340</v>
      </c>
      <c r="J156" s="18" t="s">
        <v>23</v>
      </c>
      <c r="K156" s="18" t="s">
        <v>24</v>
      </c>
      <c r="L156" s="18">
        <v>438</v>
      </c>
      <c r="M156" s="18" t="s">
        <v>204</v>
      </c>
      <c r="N156" s="19">
        <v>46305.8600462963</v>
      </c>
      <c r="O156" s="18">
        <v>340</v>
      </c>
      <c r="P156" s="18" t="s">
        <v>26</v>
      </c>
      <c r="Q156" s="18">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s="18" t="s">
        <v>294</v>
      </c>
      <c r="B157" s="18" t="s">
        <v>18</v>
      </c>
      <c r="C157" s="18" t="s">
        <v>101</v>
      </c>
      <c r="D157" s="18" t="s">
        <v>54</v>
      </c>
      <c r="E157" s="18" t="s">
        <v>3126</v>
      </c>
      <c r="F157" s="19">
        <v>46305.839155092603</v>
      </c>
      <c r="G157" s="18" t="s">
        <v>22</v>
      </c>
      <c r="H157" s="18" t="s">
        <v>3707</v>
      </c>
      <c r="I157" s="18">
        <v>380</v>
      </c>
      <c r="J157" s="18" t="s">
        <v>23</v>
      </c>
      <c r="K157" s="18" t="s">
        <v>24</v>
      </c>
      <c r="L157" s="18">
        <v>858</v>
      </c>
      <c r="M157" s="18" t="s">
        <v>46</v>
      </c>
      <c r="N157" s="19">
        <v>46305.886273148099</v>
      </c>
      <c r="O157" s="18">
        <v>380</v>
      </c>
      <c r="P157" s="18" t="s">
        <v>26</v>
      </c>
      <c r="Q157" s="18">
        <v>190</v>
      </c>
      <c r="R157" s="3" t="str">
        <f>IF(OR(G157="12R",G157="12L"),_xlfn.XLOOKUP(C157,DB!$A$2:$A$248,DB!$B$2:$B$248,""),IF(OR(G157="30L",G157="30R"),_xlfn.XLOOKUP(C157,DB!$A$2:$A$248,DB!$C$2:$C$248,""),""))</f>
        <v>UDGUV</v>
      </c>
      <c r="S157" s="3">
        <f t="shared" si="2"/>
        <v>20</v>
      </c>
      <c r="T157" s="3" t="str">
        <f>_xlfn.XLOOKUP(C157,DB!$A$2:$A$248,DB!$D$2:$D$248,"")</f>
        <v>Sector 2</v>
      </c>
    </row>
    <row r="158" spans="1:20" x14ac:dyDescent="0.2">
      <c r="A158" s="18" t="s">
        <v>191</v>
      </c>
      <c r="B158" s="18" t="s">
        <v>18</v>
      </c>
      <c r="C158" s="18" t="s">
        <v>115</v>
      </c>
      <c r="D158" s="18" t="s">
        <v>129</v>
      </c>
      <c r="E158" s="18" t="s">
        <v>643</v>
      </c>
      <c r="F158" s="19">
        <v>46305.839918981503</v>
      </c>
      <c r="G158" s="18" t="s">
        <v>22</v>
      </c>
      <c r="H158" s="18" t="s">
        <v>3708</v>
      </c>
      <c r="I158" s="18">
        <v>350</v>
      </c>
      <c r="J158" s="18" t="s">
        <v>23</v>
      </c>
      <c r="K158" s="18" t="s">
        <v>24</v>
      </c>
      <c r="L158" s="18">
        <v>150</v>
      </c>
      <c r="M158" s="18" t="s">
        <v>117</v>
      </c>
      <c r="N158" s="19">
        <v>46305.849618055603</v>
      </c>
      <c r="O158" s="18">
        <v>262</v>
      </c>
      <c r="P158" s="18" t="s">
        <v>26</v>
      </c>
      <c r="Q158" s="18">
        <v>190</v>
      </c>
      <c r="R158" s="3" t="str">
        <f>IF(OR(G158="12R",G158="12L"),_xlfn.XLOOKUP(C158,DB!$A$2:$A$248,DB!$B$2:$B$248,""),IF(OR(G158="30L",G158="30R"),_xlfn.XLOOKUP(C158,DB!$A$2:$A$248,DB!$C$2:$C$248,""),""))</f>
        <v>TAKUX</v>
      </c>
      <c r="S158" s="3">
        <f t="shared" si="2"/>
        <v>20</v>
      </c>
      <c r="T158" s="3" t="str">
        <f>_xlfn.XLOOKUP(C158,DB!$A$2:$A$248,DB!$D$2:$D$248,"")</f>
        <v>Sector 7</v>
      </c>
    </row>
    <row r="159" spans="1:20" x14ac:dyDescent="0.2">
      <c r="A159" s="18" t="s">
        <v>858</v>
      </c>
      <c r="B159" s="18" t="s">
        <v>18</v>
      </c>
      <c r="C159" s="18" t="s">
        <v>128</v>
      </c>
      <c r="D159" s="18" t="s">
        <v>61</v>
      </c>
      <c r="E159" s="18" t="s">
        <v>1933</v>
      </c>
      <c r="F159" s="19">
        <v>46305.841296296298</v>
      </c>
      <c r="G159" s="18" t="s">
        <v>22</v>
      </c>
      <c r="H159" s="18" t="s">
        <v>3709</v>
      </c>
      <c r="I159" s="18">
        <v>340</v>
      </c>
      <c r="J159" s="18" t="s">
        <v>23</v>
      </c>
      <c r="K159" s="18" t="s">
        <v>24</v>
      </c>
      <c r="L159" s="18">
        <v>528</v>
      </c>
      <c r="M159" s="18" t="s">
        <v>130</v>
      </c>
      <c r="N159" s="19">
        <v>46305.8698842593</v>
      </c>
      <c r="O159" s="18">
        <v>340</v>
      </c>
      <c r="P159" s="18" t="s">
        <v>26</v>
      </c>
      <c r="Q159" s="18">
        <v>40</v>
      </c>
      <c r="R159" s="3" t="str">
        <f>IF(OR(G159="12R",G159="12L"),_xlfn.XLOOKUP(C159,DB!$A$2:$A$248,DB!$B$2:$B$248,""),IF(OR(G159="30L",G159="30R"),_xlfn.XLOOKUP(C159,DB!$A$2:$A$248,DB!$C$2:$C$248,""),""))</f>
        <v>ENEBA</v>
      </c>
      <c r="S159" s="3">
        <f t="shared" si="2"/>
        <v>20</v>
      </c>
      <c r="T159" s="3" t="str">
        <f>_xlfn.XLOOKUP(C159,DB!$A$2:$A$248,DB!$D$2:$D$248,"")</f>
        <v>Sector 3</v>
      </c>
    </row>
    <row r="160" spans="1:20" x14ac:dyDescent="0.2">
      <c r="A160" s="18" t="s">
        <v>509</v>
      </c>
      <c r="B160" s="18" t="s">
        <v>18</v>
      </c>
      <c r="C160" s="18" t="s">
        <v>134</v>
      </c>
      <c r="D160" s="18" t="s">
        <v>61</v>
      </c>
      <c r="E160" s="18" t="s">
        <v>3710</v>
      </c>
      <c r="F160" s="19">
        <v>46305.842615740701</v>
      </c>
      <c r="G160" s="18" t="s">
        <v>22</v>
      </c>
      <c r="H160" s="18" t="s">
        <v>3711</v>
      </c>
      <c r="I160" s="18">
        <v>340</v>
      </c>
      <c r="J160" s="18" t="s">
        <v>23</v>
      </c>
      <c r="K160" s="18" t="s">
        <v>24</v>
      </c>
      <c r="L160" s="18">
        <v>448</v>
      </c>
      <c r="M160" s="18" t="s">
        <v>204</v>
      </c>
      <c r="N160" s="19">
        <v>46305.867002314801</v>
      </c>
      <c r="O160" s="18">
        <v>340</v>
      </c>
      <c r="P160" s="18" t="s">
        <v>26</v>
      </c>
      <c r="Q160" s="18">
        <v>40</v>
      </c>
      <c r="R160" s="3" t="str">
        <f>IF(OR(G160="12R",G160="12L"),_xlfn.XLOOKUP(C160,DB!$A$2:$A$248,DB!$B$2:$B$248,""),IF(OR(G160="30L",G160="30R"),_xlfn.XLOOKUP(C160,DB!$A$2:$A$248,DB!$C$2:$C$248,""),""))</f>
        <v>ENEBA</v>
      </c>
      <c r="S160" s="3">
        <f t="shared" si="2"/>
        <v>20</v>
      </c>
      <c r="T160" s="3" t="str">
        <f>_xlfn.XLOOKUP(C160,DB!$A$2:$A$248,DB!$D$2:$D$248,"")</f>
        <v>Sector 3</v>
      </c>
    </row>
    <row r="161" spans="1:20" x14ac:dyDescent="0.2">
      <c r="A161" s="18" t="s">
        <v>673</v>
      </c>
      <c r="B161" s="18" t="s">
        <v>18</v>
      </c>
      <c r="C161" s="18" t="s">
        <v>440</v>
      </c>
      <c r="D161" s="18" t="s">
        <v>366</v>
      </c>
      <c r="E161" s="18" t="s">
        <v>792</v>
      </c>
      <c r="F161" s="19">
        <v>46305.843958333302</v>
      </c>
      <c r="G161" s="18" t="s">
        <v>22</v>
      </c>
      <c r="H161" s="18" t="s">
        <v>3712</v>
      </c>
      <c r="I161" s="18">
        <v>390</v>
      </c>
      <c r="J161" s="18" t="s">
        <v>23</v>
      </c>
      <c r="K161" s="18" t="s">
        <v>24</v>
      </c>
      <c r="L161" s="18">
        <v>136</v>
      </c>
      <c r="M161" s="18" t="s">
        <v>266</v>
      </c>
      <c r="N161" s="19">
        <v>46305.852291666699</v>
      </c>
      <c r="O161" s="18">
        <v>234</v>
      </c>
      <c r="P161" s="18" t="s">
        <v>41</v>
      </c>
      <c r="Q161" s="18">
        <v>190</v>
      </c>
      <c r="R161" s="3" t="str">
        <f>IF(OR(G161="12R",G161="12L"),_xlfn.XLOOKUP(C161,DB!$A$2:$A$248,DB!$B$2:$B$248,""),IF(OR(G161="30L",G161="30R"),_xlfn.XLOOKUP(C161,DB!$A$2:$A$248,DB!$C$2:$C$248,""),""))</f>
        <v>NUDAL</v>
      </c>
      <c r="S161" s="3">
        <f t="shared" si="2"/>
        <v>20</v>
      </c>
      <c r="T161" s="3" t="str">
        <f>_xlfn.XLOOKUP(C161,DB!$A$2:$A$248,DB!$D$2:$D$248,"")</f>
        <v>Sector 3</v>
      </c>
    </row>
    <row r="162" spans="1:20" x14ac:dyDescent="0.2">
      <c r="A162" s="18" t="s">
        <v>1912</v>
      </c>
      <c r="B162" s="18" t="s">
        <v>18</v>
      </c>
      <c r="C162" s="18" t="s">
        <v>945</v>
      </c>
      <c r="D162" s="18" t="s">
        <v>116</v>
      </c>
      <c r="E162" s="18" t="s">
        <v>738</v>
      </c>
      <c r="F162" s="19">
        <v>46305.8452314815</v>
      </c>
      <c r="G162" s="18" t="s">
        <v>22</v>
      </c>
      <c r="H162" s="18" t="s">
        <v>3713</v>
      </c>
      <c r="I162" s="18">
        <v>400</v>
      </c>
      <c r="J162" s="18" t="s">
        <v>23</v>
      </c>
      <c r="K162" s="18" t="s">
        <v>24</v>
      </c>
      <c r="L162" s="18">
        <v>384</v>
      </c>
      <c r="M162" s="18" t="s">
        <v>269</v>
      </c>
      <c r="N162" s="19">
        <v>46305.867337962998</v>
      </c>
      <c r="O162" s="18">
        <v>400</v>
      </c>
      <c r="P162" s="18" t="s">
        <v>26</v>
      </c>
      <c r="Q162" s="18">
        <v>40</v>
      </c>
      <c r="R162" s="3" t="str">
        <f>IF(OR(G162="12R",G162="12L"),_xlfn.XLOOKUP(C162,DB!$A$2:$A$248,DB!$B$2:$B$248,""),IF(OR(G162="30L",G162="30R"),_xlfn.XLOOKUP(C162,DB!$A$2:$A$248,DB!$C$2:$C$248,""),""))</f>
        <v>ENEBA</v>
      </c>
      <c r="S162" s="3">
        <f t="shared" si="2"/>
        <v>20</v>
      </c>
      <c r="T162" s="3" t="str">
        <f>_xlfn.XLOOKUP(C162,DB!$A$2:$A$248,DB!$D$2:$D$248,"")</f>
        <v>Sector 3</v>
      </c>
    </row>
    <row r="163" spans="1:20" x14ac:dyDescent="0.2">
      <c r="A163" s="18" t="s">
        <v>301</v>
      </c>
      <c r="B163" s="18" t="s">
        <v>18</v>
      </c>
      <c r="C163" s="18" t="s">
        <v>50</v>
      </c>
      <c r="D163" s="18" t="s">
        <v>54</v>
      </c>
      <c r="E163" s="18" t="s">
        <v>408</v>
      </c>
      <c r="F163" s="19">
        <v>46305.846458333297</v>
      </c>
      <c r="G163" s="18" t="s">
        <v>22</v>
      </c>
      <c r="H163" s="18" t="s">
        <v>3714</v>
      </c>
      <c r="I163" s="18">
        <v>380</v>
      </c>
      <c r="J163" s="18" t="s">
        <v>23</v>
      </c>
      <c r="K163" s="18" t="s">
        <v>24</v>
      </c>
      <c r="L163" s="18">
        <v>859</v>
      </c>
      <c r="M163" s="18" t="s">
        <v>46</v>
      </c>
      <c r="N163" s="19">
        <v>46305.893993055601</v>
      </c>
      <c r="O163" s="18">
        <v>380</v>
      </c>
      <c r="P163" s="18" t="s">
        <v>26</v>
      </c>
      <c r="Q163" s="18">
        <v>190</v>
      </c>
      <c r="R163" s="3" t="str">
        <f>IF(OR(G163="12R",G163="12L"),_xlfn.XLOOKUP(C163,DB!$A$2:$A$248,DB!$B$2:$B$248,""),IF(OR(G163="30L",G163="30R"),_xlfn.XLOOKUP(C163,DB!$A$2:$A$248,DB!$C$2:$C$248,""),""))</f>
        <v>UDGUV</v>
      </c>
      <c r="S163" s="3">
        <f t="shared" si="2"/>
        <v>20</v>
      </c>
      <c r="T163" s="3" t="str">
        <f>_xlfn.XLOOKUP(C163,DB!$A$2:$A$248,DB!$D$2:$D$248,"")</f>
        <v>Sector 2</v>
      </c>
    </row>
    <row r="164" spans="1:20" x14ac:dyDescent="0.2">
      <c r="A164" s="18" t="s">
        <v>303</v>
      </c>
      <c r="B164" s="18" t="s">
        <v>18</v>
      </c>
      <c r="C164" s="18" t="s">
        <v>43</v>
      </c>
      <c r="D164" s="18" t="s">
        <v>20</v>
      </c>
      <c r="E164" s="18" t="s">
        <v>3715</v>
      </c>
      <c r="F164" s="19">
        <v>46305.848078703697</v>
      </c>
      <c r="G164" s="18" t="s">
        <v>22</v>
      </c>
      <c r="H164" s="18" t="s">
        <v>3716</v>
      </c>
      <c r="I164" s="18">
        <v>340</v>
      </c>
      <c r="J164" s="18" t="s">
        <v>23</v>
      </c>
      <c r="K164" s="18" t="s">
        <v>24</v>
      </c>
      <c r="L164" s="18">
        <v>858</v>
      </c>
      <c r="M164" s="18" t="s">
        <v>46</v>
      </c>
      <c r="N164" s="19">
        <v>46305.896249999998</v>
      </c>
      <c r="O164" s="18">
        <v>340</v>
      </c>
      <c r="P164" s="18" t="s">
        <v>26</v>
      </c>
      <c r="Q164" s="18">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18" t="s">
        <v>415</v>
      </c>
      <c r="B165" s="18" t="s">
        <v>18</v>
      </c>
      <c r="C165" s="18" t="s">
        <v>18</v>
      </c>
      <c r="D165" s="18" t="s">
        <v>416</v>
      </c>
      <c r="E165" s="18"/>
      <c r="F165" s="19">
        <v>46305.851782407401</v>
      </c>
      <c r="G165" s="18" t="s">
        <v>22</v>
      </c>
      <c r="H165" s="18" t="s">
        <v>3717</v>
      </c>
      <c r="I165" s="18">
        <v>15</v>
      </c>
      <c r="J165" s="18" t="s">
        <v>139</v>
      </c>
      <c r="K165" s="18" t="s">
        <v>51</v>
      </c>
      <c r="L165" s="18">
        <v>119</v>
      </c>
      <c r="M165" s="18" t="s">
        <v>18</v>
      </c>
      <c r="N165" s="19">
        <v>46305.8811921296</v>
      </c>
      <c r="O165" s="18">
        <v>0</v>
      </c>
      <c r="P165" s="18" t="s">
        <v>137</v>
      </c>
      <c r="Q165" s="18">
        <v>15</v>
      </c>
      <c r="R165" s="3" t="str">
        <f>IF(OR(G165="12R",G165="12L"),_xlfn.XLOOKUP(C165,DB!$A$2:$A$248,DB!$B$2:$B$248,""),IF(OR(G165="30L",G165="30R"),_xlfn.XLOOKUP(C165,DB!$A$2:$A$248,DB!$C$2:$C$248,""),""))</f>
        <v/>
      </c>
      <c r="S165" s="3">
        <f t="shared" si="2"/>
        <v>20</v>
      </c>
      <c r="T165" s="3" t="str">
        <f>_xlfn.XLOOKUP(C165,DB!$A$2:$A$248,DB!$D$2:$D$248,"")</f>
        <v/>
      </c>
    </row>
    <row r="166" spans="1:20" x14ac:dyDescent="0.2">
      <c r="A166" s="18" t="s">
        <v>281</v>
      </c>
      <c r="B166" s="18" t="s">
        <v>18</v>
      </c>
      <c r="C166" s="18" t="s">
        <v>282</v>
      </c>
      <c r="D166" s="18" t="s">
        <v>34</v>
      </c>
      <c r="E166" s="18" t="s">
        <v>3718</v>
      </c>
      <c r="F166" s="19">
        <v>46305.854861111096</v>
      </c>
      <c r="G166" s="18" t="s">
        <v>22</v>
      </c>
      <c r="H166" s="18" t="s">
        <v>3719</v>
      </c>
      <c r="I166" s="18">
        <v>370</v>
      </c>
      <c r="J166" s="18" t="s">
        <v>23</v>
      </c>
      <c r="K166" s="18" t="s">
        <v>24</v>
      </c>
      <c r="L166" s="18">
        <v>135</v>
      </c>
      <c r="M166" s="18" t="s">
        <v>2962</v>
      </c>
      <c r="N166" s="19">
        <v>46305.864189814798</v>
      </c>
      <c r="O166" s="18">
        <v>248</v>
      </c>
      <c r="P166" s="18" t="s">
        <v>26</v>
      </c>
      <c r="Q166" s="18">
        <v>190</v>
      </c>
      <c r="R166" s="3" t="str">
        <f>IF(OR(G166="12R",G166="12L"),_xlfn.XLOOKUP(C166,DB!$A$2:$A$248,DB!$B$2:$B$248,""),IF(OR(G166="30L",G166="30R"),_xlfn.XLOOKUP(C166,DB!$A$2:$A$248,DB!$C$2:$C$248,""),""))</f>
        <v>OMSUK</v>
      </c>
      <c r="S166" s="3">
        <f t="shared" si="2"/>
        <v>20</v>
      </c>
      <c r="T166" s="3" t="str">
        <f>_xlfn.XLOOKUP(C166,DB!$A$2:$A$248,DB!$D$2:$D$248,"")</f>
        <v>Sector 3</v>
      </c>
    </row>
    <row r="167" spans="1:20" x14ac:dyDescent="0.2">
      <c r="A167" s="18" t="s">
        <v>521</v>
      </c>
      <c r="B167" s="18" t="s">
        <v>18</v>
      </c>
      <c r="C167" s="18" t="s">
        <v>19</v>
      </c>
      <c r="D167" s="18" t="s">
        <v>34</v>
      </c>
      <c r="E167" s="18" t="s">
        <v>3720</v>
      </c>
      <c r="F167" s="19">
        <v>46305.8581597222</v>
      </c>
      <c r="G167" s="18" t="s">
        <v>22</v>
      </c>
      <c r="H167" s="18" t="s">
        <v>3721</v>
      </c>
      <c r="I167" s="18">
        <v>360</v>
      </c>
      <c r="J167" s="18" t="s">
        <v>23</v>
      </c>
      <c r="K167" s="18" t="s">
        <v>24</v>
      </c>
      <c r="L167" s="18">
        <v>913</v>
      </c>
      <c r="M167" s="18" t="s">
        <v>3722</v>
      </c>
      <c r="N167" s="19">
        <v>46305.908483796302</v>
      </c>
      <c r="O167" s="18">
        <v>360</v>
      </c>
      <c r="P167" s="18" t="s">
        <v>26</v>
      </c>
      <c r="Q167" s="18">
        <v>190</v>
      </c>
      <c r="R167" s="3" t="str">
        <f>IF(OR(G167="12R",G167="12L"),_xlfn.XLOOKUP(C167,DB!$A$2:$A$248,DB!$B$2:$B$248,""),IF(OR(G167="30L",G167="30R"),_xlfn.XLOOKUP(C167,DB!$A$2:$A$248,DB!$C$2:$C$248,""),""))</f>
        <v>UDGUV</v>
      </c>
      <c r="S167" s="3">
        <f t="shared" si="2"/>
        <v>20</v>
      </c>
      <c r="T167" s="3" t="str">
        <f>_xlfn.XLOOKUP(C167,DB!$A$2:$A$248,DB!$D$2:$D$248,"")</f>
        <v>Sector 2</v>
      </c>
    </row>
    <row r="168" spans="1:20" x14ac:dyDescent="0.2">
      <c r="A168" s="18" t="s">
        <v>3723</v>
      </c>
      <c r="B168" s="18" t="s">
        <v>18</v>
      </c>
      <c r="C168" s="18" t="s">
        <v>423</v>
      </c>
      <c r="D168" s="18" t="s">
        <v>61</v>
      </c>
      <c r="E168" s="18" t="s">
        <v>734</v>
      </c>
      <c r="F168" s="19">
        <v>46305.8601388889</v>
      </c>
      <c r="G168" s="18" t="s">
        <v>22</v>
      </c>
      <c r="H168" s="18" t="s">
        <v>3724</v>
      </c>
      <c r="I168" s="18">
        <v>340</v>
      </c>
      <c r="J168" s="18" t="s">
        <v>23</v>
      </c>
      <c r="K168" s="18" t="s">
        <v>24</v>
      </c>
      <c r="L168" s="18">
        <v>535</v>
      </c>
      <c r="M168" s="18" t="s">
        <v>130</v>
      </c>
      <c r="N168" s="19">
        <v>46305.889282407399</v>
      </c>
      <c r="O168" s="18">
        <v>320</v>
      </c>
      <c r="P168" s="18" t="s">
        <v>26</v>
      </c>
      <c r="Q168" s="18">
        <v>40</v>
      </c>
      <c r="R168" s="3" t="str">
        <f>IF(OR(G168="12R",G168="12L"),_xlfn.XLOOKUP(C168,DB!$A$2:$A$248,DB!$B$2:$B$248,""),IF(OR(G168="30L",G168="30R"),_xlfn.XLOOKUP(C168,DB!$A$2:$A$248,DB!$C$2:$C$248,""),""))</f>
        <v>ENEBA</v>
      </c>
      <c r="S168" s="3">
        <f t="shared" si="2"/>
        <v>20</v>
      </c>
      <c r="T168" s="3" t="str">
        <f>_xlfn.XLOOKUP(C168,DB!$A$2:$A$248,DB!$D$2:$D$248,"")</f>
        <v>Sector 3</v>
      </c>
    </row>
    <row r="169" spans="1:20" x14ac:dyDescent="0.2">
      <c r="A169" s="18" t="s">
        <v>1130</v>
      </c>
      <c r="B169" s="18" t="s">
        <v>18</v>
      </c>
      <c r="C169" s="18" t="s">
        <v>308</v>
      </c>
      <c r="D169" s="18" t="s">
        <v>54</v>
      </c>
      <c r="E169" s="18" t="s">
        <v>3162</v>
      </c>
      <c r="F169" s="19">
        <v>46305.862442129597</v>
      </c>
      <c r="G169" s="18" t="s">
        <v>22</v>
      </c>
      <c r="H169" s="18" t="s">
        <v>3725</v>
      </c>
      <c r="I169" s="18">
        <v>300</v>
      </c>
      <c r="J169" s="18" t="s">
        <v>23</v>
      </c>
      <c r="K169" s="18" t="s">
        <v>24</v>
      </c>
      <c r="L169" s="18">
        <v>261</v>
      </c>
      <c r="M169" s="18" t="s">
        <v>3726</v>
      </c>
      <c r="N169" s="19">
        <v>46305.877951388902</v>
      </c>
      <c r="O169" s="18">
        <v>350</v>
      </c>
      <c r="P169" s="18" t="s">
        <v>26</v>
      </c>
      <c r="Q169" s="18">
        <v>190</v>
      </c>
      <c r="R169" s="3" t="str">
        <f>IF(OR(G169="12R",G169="12L"),_xlfn.XLOOKUP(C169,DB!$A$2:$A$248,DB!$B$2:$B$248,""),IF(OR(G169="30L",G169="30R"),_xlfn.XLOOKUP(C169,DB!$A$2:$A$248,DB!$C$2:$C$248,""),""))</f>
        <v>CZM</v>
      </c>
      <c r="S169" s="3">
        <f t="shared" si="2"/>
        <v>20</v>
      </c>
      <c r="T169" s="3" t="str">
        <f>_xlfn.XLOOKUP(C169,DB!$A$2:$A$248,DB!$D$2:$D$248,"")</f>
        <v>Sector 7</v>
      </c>
    </row>
    <row r="170" spans="1:20" x14ac:dyDescent="0.2">
      <c r="A170" s="18" t="s">
        <v>258</v>
      </c>
      <c r="B170" s="18" t="s">
        <v>18</v>
      </c>
      <c r="C170" s="18" t="s">
        <v>128</v>
      </c>
      <c r="D170" s="18" t="s">
        <v>20</v>
      </c>
      <c r="E170" s="18" t="s">
        <v>3727</v>
      </c>
      <c r="F170" s="19">
        <v>46305.8657060185</v>
      </c>
      <c r="G170" s="18" t="s">
        <v>22</v>
      </c>
      <c r="H170" s="18" t="s">
        <v>3728</v>
      </c>
      <c r="I170" s="18">
        <v>360</v>
      </c>
      <c r="J170" s="18" t="s">
        <v>23</v>
      </c>
      <c r="K170" s="18" t="s">
        <v>24</v>
      </c>
      <c r="L170" s="18">
        <v>525</v>
      </c>
      <c r="M170" s="18" t="s">
        <v>130</v>
      </c>
      <c r="N170" s="19">
        <v>46305.894837963002</v>
      </c>
      <c r="O170" s="18">
        <v>360</v>
      </c>
      <c r="P170" s="18" t="s">
        <v>26</v>
      </c>
      <c r="Q170" s="18">
        <v>40</v>
      </c>
      <c r="R170" s="3" t="str">
        <f>IF(OR(G170="12R",G170="12L"),_xlfn.XLOOKUP(C170,DB!$A$2:$A$248,DB!$B$2:$B$248,""),IF(OR(G170="30L",G170="30R"),_xlfn.XLOOKUP(C170,DB!$A$2:$A$248,DB!$C$2:$C$248,""),""))</f>
        <v>ENEBA</v>
      </c>
      <c r="S170" s="3">
        <f t="shared" si="2"/>
        <v>20</v>
      </c>
      <c r="T170" s="3" t="str">
        <f>_xlfn.XLOOKUP(C170,DB!$A$2:$A$248,DB!$D$2:$D$248,"")</f>
        <v>Sector 3</v>
      </c>
    </row>
    <row r="171" spans="1:20" x14ac:dyDescent="0.2">
      <c r="A171" s="18" t="s">
        <v>675</v>
      </c>
      <c r="B171" s="18" t="s">
        <v>18</v>
      </c>
      <c r="C171" s="18" t="s">
        <v>676</v>
      </c>
      <c r="D171" s="18" t="s">
        <v>34</v>
      </c>
      <c r="E171" s="18" t="s">
        <v>399</v>
      </c>
      <c r="F171" s="19">
        <v>46305.871446759302</v>
      </c>
      <c r="G171" s="18" t="s">
        <v>22</v>
      </c>
      <c r="H171" s="18" t="s">
        <v>3729</v>
      </c>
      <c r="I171" s="18">
        <v>360</v>
      </c>
      <c r="J171" s="18" t="s">
        <v>23</v>
      </c>
      <c r="K171" s="18" t="s">
        <v>24</v>
      </c>
      <c r="L171" s="18">
        <v>519</v>
      </c>
      <c r="M171" s="18" t="s">
        <v>130</v>
      </c>
      <c r="N171" s="19">
        <v>46305.899826388901</v>
      </c>
      <c r="O171" s="18">
        <v>320</v>
      </c>
      <c r="P171" s="18" t="s">
        <v>26</v>
      </c>
      <c r="Q171" s="18">
        <v>40</v>
      </c>
      <c r="R171" s="3" t="str">
        <f>IF(OR(G171="12R",G171="12L"),_xlfn.XLOOKUP(C171,DB!$A$2:$A$248,DB!$B$2:$B$248,""),IF(OR(G171="30L",G171="30R"),_xlfn.XLOOKUP(C171,DB!$A$2:$A$248,DB!$C$2:$C$248,""),""))</f>
        <v>OMSUK</v>
      </c>
      <c r="S171" s="3">
        <f t="shared" si="2"/>
        <v>20</v>
      </c>
      <c r="T171" s="3" t="str">
        <f>_xlfn.XLOOKUP(C171,DB!$A$2:$A$248,DB!$D$2:$D$248,"")</f>
        <v>Sector 3</v>
      </c>
    </row>
    <row r="172" spans="1:20" x14ac:dyDescent="0.2">
      <c r="A172" s="18" t="s">
        <v>316</v>
      </c>
      <c r="B172" s="18" t="s">
        <v>18</v>
      </c>
      <c r="C172" s="18" t="s">
        <v>317</v>
      </c>
      <c r="D172" s="18" t="s">
        <v>44</v>
      </c>
      <c r="E172" s="18" t="s">
        <v>3730</v>
      </c>
      <c r="F172" s="19">
        <v>46305.875034722201</v>
      </c>
      <c r="G172" s="18" t="s">
        <v>22</v>
      </c>
      <c r="H172" s="18" t="s">
        <v>3731</v>
      </c>
      <c r="I172" s="18">
        <v>320</v>
      </c>
      <c r="J172" s="18" t="s">
        <v>23</v>
      </c>
      <c r="K172" s="18" t="s">
        <v>24</v>
      </c>
      <c r="L172" s="18">
        <v>517</v>
      </c>
      <c r="M172" s="18" t="s">
        <v>130</v>
      </c>
      <c r="N172" s="19">
        <v>46305.903726851902</v>
      </c>
      <c r="O172" s="18">
        <v>310</v>
      </c>
      <c r="P172" s="18" t="s">
        <v>26</v>
      </c>
      <c r="Q172" s="18">
        <v>40</v>
      </c>
      <c r="R172" s="3" t="str">
        <f>IF(OR(G172="12R",G172="12L"),_xlfn.XLOOKUP(C172,DB!$A$2:$A$248,DB!$B$2:$B$248,""),IF(OR(G172="30L",G172="30R"),_xlfn.XLOOKUP(C172,DB!$A$2:$A$248,DB!$C$2:$C$248,""),""))</f>
        <v>UDGUV</v>
      </c>
      <c r="S172" s="3">
        <f t="shared" si="2"/>
        <v>21</v>
      </c>
      <c r="T172" s="3" t="str">
        <f>_xlfn.XLOOKUP(C172,DB!$A$2:$A$248,DB!$D$2:$D$248,"")</f>
        <v>Sector 2</v>
      </c>
    </row>
    <row r="173" spans="1:20" x14ac:dyDescent="0.2">
      <c r="A173" s="18" t="s">
        <v>516</v>
      </c>
      <c r="B173" s="18" t="s">
        <v>18</v>
      </c>
      <c r="C173" s="18" t="s">
        <v>199</v>
      </c>
      <c r="D173" s="18" t="s">
        <v>61</v>
      </c>
      <c r="E173" s="18" t="s">
        <v>2740</v>
      </c>
      <c r="F173" s="19">
        <v>46305.876238425903</v>
      </c>
      <c r="G173" s="18" t="s">
        <v>22</v>
      </c>
      <c r="H173" s="18" t="s">
        <v>3732</v>
      </c>
      <c r="I173" s="18">
        <v>330</v>
      </c>
      <c r="J173" s="18" t="s">
        <v>23</v>
      </c>
      <c r="K173" s="18" t="s">
        <v>24</v>
      </c>
      <c r="L173" s="18">
        <v>220</v>
      </c>
      <c r="M173" s="18" t="s">
        <v>383</v>
      </c>
      <c r="N173" s="19">
        <v>46305.890069444402</v>
      </c>
      <c r="O173" s="18">
        <v>266</v>
      </c>
      <c r="P173" s="18" t="s">
        <v>26</v>
      </c>
      <c r="Q173" s="18">
        <v>40</v>
      </c>
      <c r="R173" s="3" t="str">
        <f>IF(OR(G173="12R",G173="12L"),_xlfn.XLOOKUP(C173,DB!$A$2:$A$248,DB!$B$2:$B$248,""),IF(OR(G173="30L",G173="30R"),_xlfn.XLOOKUP(C173,DB!$A$2:$A$248,DB!$C$2:$C$248,""),""))</f>
        <v>OMSUK</v>
      </c>
      <c r="S173" s="3">
        <f t="shared" si="2"/>
        <v>21</v>
      </c>
      <c r="T173" s="3" t="str">
        <f>_xlfn.XLOOKUP(C173,DB!$A$2:$A$248,DB!$D$2:$D$248,"")</f>
        <v>Sector 3</v>
      </c>
    </row>
    <row r="174" spans="1:20" x14ac:dyDescent="0.2">
      <c r="A174" s="18" t="s">
        <v>510</v>
      </c>
      <c r="B174" s="18" t="s">
        <v>18</v>
      </c>
      <c r="C174" s="18" t="s">
        <v>238</v>
      </c>
      <c r="D174" s="18" t="s">
        <v>29</v>
      </c>
      <c r="E174" s="18" t="s">
        <v>3733</v>
      </c>
      <c r="F174" s="19">
        <v>46305.877534722204</v>
      </c>
      <c r="G174" s="18" t="s">
        <v>22</v>
      </c>
      <c r="H174" s="18" t="s">
        <v>3734</v>
      </c>
      <c r="I174" s="18">
        <v>330</v>
      </c>
      <c r="J174" s="18" t="s">
        <v>23</v>
      </c>
      <c r="K174" s="18" t="s">
        <v>24</v>
      </c>
      <c r="L174" s="18">
        <v>136</v>
      </c>
      <c r="M174" s="18" t="s">
        <v>40</v>
      </c>
      <c r="N174" s="19">
        <v>46305.886666666702</v>
      </c>
      <c r="O174" s="18">
        <v>225</v>
      </c>
      <c r="P174" s="18" t="s">
        <v>26</v>
      </c>
      <c r="Q174" s="18">
        <v>190</v>
      </c>
      <c r="R174" s="3" t="str">
        <f>IF(OR(G174="12R",G174="12L"),_xlfn.XLOOKUP(C174,DB!$A$2:$A$248,DB!$B$2:$B$248,""),IF(OR(G174="30L",G174="30R"),_xlfn.XLOOKUP(C174,DB!$A$2:$A$248,DB!$C$2:$C$248,""),""))</f>
        <v>OMSUK</v>
      </c>
      <c r="S174" s="3">
        <f t="shared" si="2"/>
        <v>21</v>
      </c>
      <c r="T174" s="3" t="str">
        <f>_xlfn.XLOOKUP(C174,DB!$A$2:$A$248,DB!$D$2:$D$248,"")</f>
        <v>Sector 3</v>
      </c>
    </row>
    <row r="175" spans="1:20" x14ac:dyDescent="0.2">
      <c r="A175" s="18" t="s">
        <v>313</v>
      </c>
      <c r="B175" s="18" t="s">
        <v>18</v>
      </c>
      <c r="C175" s="18" t="s">
        <v>314</v>
      </c>
      <c r="D175" s="18" t="s">
        <v>34</v>
      </c>
      <c r="E175" s="18" t="s">
        <v>3735</v>
      </c>
      <c r="F175" s="19">
        <v>46305.878379629597</v>
      </c>
      <c r="G175" s="18" t="s">
        <v>22</v>
      </c>
      <c r="H175" s="18" t="s">
        <v>3736</v>
      </c>
      <c r="I175" s="18">
        <v>330</v>
      </c>
      <c r="J175" s="18" t="s">
        <v>23</v>
      </c>
      <c r="K175" s="18" t="s">
        <v>24</v>
      </c>
      <c r="L175" s="18">
        <v>207</v>
      </c>
      <c r="M175" s="18" t="s">
        <v>3737</v>
      </c>
      <c r="N175" s="19">
        <v>46305.891585648104</v>
      </c>
      <c r="O175" s="18">
        <v>259</v>
      </c>
      <c r="P175" s="18" t="s">
        <v>26</v>
      </c>
      <c r="Q175" s="18">
        <v>190</v>
      </c>
      <c r="R175" s="3" t="str">
        <f>IF(OR(G175="12R",G175="12L"),_xlfn.XLOOKUP(C175,DB!$A$2:$A$248,DB!$B$2:$B$248,""),IF(OR(G175="30L",G175="30R"),_xlfn.XLOOKUP(C175,DB!$A$2:$A$248,DB!$C$2:$C$248,""),""))</f>
        <v>CZM</v>
      </c>
      <c r="S175" s="3">
        <f t="shared" si="2"/>
        <v>21</v>
      </c>
      <c r="T175" s="3" t="str">
        <f>_xlfn.XLOOKUP(C175,DB!$A$2:$A$248,DB!$D$2:$D$248,"")</f>
        <v>Sector 7</v>
      </c>
    </row>
    <row r="176" spans="1:20" x14ac:dyDescent="0.2">
      <c r="A176" s="18" t="s">
        <v>320</v>
      </c>
      <c r="B176" s="18" t="s">
        <v>18</v>
      </c>
      <c r="C176" s="18" t="s">
        <v>128</v>
      </c>
      <c r="D176" s="18" t="s">
        <v>61</v>
      </c>
      <c r="E176" s="18" t="s">
        <v>3738</v>
      </c>
      <c r="F176" s="19">
        <v>46305.879062499997</v>
      </c>
      <c r="G176" s="18" t="s">
        <v>22</v>
      </c>
      <c r="H176" s="18" t="s">
        <v>3739</v>
      </c>
      <c r="I176" s="18">
        <v>340</v>
      </c>
      <c r="J176" s="18" t="s">
        <v>23</v>
      </c>
      <c r="K176" s="18" t="s">
        <v>24</v>
      </c>
      <c r="L176" s="18">
        <v>577</v>
      </c>
      <c r="M176" s="18" t="s">
        <v>130</v>
      </c>
      <c r="N176" s="19">
        <v>46305.909606481502</v>
      </c>
      <c r="O176" s="18">
        <v>300</v>
      </c>
      <c r="P176" s="18" t="s">
        <v>26</v>
      </c>
      <c r="Q176" s="18">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18" t="s">
        <v>315</v>
      </c>
      <c r="B177" s="18" t="s">
        <v>18</v>
      </c>
      <c r="C177" s="18" t="s">
        <v>224</v>
      </c>
      <c r="D177" s="18" t="s">
        <v>29</v>
      </c>
      <c r="E177" s="18" t="s">
        <v>3740</v>
      </c>
      <c r="F177" s="19">
        <v>46305.880416666703</v>
      </c>
      <c r="G177" s="18" t="s">
        <v>22</v>
      </c>
      <c r="H177" s="18" t="s">
        <v>3741</v>
      </c>
      <c r="I177" s="18">
        <v>340</v>
      </c>
      <c r="J177" s="18" t="s">
        <v>23</v>
      </c>
      <c r="K177" s="18" t="s">
        <v>24</v>
      </c>
      <c r="L177" s="18">
        <v>546</v>
      </c>
      <c r="M177" s="18" t="s">
        <v>130</v>
      </c>
      <c r="N177" s="19">
        <v>46305.908356481501</v>
      </c>
      <c r="O177" s="18">
        <v>317</v>
      </c>
      <c r="P177" s="18" t="s">
        <v>26</v>
      </c>
      <c r="Q177" s="18">
        <v>40</v>
      </c>
      <c r="R177" s="3" t="str">
        <f>IF(OR(G177="12R",G177="12L"),_xlfn.XLOOKUP(C177,DB!$A$2:$A$248,DB!$B$2:$B$248,""),IF(OR(G177="30L",G177="30R"),_xlfn.XLOOKUP(C177,DB!$A$2:$A$248,DB!$C$2:$C$248,""),""))</f>
        <v>ENEBA</v>
      </c>
      <c r="S177" s="3">
        <f t="shared" si="2"/>
        <v>21</v>
      </c>
      <c r="T177" s="3" t="str">
        <f>_xlfn.XLOOKUP(C177,DB!$A$2:$A$248,DB!$D$2:$D$248,"")</f>
        <v>Sector 3</v>
      </c>
    </row>
    <row r="178" spans="1:20" x14ac:dyDescent="0.2">
      <c r="A178" s="18" t="s">
        <v>883</v>
      </c>
      <c r="B178" s="18" t="s">
        <v>18</v>
      </c>
      <c r="C178" s="18" t="s">
        <v>170</v>
      </c>
      <c r="D178" s="18" t="s">
        <v>61</v>
      </c>
      <c r="E178" s="18" t="s">
        <v>3470</v>
      </c>
      <c r="F178" s="19">
        <v>46305.881874999999</v>
      </c>
      <c r="G178" s="18" t="s">
        <v>22</v>
      </c>
      <c r="H178" s="18" t="s">
        <v>3742</v>
      </c>
      <c r="I178" s="18">
        <v>330</v>
      </c>
      <c r="J178" s="18" t="s">
        <v>23</v>
      </c>
      <c r="K178" s="18" t="s">
        <v>24</v>
      </c>
      <c r="L178" s="18">
        <v>134</v>
      </c>
      <c r="M178" s="18" t="s">
        <v>40</v>
      </c>
      <c r="N178" s="19">
        <v>46305.890960648103</v>
      </c>
      <c r="O178" s="18">
        <v>195</v>
      </c>
      <c r="P178" s="18" t="s">
        <v>26</v>
      </c>
      <c r="Q178" s="18">
        <v>190</v>
      </c>
      <c r="R178" s="3" t="str">
        <f>IF(OR(G178="12R",G178="12L"),_xlfn.XLOOKUP(C178,DB!$A$2:$A$248,DB!$B$2:$B$248,""),IF(OR(G178="30L",G178="30R"),_xlfn.XLOOKUP(C178,DB!$A$2:$A$248,DB!$C$2:$C$248,""),""))</f>
        <v>OMSUK</v>
      </c>
      <c r="S178" s="3">
        <f t="shared" si="2"/>
        <v>21</v>
      </c>
      <c r="T178" s="3" t="str">
        <f>_xlfn.XLOOKUP(C178,DB!$A$2:$A$248,DB!$D$2:$D$248,"")</f>
        <v>Sector 3</v>
      </c>
    </row>
    <row r="179" spans="1:20" x14ac:dyDescent="0.2">
      <c r="A179" s="18" t="s">
        <v>327</v>
      </c>
      <c r="B179" s="18" t="s">
        <v>18</v>
      </c>
      <c r="C179" s="18" t="s">
        <v>328</v>
      </c>
      <c r="D179" s="18" t="s">
        <v>29</v>
      </c>
      <c r="E179" s="18" t="s">
        <v>3743</v>
      </c>
      <c r="F179" s="19">
        <v>46305.883125</v>
      </c>
      <c r="G179" s="18" t="s">
        <v>22</v>
      </c>
      <c r="H179" s="18" t="s">
        <v>3744</v>
      </c>
      <c r="I179" s="18">
        <v>360</v>
      </c>
      <c r="J179" s="18" t="s">
        <v>23</v>
      </c>
      <c r="K179" s="18" t="s">
        <v>24</v>
      </c>
      <c r="L179" s="18">
        <v>553</v>
      </c>
      <c r="M179" s="18" t="s">
        <v>130</v>
      </c>
      <c r="N179" s="19">
        <v>46305.9132986111</v>
      </c>
      <c r="O179" s="18">
        <v>310</v>
      </c>
      <c r="P179" s="18" t="s">
        <v>26</v>
      </c>
      <c r="Q179" s="18">
        <v>40</v>
      </c>
      <c r="R179" s="3" t="str">
        <f>IF(OR(G179="12R",G179="12L"),_xlfn.XLOOKUP(C179,DB!$A$2:$A$248,DB!$B$2:$B$248,""),IF(OR(G179="30L",G179="30R"),_xlfn.XLOOKUP(C179,DB!$A$2:$A$248,DB!$C$2:$C$248,""),""))</f>
        <v>OMSUK</v>
      </c>
      <c r="S179" s="3">
        <f t="shared" si="2"/>
        <v>21</v>
      </c>
      <c r="T179" s="3" t="str">
        <f>_xlfn.XLOOKUP(C179,DB!$A$2:$A$248,DB!$D$2:$D$248,"")</f>
        <v>Sector 3</v>
      </c>
    </row>
    <row r="180" spans="1:20" x14ac:dyDescent="0.2">
      <c r="A180" s="18" t="s">
        <v>527</v>
      </c>
      <c r="B180" s="18" t="s">
        <v>18</v>
      </c>
      <c r="C180" s="18" t="s">
        <v>528</v>
      </c>
      <c r="D180" s="18" t="s">
        <v>20</v>
      </c>
      <c r="E180" s="18" t="s">
        <v>3745</v>
      </c>
      <c r="F180" s="19">
        <v>46305.884537037004</v>
      </c>
      <c r="G180" s="18" t="s">
        <v>22</v>
      </c>
      <c r="H180" s="18" t="s">
        <v>3746</v>
      </c>
      <c r="I180" s="18">
        <v>320</v>
      </c>
      <c r="J180" s="18" t="s">
        <v>23</v>
      </c>
      <c r="K180" s="18" t="s">
        <v>24</v>
      </c>
      <c r="L180" s="18">
        <v>564</v>
      </c>
      <c r="M180" s="18" t="s">
        <v>130</v>
      </c>
      <c r="N180" s="19">
        <v>46305.914305555598</v>
      </c>
      <c r="O180" s="18">
        <v>280</v>
      </c>
      <c r="P180" s="18" t="s">
        <v>26</v>
      </c>
      <c r="Q180" s="18">
        <v>40</v>
      </c>
      <c r="R180" s="3" t="str">
        <f>IF(OR(G180="12R",G180="12L"),_xlfn.XLOOKUP(C180,DB!$A$2:$A$248,DB!$B$2:$B$248,""),IF(OR(G180="30L",G180="30R"),_xlfn.XLOOKUP(C180,DB!$A$2:$A$248,DB!$C$2:$C$248,""),""))</f>
        <v>ENEBA</v>
      </c>
      <c r="S180" s="3">
        <f t="shared" si="2"/>
        <v>21</v>
      </c>
      <c r="T180" s="3" t="str">
        <f>_xlfn.XLOOKUP(C180,DB!$A$2:$A$248,DB!$D$2:$D$248,"")</f>
        <v>Sector 3</v>
      </c>
    </row>
    <row r="181" spans="1:20" x14ac:dyDescent="0.2">
      <c r="A181" s="18" t="s">
        <v>329</v>
      </c>
      <c r="B181" s="18" t="s">
        <v>18</v>
      </c>
      <c r="C181" s="18" t="s">
        <v>330</v>
      </c>
      <c r="D181" s="18" t="s">
        <v>61</v>
      </c>
      <c r="E181" s="18" t="s">
        <v>661</v>
      </c>
      <c r="F181" s="19">
        <v>46305.886157407404</v>
      </c>
      <c r="G181" s="18" t="s">
        <v>22</v>
      </c>
      <c r="H181" s="18" t="s">
        <v>3747</v>
      </c>
      <c r="I181" s="18">
        <v>370</v>
      </c>
      <c r="J181" s="18" t="s">
        <v>23</v>
      </c>
      <c r="K181" s="18" t="s">
        <v>24</v>
      </c>
      <c r="L181" s="18">
        <v>136</v>
      </c>
      <c r="M181" s="18" t="s">
        <v>40</v>
      </c>
      <c r="N181" s="19">
        <v>46305.895821759303</v>
      </c>
      <c r="O181" s="18">
        <v>234</v>
      </c>
      <c r="P181" s="18" t="s">
        <v>26</v>
      </c>
      <c r="Q181" s="18">
        <v>190</v>
      </c>
      <c r="R181" s="3" t="str">
        <f>IF(OR(G181="12R",G181="12L"),_xlfn.XLOOKUP(C181,DB!$A$2:$A$248,DB!$B$2:$B$248,""),IF(OR(G181="30L",G181="30R"),_xlfn.XLOOKUP(C181,DB!$A$2:$A$248,DB!$C$2:$C$248,""),""))</f>
        <v>OMSUK</v>
      </c>
      <c r="S181" s="3">
        <f t="shared" si="2"/>
        <v>21</v>
      </c>
      <c r="T181" s="3" t="str">
        <f>_xlfn.XLOOKUP(C181,DB!$A$2:$A$248,DB!$D$2:$D$248,"")</f>
        <v>Sector 3</v>
      </c>
    </row>
    <row r="182" spans="1:20" x14ac:dyDescent="0.2">
      <c r="A182" s="18" t="s">
        <v>3748</v>
      </c>
      <c r="B182" s="18" t="s">
        <v>18</v>
      </c>
      <c r="C182" s="18" t="s">
        <v>115</v>
      </c>
      <c r="D182" s="18" t="s">
        <v>39</v>
      </c>
      <c r="E182" s="18" t="s">
        <v>3749</v>
      </c>
      <c r="F182" s="19">
        <v>46305.888217592597</v>
      </c>
      <c r="G182" s="18" t="s">
        <v>22</v>
      </c>
      <c r="H182" s="18" t="s">
        <v>3750</v>
      </c>
      <c r="I182" s="18">
        <v>410</v>
      </c>
      <c r="J182" s="18" t="s">
        <v>23</v>
      </c>
      <c r="K182" s="18" t="s">
        <v>24</v>
      </c>
      <c r="L182" s="18">
        <v>136</v>
      </c>
      <c r="M182" s="18" t="s">
        <v>40</v>
      </c>
      <c r="N182" s="19">
        <v>46305.897951388899</v>
      </c>
      <c r="O182" s="18">
        <v>237</v>
      </c>
      <c r="P182" s="18" t="s">
        <v>41</v>
      </c>
      <c r="Q182" s="18">
        <v>190</v>
      </c>
      <c r="R182" s="3" t="str">
        <f>IF(OR(G182="12R",G182="12L"),_xlfn.XLOOKUP(C182,DB!$A$2:$A$248,DB!$B$2:$B$248,""),IF(OR(G182="30L",G182="30R"),_xlfn.XLOOKUP(C182,DB!$A$2:$A$248,DB!$C$2:$C$248,""),""))</f>
        <v>TAKUX</v>
      </c>
      <c r="S182" s="3">
        <f t="shared" si="2"/>
        <v>21</v>
      </c>
      <c r="T182" s="3" t="str">
        <f>_xlfn.XLOOKUP(C182,DB!$A$2:$A$248,DB!$D$2:$D$248,"")</f>
        <v>Sector 7</v>
      </c>
    </row>
    <row r="183" spans="1:20" x14ac:dyDescent="0.2">
      <c r="A183" s="18" t="s">
        <v>324</v>
      </c>
      <c r="B183" s="18" t="s">
        <v>18</v>
      </c>
      <c r="C183" s="18" t="s">
        <v>325</v>
      </c>
      <c r="D183" s="18" t="s">
        <v>123</v>
      </c>
      <c r="E183" s="18" t="s">
        <v>3751</v>
      </c>
      <c r="F183" s="19">
        <v>46305.889513888898</v>
      </c>
      <c r="G183" s="18" t="s">
        <v>22</v>
      </c>
      <c r="H183" s="18" t="s">
        <v>3752</v>
      </c>
      <c r="I183" s="18">
        <v>320</v>
      </c>
      <c r="J183" s="18" t="s">
        <v>23</v>
      </c>
      <c r="K183" s="18" t="s">
        <v>24</v>
      </c>
      <c r="L183" s="18">
        <v>549</v>
      </c>
      <c r="M183" s="18" t="s">
        <v>130</v>
      </c>
      <c r="N183" s="19">
        <v>46305.918333333299</v>
      </c>
      <c r="O183" s="18">
        <v>290</v>
      </c>
      <c r="P183" s="18" t="s">
        <v>26</v>
      </c>
      <c r="Q183" s="18">
        <v>40</v>
      </c>
      <c r="R183" s="3" t="str">
        <f>IF(OR(G183="12R",G183="12L"),_xlfn.XLOOKUP(C183,DB!$A$2:$A$248,DB!$B$2:$B$248,""),IF(OR(G183="30L",G183="30R"),_xlfn.XLOOKUP(C183,DB!$A$2:$A$248,DB!$C$2:$C$248,""),""))</f>
        <v>OMSUK</v>
      </c>
      <c r="S183" s="3">
        <f t="shared" si="2"/>
        <v>21</v>
      </c>
      <c r="T183" s="3" t="str">
        <f>_xlfn.XLOOKUP(C183,DB!$A$2:$A$248,DB!$D$2:$D$248,"")</f>
        <v>Sector 3</v>
      </c>
    </row>
    <row r="184" spans="1:20" x14ac:dyDescent="0.2">
      <c r="A184" s="18" t="s">
        <v>526</v>
      </c>
      <c r="B184" s="18" t="s">
        <v>18</v>
      </c>
      <c r="C184" s="18" t="s">
        <v>203</v>
      </c>
      <c r="D184" s="18" t="s">
        <v>44</v>
      </c>
      <c r="E184" s="18" t="s">
        <v>1097</v>
      </c>
      <c r="F184" s="19">
        <v>46305.891516203701</v>
      </c>
      <c r="G184" s="18" t="s">
        <v>22</v>
      </c>
      <c r="H184" s="18" t="s">
        <v>3753</v>
      </c>
      <c r="I184" s="18">
        <v>340</v>
      </c>
      <c r="J184" s="18" t="s">
        <v>23</v>
      </c>
      <c r="K184" s="18" t="s">
        <v>24</v>
      </c>
      <c r="L184" s="18">
        <v>575</v>
      </c>
      <c r="M184" s="18" t="s">
        <v>130</v>
      </c>
      <c r="N184" s="19">
        <v>46305.922986111102</v>
      </c>
      <c r="O184" s="18">
        <v>300</v>
      </c>
      <c r="P184" s="18" t="s">
        <v>26</v>
      </c>
      <c r="Q184" s="18">
        <v>40</v>
      </c>
      <c r="R184" s="3" t="str">
        <f>IF(OR(G184="12R",G184="12L"),_xlfn.XLOOKUP(C184,DB!$A$2:$A$248,DB!$B$2:$B$248,""),IF(OR(G184="30L",G184="30R"),_xlfn.XLOOKUP(C184,DB!$A$2:$A$248,DB!$C$2:$C$248,""),""))</f>
        <v>ENEBA</v>
      </c>
      <c r="S184" s="3">
        <f t="shared" si="2"/>
        <v>21</v>
      </c>
      <c r="T184" s="3" t="str">
        <f>_xlfn.XLOOKUP(C184,DB!$A$2:$A$248,DB!$D$2:$D$248,"")</f>
        <v>Sector 3</v>
      </c>
    </row>
    <row r="185" spans="1:20" x14ac:dyDescent="0.2">
      <c r="A185" s="18" t="s">
        <v>304</v>
      </c>
      <c r="B185" s="18" t="s">
        <v>18</v>
      </c>
      <c r="C185" s="18" t="s">
        <v>134</v>
      </c>
      <c r="D185" s="18" t="s">
        <v>123</v>
      </c>
      <c r="E185" s="18" t="s">
        <v>3754</v>
      </c>
      <c r="F185" s="19">
        <v>46305.894861111097</v>
      </c>
      <c r="G185" s="18" t="s">
        <v>22</v>
      </c>
      <c r="H185" s="18" t="s">
        <v>3755</v>
      </c>
      <c r="I185" s="18">
        <v>340</v>
      </c>
      <c r="J185" s="18" t="s">
        <v>23</v>
      </c>
      <c r="K185" s="18" t="s">
        <v>24</v>
      </c>
      <c r="L185" s="18">
        <v>541</v>
      </c>
      <c r="M185" s="18" t="s">
        <v>130</v>
      </c>
      <c r="N185" s="19">
        <v>46305.922534722202</v>
      </c>
      <c r="O185" s="18">
        <v>280</v>
      </c>
      <c r="P185" s="18" t="s">
        <v>26</v>
      </c>
      <c r="Q185" s="18">
        <v>40</v>
      </c>
      <c r="R185" s="3" t="str">
        <f>IF(OR(G185="12R",G185="12L"),_xlfn.XLOOKUP(C185,DB!$A$2:$A$248,DB!$B$2:$B$248,""),IF(OR(G185="30L",G185="30R"),_xlfn.XLOOKUP(C185,DB!$A$2:$A$248,DB!$C$2:$C$248,""),""))</f>
        <v>ENEBA</v>
      </c>
      <c r="S185" s="3">
        <f t="shared" si="2"/>
        <v>21</v>
      </c>
      <c r="T185" s="3" t="str">
        <f>_xlfn.XLOOKUP(C185,DB!$A$2:$A$248,DB!$D$2:$D$248,"")</f>
        <v>Sector 3</v>
      </c>
    </row>
    <row r="186" spans="1:20" x14ac:dyDescent="0.2">
      <c r="A186" s="18" t="s">
        <v>333</v>
      </c>
      <c r="B186" s="18" t="s">
        <v>18</v>
      </c>
      <c r="C186" s="18" t="s">
        <v>148</v>
      </c>
      <c r="D186" s="18" t="s">
        <v>129</v>
      </c>
      <c r="E186" s="18" t="s">
        <v>3756</v>
      </c>
      <c r="F186" s="19">
        <v>46305.896377314799</v>
      </c>
      <c r="G186" s="18" t="s">
        <v>22</v>
      </c>
      <c r="H186" s="18" t="s">
        <v>3757</v>
      </c>
      <c r="I186" s="18">
        <v>370</v>
      </c>
      <c r="J186" s="18" t="s">
        <v>23</v>
      </c>
      <c r="K186" s="18" t="s">
        <v>24</v>
      </c>
      <c r="L186" s="18">
        <v>137</v>
      </c>
      <c r="M186" s="18" t="s">
        <v>655</v>
      </c>
      <c r="N186" s="19">
        <v>46305.905381944402</v>
      </c>
      <c r="O186" s="18">
        <v>252</v>
      </c>
      <c r="P186" s="18" t="s">
        <v>26</v>
      </c>
      <c r="Q186" s="18">
        <v>190</v>
      </c>
      <c r="R186" s="3" t="str">
        <f>IF(OR(G186="12R",G186="12L"),_xlfn.XLOOKUP(C186,DB!$A$2:$A$248,DB!$B$2:$B$248,""),IF(OR(G186="30L",G186="30R"),_xlfn.XLOOKUP(C186,DB!$A$2:$A$248,DB!$C$2:$C$248,""),""))</f>
        <v>NUDAL</v>
      </c>
      <c r="S186" s="3">
        <f t="shared" si="2"/>
        <v>21</v>
      </c>
      <c r="T186" s="3" t="str">
        <f>_xlfn.XLOOKUP(C186,DB!$A$2:$A$248,DB!$D$2:$D$248,"")</f>
        <v>Sector 3</v>
      </c>
    </row>
    <row r="187" spans="1:20" x14ac:dyDescent="0.2">
      <c r="A187" s="18" t="s">
        <v>318</v>
      </c>
      <c r="B187" s="18" t="s">
        <v>18</v>
      </c>
      <c r="C187" s="18" t="s">
        <v>136</v>
      </c>
      <c r="D187" s="18" t="s">
        <v>44</v>
      </c>
      <c r="E187" s="18" t="s">
        <v>3758</v>
      </c>
      <c r="F187" s="19">
        <v>46305.9</v>
      </c>
      <c r="G187" s="18" t="s">
        <v>22</v>
      </c>
      <c r="H187" s="18" t="s">
        <v>3759</v>
      </c>
      <c r="I187" s="18">
        <v>320</v>
      </c>
      <c r="J187" s="18" t="s">
        <v>23</v>
      </c>
      <c r="K187" s="18" t="s">
        <v>24</v>
      </c>
      <c r="L187" s="18">
        <v>575</v>
      </c>
      <c r="M187" s="18" t="s">
        <v>130</v>
      </c>
      <c r="N187" s="19">
        <v>46305.930428240703</v>
      </c>
      <c r="O187" s="18">
        <v>300</v>
      </c>
      <c r="P187" s="18" t="s">
        <v>26</v>
      </c>
      <c r="Q187" s="18">
        <v>40</v>
      </c>
      <c r="R187" s="3" t="str">
        <f>IF(OR(G187="12R",G187="12L"),_xlfn.XLOOKUP(C187,DB!$A$2:$A$248,DB!$B$2:$B$248,""),IF(OR(G187="30L",G187="30R"),_xlfn.XLOOKUP(C187,DB!$A$2:$A$248,DB!$C$2:$C$248,""),""))</f>
        <v>OMSUK</v>
      </c>
      <c r="S187" s="3">
        <f t="shared" si="2"/>
        <v>21</v>
      </c>
      <c r="T187" s="3" t="str">
        <f>_xlfn.XLOOKUP(C187,DB!$A$2:$A$248,DB!$D$2:$D$248,"")</f>
        <v>Sector 3</v>
      </c>
    </row>
    <row r="188" spans="1:20" x14ac:dyDescent="0.2">
      <c r="A188" s="18" t="s">
        <v>2178</v>
      </c>
      <c r="B188" s="18" t="s">
        <v>18</v>
      </c>
      <c r="C188" s="18" t="s">
        <v>945</v>
      </c>
      <c r="D188" s="18" t="s">
        <v>132</v>
      </c>
      <c r="E188" s="18"/>
      <c r="F188" s="19">
        <v>46305.901273148098</v>
      </c>
      <c r="G188" s="18" t="s">
        <v>22</v>
      </c>
      <c r="H188" s="18" t="s">
        <v>3760</v>
      </c>
      <c r="I188" s="18">
        <v>360</v>
      </c>
      <c r="J188" s="18" t="s">
        <v>23</v>
      </c>
      <c r="K188" s="18" t="s">
        <v>51</v>
      </c>
      <c r="L188" s="18">
        <v>537</v>
      </c>
      <c r="M188" s="18" t="s">
        <v>130</v>
      </c>
      <c r="N188" s="19">
        <v>46305.932280092602</v>
      </c>
      <c r="O188" s="18">
        <v>320</v>
      </c>
      <c r="P188" s="18" t="s">
        <v>26</v>
      </c>
      <c r="Q188" s="18">
        <v>40</v>
      </c>
      <c r="R188" s="3" t="str">
        <f>IF(OR(G188="12R",G188="12L"),_xlfn.XLOOKUP(C188,DB!$A$2:$A$248,DB!$B$2:$B$248,""),IF(OR(G188="30L",G188="30R"),_xlfn.XLOOKUP(C188,DB!$A$2:$A$248,DB!$C$2:$C$248,""),""))</f>
        <v>ENEBA</v>
      </c>
      <c r="S188" s="3">
        <f t="shared" si="2"/>
        <v>21</v>
      </c>
      <c r="T188" s="3" t="str">
        <f>_xlfn.XLOOKUP(C188,DB!$A$2:$A$248,DB!$D$2:$D$248,"")</f>
        <v>Sector 3</v>
      </c>
    </row>
    <row r="189" spans="1:20" x14ac:dyDescent="0.2">
      <c r="A189" s="18" t="s">
        <v>334</v>
      </c>
      <c r="B189" s="18" t="s">
        <v>18</v>
      </c>
      <c r="C189" s="18" t="s">
        <v>19</v>
      </c>
      <c r="D189" s="18" t="s">
        <v>54</v>
      </c>
      <c r="E189" s="18" t="s">
        <v>476</v>
      </c>
      <c r="F189" s="19">
        <v>46305.903032407397</v>
      </c>
      <c r="G189" s="18" t="s">
        <v>22</v>
      </c>
      <c r="H189" s="18" t="s">
        <v>3761</v>
      </c>
      <c r="I189" s="18">
        <v>380</v>
      </c>
      <c r="J189" s="18" t="s">
        <v>23</v>
      </c>
      <c r="K189" s="18" t="s">
        <v>24</v>
      </c>
      <c r="L189" s="18">
        <v>869</v>
      </c>
      <c r="M189" s="18" t="s">
        <v>25</v>
      </c>
      <c r="N189" s="19">
        <v>46305.950682870403</v>
      </c>
      <c r="O189" s="18">
        <v>380</v>
      </c>
      <c r="P189" s="18" t="s">
        <v>26</v>
      </c>
      <c r="Q189" s="18">
        <v>190</v>
      </c>
      <c r="R189" s="3" t="str">
        <f>IF(OR(G189="12R",G189="12L"),_xlfn.XLOOKUP(C189,DB!$A$2:$A$248,DB!$B$2:$B$248,""),IF(OR(G189="30L",G189="30R"),_xlfn.XLOOKUP(C189,DB!$A$2:$A$248,DB!$C$2:$C$248,""),""))</f>
        <v>UDGUV</v>
      </c>
      <c r="S189" s="3">
        <f t="shared" si="2"/>
        <v>21</v>
      </c>
      <c r="T189" s="3" t="str">
        <f>_xlfn.XLOOKUP(C189,DB!$A$2:$A$248,DB!$D$2:$D$248,"")</f>
        <v>Sector 2</v>
      </c>
    </row>
    <row r="190" spans="1:20" x14ac:dyDescent="0.2">
      <c r="A190" s="18" t="s">
        <v>415</v>
      </c>
      <c r="B190" s="18" t="s">
        <v>18</v>
      </c>
      <c r="C190" s="18" t="s">
        <v>18</v>
      </c>
      <c r="D190" s="18" t="s">
        <v>416</v>
      </c>
      <c r="E190" s="18"/>
      <c r="F190" s="19">
        <v>46305.904386574097</v>
      </c>
      <c r="G190" s="18" t="s">
        <v>22</v>
      </c>
      <c r="H190" s="18" t="s">
        <v>3762</v>
      </c>
      <c r="I190" s="18">
        <v>15</v>
      </c>
      <c r="J190" s="18" t="s">
        <v>139</v>
      </c>
      <c r="K190" s="18" t="s">
        <v>51</v>
      </c>
      <c r="L190" s="18">
        <v>69</v>
      </c>
      <c r="M190" s="18" t="s">
        <v>18</v>
      </c>
      <c r="N190" s="19">
        <v>46305.938599537003</v>
      </c>
      <c r="O190" s="18">
        <v>0</v>
      </c>
      <c r="P190" s="18" t="s">
        <v>137</v>
      </c>
      <c r="Q190" s="18">
        <v>15</v>
      </c>
      <c r="R190" s="3" t="str">
        <f>IF(OR(G190="12R",G190="12L"),_xlfn.XLOOKUP(C190,DB!$A$2:$A$248,DB!$B$2:$B$248,""),IF(OR(G190="30L",G190="30R"),_xlfn.XLOOKUP(C190,DB!$A$2:$A$248,DB!$C$2:$C$248,""),""))</f>
        <v/>
      </c>
      <c r="S190" s="3">
        <f t="shared" si="2"/>
        <v>21</v>
      </c>
      <c r="T190" s="3" t="str">
        <f>_xlfn.XLOOKUP(C190,DB!$A$2:$A$248,DB!$D$2:$D$248,"")</f>
        <v/>
      </c>
    </row>
    <row r="191" spans="1:20" x14ac:dyDescent="0.2">
      <c r="A191" s="18" t="s">
        <v>546</v>
      </c>
      <c r="B191" s="18" t="s">
        <v>18</v>
      </c>
      <c r="C191" s="18" t="s">
        <v>166</v>
      </c>
      <c r="D191" s="18" t="s">
        <v>507</v>
      </c>
      <c r="E191" s="18"/>
      <c r="F191" s="19">
        <v>46305.905648148102</v>
      </c>
      <c r="G191" s="18" t="s">
        <v>22</v>
      </c>
      <c r="H191" s="18" t="s">
        <v>167</v>
      </c>
      <c r="I191" s="18">
        <v>15</v>
      </c>
      <c r="J191" s="18" t="s">
        <v>139</v>
      </c>
      <c r="K191" s="18" t="s">
        <v>51</v>
      </c>
      <c r="L191" s="18">
        <v>58</v>
      </c>
      <c r="M191" s="18" t="s">
        <v>166</v>
      </c>
      <c r="N191" s="19">
        <v>46305.916921296302</v>
      </c>
      <c r="O191" s="18">
        <v>0</v>
      </c>
      <c r="P191" s="18" t="s">
        <v>137</v>
      </c>
      <c r="Q191" s="18">
        <v>15</v>
      </c>
      <c r="R191" s="3" t="str">
        <f>IF(OR(G191="12R",G191="12L"),_xlfn.XLOOKUP(C191,DB!$A$2:$A$248,DB!$B$2:$B$248,""),IF(OR(G191="30L",G191="30R"),_xlfn.XLOOKUP(C191,DB!$A$2:$A$248,DB!$C$2:$C$248,""),""))</f>
        <v>CZM</v>
      </c>
      <c r="S191" s="3">
        <f t="shared" si="2"/>
        <v>21</v>
      </c>
      <c r="T191" s="3" t="str">
        <f>_xlfn.XLOOKUP(C191,DB!$A$2:$A$248,DB!$D$2:$D$248,"")</f>
        <v>Sector 7</v>
      </c>
    </row>
    <row r="192" spans="1:20" x14ac:dyDescent="0.2">
      <c r="A192" s="18" t="s">
        <v>337</v>
      </c>
      <c r="B192" s="18" t="s">
        <v>18</v>
      </c>
      <c r="C192" s="18" t="s">
        <v>219</v>
      </c>
      <c r="D192" s="18" t="s">
        <v>34</v>
      </c>
      <c r="E192" s="18" t="s">
        <v>3763</v>
      </c>
      <c r="F192" s="19">
        <v>46305.918784722198</v>
      </c>
      <c r="G192" s="18" t="s">
        <v>22</v>
      </c>
      <c r="H192" s="18" t="s">
        <v>3764</v>
      </c>
      <c r="I192" s="18">
        <v>330</v>
      </c>
      <c r="J192" s="18" t="s">
        <v>23</v>
      </c>
      <c r="K192" s="18" t="s">
        <v>24</v>
      </c>
      <c r="L192" s="18">
        <v>151</v>
      </c>
      <c r="M192" s="18" t="s">
        <v>117</v>
      </c>
      <c r="N192" s="19">
        <v>46305.929212962998</v>
      </c>
      <c r="O192" s="18">
        <v>262</v>
      </c>
      <c r="P192" s="18" t="s">
        <v>26</v>
      </c>
      <c r="Q192" s="18">
        <v>190</v>
      </c>
      <c r="R192" s="3" t="str">
        <f>IF(OR(G192="12R",G192="12L"),_xlfn.XLOOKUP(C192,DB!$A$2:$A$248,DB!$B$2:$B$248,""),IF(OR(G192="30L",G192="30R"),_xlfn.XLOOKUP(C192,DB!$A$2:$A$248,DB!$C$2:$C$248,""),""))</f>
        <v>TAKUX</v>
      </c>
      <c r="S192" s="3">
        <f t="shared" si="2"/>
        <v>22</v>
      </c>
      <c r="T192" s="3" t="str">
        <f>_xlfn.XLOOKUP(C192,DB!$A$2:$A$248,DB!$D$2:$D$248,"")</f>
        <v>Sector 7</v>
      </c>
    </row>
    <row r="193" spans="1:20" x14ac:dyDescent="0.2">
      <c r="A193" s="18" t="s">
        <v>1402</v>
      </c>
      <c r="B193" s="18" t="s">
        <v>18</v>
      </c>
      <c r="C193" s="18" t="s">
        <v>660</v>
      </c>
      <c r="D193" s="18" t="s">
        <v>116</v>
      </c>
      <c r="E193" s="18" t="s">
        <v>3765</v>
      </c>
      <c r="F193" s="19">
        <v>46305.920034722199</v>
      </c>
      <c r="G193" s="18" t="s">
        <v>22</v>
      </c>
      <c r="H193" s="18" t="s">
        <v>3766</v>
      </c>
      <c r="I193" s="18">
        <v>360</v>
      </c>
      <c r="J193" s="18" t="s">
        <v>23</v>
      </c>
      <c r="K193" s="18" t="s">
        <v>24</v>
      </c>
      <c r="L193" s="18">
        <v>551</v>
      </c>
      <c r="M193" s="18" t="s">
        <v>130</v>
      </c>
      <c r="N193" s="19">
        <v>46305.949699074103</v>
      </c>
      <c r="O193" s="18">
        <v>360</v>
      </c>
      <c r="P193" s="18" t="s">
        <v>26</v>
      </c>
      <c r="Q193" s="18">
        <v>40</v>
      </c>
      <c r="R193" s="3" t="str">
        <f>IF(OR(G193="12R",G193="12L"),_xlfn.XLOOKUP(C193,DB!$A$2:$A$248,DB!$B$2:$B$248,""),IF(OR(G193="30L",G193="30R"),_xlfn.XLOOKUP(C193,DB!$A$2:$A$248,DB!$C$2:$C$248,""),""))</f>
        <v>ENEBA</v>
      </c>
      <c r="S193" s="3">
        <f t="shared" si="2"/>
        <v>22</v>
      </c>
      <c r="T193" s="3" t="str">
        <f>_xlfn.XLOOKUP(C193,DB!$A$2:$A$248,DB!$D$2:$D$248,"")</f>
        <v>Sector 3</v>
      </c>
    </row>
    <row r="194" spans="1:20" x14ac:dyDescent="0.2">
      <c r="A194" s="18" t="s">
        <v>1948</v>
      </c>
      <c r="B194" s="18" t="s">
        <v>18</v>
      </c>
      <c r="C194" s="18" t="s">
        <v>945</v>
      </c>
      <c r="D194" s="18" t="s">
        <v>331</v>
      </c>
      <c r="E194" s="18" t="s">
        <v>3767</v>
      </c>
      <c r="F194" s="19">
        <v>46305.9214699074</v>
      </c>
      <c r="G194" s="18" t="s">
        <v>22</v>
      </c>
      <c r="H194" s="18" t="s">
        <v>3768</v>
      </c>
      <c r="I194" s="18">
        <v>340</v>
      </c>
      <c r="J194" s="18" t="s">
        <v>23</v>
      </c>
      <c r="K194" s="18" t="s">
        <v>24</v>
      </c>
      <c r="L194" s="18">
        <v>535</v>
      </c>
      <c r="M194" s="18" t="s">
        <v>130</v>
      </c>
      <c r="N194" s="19">
        <v>46305.950949074097</v>
      </c>
      <c r="O194" s="18">
        <v>320</v>
      </c>
      <c r="P194" s="18" t="s">
        <v>26</v>
      </c>
      <c r="Q194" s="18">
        <v>40</v>
      </c>
      <c r="R194" s="3" t="str">
        <f>IF(OR(G194="12R",G194="12L"),_xlfn.XLOOKUP(C194,DB!$A$2:$A$248,DB!$B$2:$B$248,""),IF(OR(G194="30L",G194="30R"),_xlfn.XLOOKUP(C194,DB!$A$2:$A$248,DB!$C$2:$C$248,""),""))</f>
        <v>ENEBA</v>
      </c>
      <c r="S194" s="3">
        <f t="shared" si="2"/>
        <v>22</v>
      </c>
      <c r="T194" s="3" t="str">
        <f>_xlfn.XLOOKUP(C194,DB!$A$2:$A$248,DB!$D$2:$D$248,"")</f>
        <v>Sector 3</v>
      </c>
    </row>
    <row r="195" spans="1:20" x14ac:dyDescent="0.2">
      <c r="A195" s="18" t="s">
        <v>3769</v>
      </c>
      <c r="B195" s="18" t="s">
        <v>18</v>
      </c>
      <c r="C195" s="18" t="s">
        <v>50</v>
      </c>
      <c r="D195" s="18" t="s">
        <v>132</v>
      </c>
      <c r="E195" s="18"/>
      <c r="F195" s="19">
        <v>46305.922465277799</v>
      </c>
      <c r="G195" s="18" t="s">
        <v>22</v>
      </c>
      <c r="H195" s="18" t="s">
        <v>3770</v>
      </c>
      <c r="I195" s="18">
        <v>400</v>
      </c>
      <c r="J195" s="18" t="s">
        <v>23</v>
      </c>
      <c r="K195" s="18" t="s">
        <v>51</v>
      </c>
      <c r="L195" s="18">
        <v>859</v>
      </c>
      <c r="M195" s="18" t="s">
        <v>46</v>
      </c>
      <c r="N195" s="19">
        <v>46305.973449074103</v>
      </c>
      <c r="O195" s="18">
        <v>400</v>
      </c>
      <c r="P195" s="18" t="s">
        <v>26</v>
      </c>
      <c r="Q195" s="18">
        <v>30</v>
      </c>
      <c r="R195" s="3" t="str">
        <f>IF(OR(G195="12R",G195="12L"),_xlfn.XLOOKUP(C195,DB!$A$2:$A$248,DB!$B$2:$B$248,""),IF(OR(G195="30L",G195="30R"),_xlfn.XLOOKUP(C195,DB!$A$2:$A$248,DB!$C$2:$C$248,""),""))</f>
        <v>UDGUV</v>
      </c>
      <c r="S195" s="3">
        <f t="shared" ref="S195:S220" si="3">HOUR(F195)</f>
        <v>22</v>
      </c>
      <c r="T195" s="3" t="str">
        <f>_xlfn.XLOOKUP(C195,DB!$A$2:$A$248,DB!$D$2:$D$248,"")</f>
        <v>Sector 2</v>
      </c>
    </row>
    <row r="196" spans="1:20" x14ac:dyDescent="0.2">
      <c r="A196" s="18" t="s">
        <v>681</v>
      </c>
      <c r="B196" s="18" t="s">
        <v>18</v>
      </c>
      <c r="C196" s="18" t="s">
        <v>322</v>
      </c>
      <c r="D196" s="18" t="s">
        <v>261</v>
      </c>
      <c r="E196" s="18" t="s">
        <v>323</v>
      </c>
      <c r="F196" s="19">
        <v>46305.923460648097</v>
      </c>
      <c r="G196" s="18" t="s">
        <v>22</v>
      </c>
      <c r="H196" s="18" t="s">
        <v>3771</v>
      </c>
      <c r="I196" s="18">
        <v>370</v>
      </c>
      <c r="J196" s="18" t="s">
        <v>23</v>
      </c>
      <c r="K196" s="18" t="s">
        <v>24</v>
      </c>
      <c r="L196" s="18">
        <v>136</v>
      </c>
      <c r="M196" s="18" t="s">
        <v>40</v>
      </c>
      <c r="N196" s="19">
        <v>46305.933344907397</v>
      </c>
      <c r="O196" s="18">
        <v>240</v>
      </c>
      <c r="P196" s="18" t="s">
        <v>41</v>
      </c>
      <c r="Q196" s="18">
        <v>190</v>
      </c>
      <c r="R196" s="3" t="str">
        <f>IF(OR(G196="12R",G196="12L"),_xlfn.XLOOKUP(C196,DB!$A$2:$A$248,DB!$B$2:$B$248,""),IF(OR(G196="30L",G196="30R"),_xlfn.XLOOKUP(C196,DB!$A$2:$A$248,DB!$C$2:$C$248,""),""))</f>
        <v>NUDAL</v>
      </c>
      <c r="S196" s="3">
        <f t="shared" si="3"/>
        <v>22</v>
      </c>
      <c r="T196" s="3" t="str">
        <f>_xlfn.XLOOKUP(C196,DB!$A$2:$A$248,DB!$D$2:$D$248,"")</f>
        <v>Sector 3</v>
      </c>
    </row>
    <row r="197" spans="1:20" x14ac:dyDescent="0.2">
      <c r="A197" s="18" t="s">
        <v>538</v>
      </c>
      <c r="B197" s="18" t="s">
        <v>18</v>
      </c>
      <c r="C197" s="18" t="s">
        <v>539</v>
      </c>
      <c r="D197" s="18" t="s">
        <v>29</v>
      </c>
      <c r="E197" s="18" t="s">
        <v>2776</v>
      </c>
      <c r="F197" s="19">
        <v>46305.935914351903</v>
      </c>
      <c r="G197" s="18" t="s">
        <v>22</v>
      </c>
      <c r="H197" s="18" t="s">
        <v>3772</v>
      </c>
      <c r="I197" s="18">
        <v>340</v>
      </c>
      <c r="J197" s="18" t="s">
        <v>23</v>
      </c>
      <c r="K197" s="18" t="s">
        <v>24</v>
      </c>
      <c r="L197" s="18">
        <v>532</v>
      </c>
      <c r="M197" s="18" t="s">
        <v>130</v>
      </c>
      <c r="N197" s="19">
        <v>46305.964907407397</v>
      </c>
      <c r="O197" s="18">
        <v>340</v>
      </c>
      <c r="P197" s="18" t="s">
        <v>26</v>
      </c>
      <c r="Q197" s="18">
        <v>40</v>
      </c>
      <c r="R197" s="3" t="str">
        <f>IF(OR(G197="12R",G197="12L"),_xlfn.XLOOKUP(C197,DB!$A$2:$A$248,DB!$B$2:$B$248,""),IF(OR(G197="30L",G197="30R"),_xlfn.XLOOKUP(C197,DB!$A$2:$A$248,DB!$C$2:$C$248,""),""))</f>
        <v>OMSUK</v>
      </c>
      <c r="S197" s="3">
        <f t="shared" si="3"/>
        <v>22</v>
      </c>
      <c r="T197" s="3" t="str">
        <f>_xlfn.XLOOKUP(C197,DB!$A$2:$A$248,DB!$D$2:$D$248,"")</f>
        <v>Sector 3</v>
      </c>
    </row>
    <row r="198" spans="1:20" x14ac:dyDescent="0.2">
      <c r="A198" s="18" t="s">
        <v>555</v>
      </c>
      <c r="B198" s="18" t="s">
        <v>18</v>
      </c>
      <c r="C198" s="18" t="s">
        <v>539</v>
      </c>
      <c r="D198" s="18" t="s">
        <v>29</v>
      </c>
      <c r="E198" s="18" t="s">
        <v>2784</v>
      </c>
      <c r="F198" s="19">
        <v>46305.940011574101</v>
      </c>
      <c r="G198" s="18" t="s">
        <v>22</v>
      </c>
      <c r="H198" s="18" t="s">
        <v>3773</v>
      </c>
      <c r="I198" s="18">
        <v>340</v>
      </c>
      <c r="J198" s="18" t="s">
        <v>23</v>
      </c>
      <c r="K198" s="18" t="s">
        <v>24</v>
      </c>
      <c r="L198" s="18">
        <v>539</v>
      </c>
      <c r="M198" s="18" t="s">
        <v>130</v>
      </c>
      <c r="N198" s="19">
        <v>46305.969166666699</v>
      </c>
      <c r="O198" s="18">
        <v>324</v>
      </c>
      <c r="P198" s="18" t="s">
        <v>26</v>
      </c>
      <c r="Q198" s="18">
        <v>40</v>
      </c>
      <c r="R198" s="3" t="str">
        <f>IF(OR(G198="12R",G198="12L"),_xlfn.XLOOKUP(C198,DB!$A$2:$A$248,DB!$B$2:$B$248,""),IF(OR(G198="30L",G198="30R"),_xlfn.XLOOKUP(C198,DB!$A$2:$A$248,DB!$C$2:$C$248,""),""))</f>
        <v>OMSUK</v>
      </c>
      <c r="S198" s="3">
        <f t="shared" si="3"/>
        <v>22</v>
      </c>
      <c r="T198" s="3" t="str">
        <f>_xlfn.XLOOKUP(C198,DB!$A$2:$A$248,DB!$D$2:$D$248,"")</f>
        <v>Sector 3</v>
      </c>
    </row>
    <row r="199" spans="1:20" x14ac:dyDescent="0.2">
      <c r="A199" s="18" t="s">
        <v>1951</v>
      </c>
      <c r="B199" s="18" t="s">
        <v>18</v>
      </c>
      <c r="C199" s="18" t="s">
        <v>1015</v>
      </c>
      <c r="D199" s="18" t="s">
        <v>116</v>
      </c>
      <c r="E199" s="18" t="s">
        <v>3774</v>
      </c>
      <c r="F199" s="19">
        <v>46305.941412036998</v>
      </c>
      <c r="G199" s="18" t="s">
        <v>22</v>
      </c>
      <c r="H199" s="18" t="s">
        <v>3775</v>
      </c>
      <c r="I199" s="18">
        <v>380</v>
      </c>
      <c r="J199" s="18" t="s">
        <v>23</v>
      </c>
      <c r="K199" s="18" t="s">
        <v>24</v>
      </c>
      <c r="L199" s="18">
        <v>532</v>
      </c>
      <c r="M199" s="18" t="s">
        <v>130</v>
      </c>
      <c r="N199" s="19">
        <v>46305.971157407403</v>
      </c>
      <c r="O199" s="18">
        <v>380</v>
      </c>
      <c r="P199" s="18" t="s">
        <v>26</v>
      </c>
      <c r="Q199" s="18">
        <v>40</v>
      </c>
      <c r="R199" s="3" t="str">
        <f>IF(OR(G199="12R",G199="12L"),_xlfn.XLOOKUP(C199,DB!$A$2:$A$248,DB!$B$2:$B$248,""),IF(OR(G199="30L",G199="30R"),_xlfn.XLOOKUP(C199,DB!$A$2:$A$248,DB!$C$2:$C$248,""),""))</f>
        <v>ENEBA</v>
      </c>
      <c r="S199" s="3">
        <f t="shared" si="3"/>
        <v>22</v>
      </c>
      <c r="T199" s="3" t="str">
        <f>_xlfn.XLOOKUP(C199,DB!$A$2:$A$248,DB!$D$2:$D$248,"")</f>
        <v>Sector 3</v>
      </c>
    </row>
    <row r="200" spans="1:20" x14ac:dyDescent="0.2">
      <c r="A200" s="18" t="s">
        <v>348</v>
      </c>
      <c r="B200" s="18" t="s">
        <v>18</v>
      </c>
      <c r="C200" s="18" t="s">
        <v>33</v>
      </c>
      <c r="D200" s="18" t="s">
        <v>54</v>
      </c>
      <c r="E200" s="18" t="s">
        <v>1101</v>
      </c>
      <c r="F200" s="19">
        <v>46305.942164351902</v>
      </c>
      <c r="G200" s="18" t="s">
        <v>22</v>
      </c>
      <c r="H200" s="18" t="s">
        <v>3776</v>
      </c>
      <c r="I200" s="18">
        <v>360</v>
      </c>
      <c r="J200" s="18" t="s">
        <v>23</v>
      </c>
      <c r="K200" s="18" t="s">
        <v>24</v>
      </c>
      <c r="L200" s="18">
        <v>864</v>
      </c>
      <c r="M200" s="18" t="s">
        <v>36</v>
      </c>
      <c r="N200" s="19">
        <v>46305.989074074103</v>
      </c>
      <c r="O200" s="18">
        <v>360</v>
      </c>
      <c r="P200" s="18" t="s">
        <v>26</v>
      </c>
      <c r="Q200" s="18">
        <v>190</v>
      </c>
      <c r="R200" s="3" t="str">
        <f>IF(OR(G200="12R",G200="12L"),_xlfn.XLOOKUP(C200,DB!$A$2:$A$248,DB!$B$2:$B$248,""),IF(OR(G200="30L",G200="30R"),_xlfn.XLOOKUP(C200,DB!$A$2:$A$248,DB!$C$2:$C$248,""),""))</f>
        <v>UDGUV</v>
      </c>
      <c r="S200" s="3">
        <f t="shared" si="3"/>
        <v>22</v>
      </c>
      <c r="T200" s="3" t="str">
        <f>_xlfn.XLOOKUP(C200,DB!$A$2:$A$248,DB!$D$2:$D$248,"")</f>
        <v>Sector 2</v>
      </c>
    </row>
    <row r="201" spans="1:20" x14ac:dyDescent="0.2">
      <c r="A201" s="18" t="s">
        <v>343</v>
      </c>
      <c r="B201" s="18" t="s">
        <v>18</v>
      </c>
      <c r="C201" s="18" t="s">
        <v>122</v>
      </c>
      <c r="D201" s="18" t="s">
        <v>44</v>
      </c>
      <c r="E201" s="18" t="s">
        <v>2459</v>
      </c>
      <c r="F201" s="19">
        <v>46305.942708333299</v>
      </c>
      <c r="G201" s="18" t="s">
        <v>22</v>
      </c>
      <c r="H201" s="18" t="s">
        <v>3777</v>
      </c>
      <c r="I201" s="18">
        <v>340</v>
      </c>
      <c r="J201" s="18" t="s">
        <v>23</v>
      </c>
      <c r="K201" s="18" t="s">
        <v>24</v>
      </c>
      <c r="L201" s="18">
        <v>564</v>
      </c>
      <c r="M201" s="18" t="s">
        <v>130</v>
      </c>
      <c r="N201" s="19">
        <v>46305.973009259302</v>
      </c>
      <c r="O201" s="18">
        <v>340</v>
      </c>
      <c r="P201" s="18" t="s">
        <v>26</v>
      </c>
      <c r="Q201" s="18">
        <v>40</v>
      </c>
      <c r="R201" s="3" t="str">
        <f>IF(OR(G201="12R",G201="12L"),_xlfn.XLOOKUP(C201,DB!$A$2:$A$248,DB!$B$2:$B$248,""),IF(OR(G201="30L",G201="30R"),_xlfn.XLOOKUP(C201,DB!$A$2:$A$248,DB!$C$2:$C$248,""),""))</f>
        <v>ENEBA</v>
      </c>
      <c r="S201" s="3">
        <f t="shared" si="3"/>
        <v>22</v>
      </c>
      <c r="T201" s="3" t="str">
        <f>_xlfn.XLOOKUP(C201,DB!$A$2:$A$248,DB!$D$2:$D$248,"")</f>
        <v>Sector 3</v>
      </c>
    </row>
    <row r="202" spans="1:20" x14ac:dyDescent="0.2">
      <c r="A202" s="18" t="s">
        <v>354</v>
      </c>
      <c r="B202" s="18" t="s">
        <v>18</v>
      </c>
      <c r="C202" s="18" t="s">
        <v>43</v>
      </c>
      <c r="D202" s="18" t="s">
        <v>44</v>
      </c>
      <c r="E202" s="18" t="s">
        <v>564</v>
      </c>
      <c r="F202" s="19">
        <v>46305.943634259304</v>
      </c>
      <c r="G202" s="18" t="s">
        <v>22</v>
      </c>
      <c r="H202" s="18" t="s">
        <v>3778</v>
      </c>
      <c r="I202" s="18">
        <v>340</v>
      </c>
      <c r="J202" s="18" t="s">
        <v>23</v>
      </c>
      <c r="K202" s="18" t="s">
        <v>24</v>
      </c>
      <c r="L202" s="18">
        <v>860</v>
      </c>
      <c r="M202" s="18" t="s">
        <v>46</v>
      </c>
      <c r="N202" s="19">
        <v>46305.988449074102</v>
      </c>
      <c r="O202" s="18">
        <v>340</v>
      </c>
      <c r="P202" s="18" t="s">
        <v>26</v>
      </c>
      <c r="Q202" s="18">
        <v>190</v>
      </c>
      <c r="R202" s="3" t="str">
        <f>IF(OR(G202="12R",G202="12L"),_xlfn.XLOOKUP(C202,DB!$A$2:$A$248,DB!$B$2:$B$248,""),IF(OR(G202="30L",G202="30R"),_xlfn.XLOOKUP(C202,DB!$A$2:$A$248,DB!$C$2:$C$248,""),""))</f>
        <v>UDGUV</v>
      </c>
      <c r="S202" s="3">
        <f t="shared" si="3"/>
        <v>22</v>
      </c>
      <c r="T202" s="3" t="str">
        <f>_xlfn.XLOOKUP(C202,DB!$A$2:$A$248,DB!$D$2:$D$248,"")</f>
        <v>Sector 2</v>
      </c>
    </row>
    <row r="203" spans="1:20" x14ac:dyDescent="0.2">
      <c r="A203" s="18" t="s">
        <v>530</v>
      </c>
      <c r="B203" s="18" t="s">
        <v>18</v>
      </c>
      <c r="C203" s="18" t="s">
        <v>178</v>
      </c>
      <c r="D203" s="18" t="s">
        <v>44</v>
      </c>
      <c r="E203" s="18" t="s">
        <v>973</v>
      </c>
      <c r="F203" s="19">
        <v>46305.946909722203</v>
      </c>
      <c r="G203" s="18" t="s">
        <v>22</v>
      </c>
      <c r="H203" s="18" t="s">
        <v>3779</v>
      </c>
      <c r="I203" s="18">
        <v>320</v>
      </c>
      <c r="J203" s="18" t="s">
        <v>23</v>
      </c>
      <c r="K203" s="18" t="s">
        <v>24</v>
      </c>
      <c r="L203" s="18">
        <v>525</v>
      </c>
      <c r="M203" s="18" t="s">
        <v>3780</v>
      </c>
      <c r="N203" s="19">
        <v>46305.975613425901</v>
      </c>
      <c r="O203" s="18">
        <v>320</v>
      </c>
      <c r="P203" s="18" t="s">
        <v>26</v>
      </c>
      <c r="Q203" s="18">
        <v>40</v>
      </c>
      <c r="R203" s="3" t="str">
        <f>IF(OR(G203="12R",G203="12L"),_xlfn.XLOOKUP(C203,DB!$A$2:$A$248,DB!$B$2:$B$248,""),IF(OR(G203="30L",G203="30R"),_xlfn.XLOOKUP(C203,DB!$A$2:$A$248,DB!$C$2:$C$248,""),""))</f>
        <v>OMSUK</v>
      </c>
      <c r="S203" s="3">
        <f t="shared" si="3"/>
        <v>22</v>
      </c>
      <c r="T203" s="3" t="str">
        <f>_xlfn.XLOOKUP(C203,DB!$A$2:$A$248,DB!$D$2:$D$248,"")</f>
        <v>Sector 3</v>
      </c>
    </row>
    <row r="204" spans="1:20" x14ac:dyDescent="0.2">
      <c r="A204" s="18" t="s">
        <v>685</v>
      </c>
      <c r="B204" s="18" t="s">
        <v>18</v>
      </c>
      <c r="C204" s="18" t="s">
        <v>328</v>
      </c>
      <c r="D204" s="18" t="s">
        <v>29</v>
      </c>
      <c r="E204" s="18" t="s">
        <v>3781</v>
      </c>
      <c r="F204" s="19">
        <v>46305.948622685202</v>
      </c>
      <c r="G204" s="18" t="s">
        <v>22</v>
      </c>
      <c r="H204" s="18" t="s">
        <v>3782</v>
      </c>
      <c r="I204" s="18">
        <v>360</v>
      </c>
      <c r="J204" s="18" t="s">
        <v>23</v>
      </c>
      <c r="K204" s="18" t="s">
        <v>24</v>
      </c>
      <c r="L204" s="18">
        <v>578</v>
      </c>
      <c r="M204" s="18" t="s">
        <v>130</v>
      </c>
      <c r="N204" s="19">
        <v>46305.981284722198</v>
      </c>
      <c r="O204" s="18">
        <v>360</v>
      </c>
      <c r="P204" s="18" t="s">
        <v>26</v>
      </c>
      <c r="Q204" s="18">
        <v>40</v>
      </c>
      <c r="R204" s="3" t="str">
        <f>IF(OR(G204="12R",G204="12L"),_xlfn.XLOOKUP(C204,DB!$A$2:$A$248,DB!$B$2:$B$248,""),IF(OR(G204="30L",G204="30R"),_xlfn.XLOOKUP(C204,DB!$A$2:$A$248,DB!$C$2:$C$248,""),""))</f>
        <v>OMSUK</v>
      </c>
      <c r="S204" s="3">
        <f t="shared" si="3"/>
        <v>22</v>
      </c>
      <c r="T204" s="3" t="str">
        <f>_xlfn.XLOOKUP(C204,DB!$A$2:$A$248,DB!$D$2:$D$248,"")</f>
        <v>Sector 3</v>
      </c>
    </row>
    <row r="205" spans="1:20" x14ac:dyDescent="0.2">
      <c r="A205" s="18" t="s">
        <v>344</v>
      </c>
      <c r="B205" s="18" t="s">
        <v>18</v>
      </c>
      <c r="C205" s="18" t="s">
        <v>345</v>
      </c>
      <c r="D205" s="18" t="s">
        <v>34</v>
      </c>
      <c r="E205" s="18" t="s">
        <v>624</v>
      </c>
      <c r="F205" s="19">
        <v>46305.952465277798</v>
      </c>
      <c r="G205" s="18" t="s">
        <v>22</v>
      </c>
      <c r="H205" s="18" t="s">
        <v>3783</v>
      </c>
      <c r="I205" s="18">
        <v>360</v>
      </c>
      <c r="J205" s="18" t="s">
        <v>23</v>
      </c>
      <c r="K205" s="18" t="s">
        <v>24</v>
      </c>
      <c r="L205" s="18">
        <v>872</v>
      </c>
      <c r="M205" s="18" t="s">
        <v>3784</v>
      </c>
      <c r="N205" s="19">
        <v>46305.999976851897</v>
      </c>
      <c r="O205" s="18">
        <v>360</v>
      </c>
      <c r="P205" s="18" t="s">
        <v>26</v>
      </c>
      <c r="Q205" s="18">
        <v>190</v>
      </c>
      <c r="R205" s="3" t="str">
        <f>IF(OR(G205="12R",G205="12L"),_xlfn.XLOOKUP(C205,DB!$A$2:$A$248,DB!$B$2:$B$248,""),IF(OR(G205="30L",G205="30R"),_xlfn.XLOOKUP(C205,DB!$A$2:$A$248,DB!$C$2:$C$248,""),""))</f>
        <v>UDGUV</v>
      </c>
      <c r="S205" s="3">
        <f t="shared" si="3"/>
        <v>22</v>
      </c>
      <c r="T205" s="3" t="str">
        <f>_xlfn.XLOOKUP(C205,DB!$A$2:$A$248,DB!$D$2:$D$248,"")</f>
        <v>Sector 2</v>
      </c>
    </row>
    <row r="206" spans="1:20" x14ac:dyDescent="0.2">
      <c r="A206" s="18" t="s">
        <v>3785</v>
      </c>
      <c r="B206" s="18" t="s">
        <v>18</v>
      </c>
      <c r="C206" s="18" t="s">
        <v>28</v>
      </c>
      <c r="D206" s="18" t="s">
        <v>241</v>
      </c>
      <c r="E206" s="18" t="s">
        <v>3786</v>
      </c>
      <c r="F206" s="19">
        <v>46305.9537962963</v>
      </c>
      <c r="G206" s="18" t="s">
        <v>22</v>
      </c>
      <c r="H206" s="18" t="s">
        <v>3787</v>
      </c>
      <c r="I206" s="18">
        <v>330</v>
      </c>
      <c r="J206" s="18" t="s">
        <v>23</v>
      </c>
      <c r="K206" s="18" t="s">
        <v>24</v>
      </c>
      <c r="L206" s="18">
        <v>360</v>
      </c>
      <c r="M206" s="18" t="s">
        <v>31</v>
      </c>
      <c r="N206" s="19">
        <v>46305.974861111099</v>
      </c>
      <c r="O206" s="18">
        <v>330</v>
      </c>
      <c r="P206" s="18" t="s">
        <v>26</v>
      </c>
      <c r="Q206" s="18">
        <v>40</v>
      </c>
      <c r="R206" s="3" t="str">
        <f>IF(OR(G206="12R",G206="12L"),_xlfn.XLOOKUP(C206,DB!$A$2:$A$248,DB!$B$2:$B$248,""),IF(OR(G206="30L",G206="30R"),_xlfn.XLOOKUP(C206,DB!$A$2:$A$248,DB!$C$2:$C$248,""),""))</f>
        <v>OMSUK</v>
      </c>
      <c r="S206" s="3">
        <f t="shared" si="3"/>
        <v>22</v>
      </c>
      <c r="T206" s="3" t="str">
        <f>_xlfn.XLOOKUP(C206,DB!$A$2:$A$248,DB!$D$2:$D$248,"")</f>
        <v>Sector 3</v>
      </c>
    </row>
    <row r="207" spans="1:20" x14ac:dyDescent="0.2">
      <c r="A207" s="18" t="s">
        <v>349</v>
      </c>
      <c r="B207" s="18" t="s">
        <v>18</v>
      </c>
      <c r="C207" s="18" t="s">
        <v>221</v>
      </c>
      <c r="D207" s="18" t="s">
        <v>54</v>
      </c>
      <c r="E207" s="18" t="s">
        <v>485</v>
      </c>
      <c r="F207" s="19">
        <v>46305.9546527778</v>
      </c>
      <c r="G207" s="18" t="s">
        <v>22</v>
      </c>
      <c r="H207" s="18" t="s">
        <v>3788</v>
      </c>
      <c r="I207" s="18">
        <v>380</v>
      </c>
      <c r="J207" s="18" t="s">
        <v>23</v>
      </c>
      <c r="K207" s="18" t="s">
        <v>24</v>
      </c>
      <c r="L207" s="18">
        <v>917</v>
      </c>
      <c r="M207" s="18" t="s">
        <v>1731</v>
      </c>
      <c r="N207" s="19">
        <v>46306.003900463002</v>
      </c>
      <c r="O207" s="18">
        <v>380</v>
      </c>
      <c r="P207" s="18" t="s">
        <v>26</v>
      </c>
      <c r="Q207" s="18">
        <v>190</v>
      </c>
      <c r="R207" s="3" t="str">
        <f>IF(OR(G207="12R",G207="12L"),_xlfn.XLOOKUP(C207,DB!$A$2:$A$248,DB!$B$2:$B$248,""),IF(OR(G207="30L",G207="30R"),_xlfn.XLOOKUP(C207,DB!$A$2:$A$248,DB!$C$2:$C$248,""),""))</f>
        <v>UDGUV</v>
      </c>
      <c r="S207" s="3">
        <f t="shared" si="3"/>
        <v>22</v>
      </c>
      <c r="T207" s="3" t="str">
        <f>_xlfn.XLOOKUP(C207,DB!$A$2:$A$248,DB!$D$2:$D$248,"")</f>
        <v>Sector 2</v>
      </c>
    </row>
    <row r="208" spans="1:20" ht="16" customHeight="1" x14ac:dyDescent="0.2">
      <c r="A208" s="18" t="s">
        <v>3789</v>
      </c>
      <c r="B208" s="18" t="s">
        <v>18</v>
      </c>
      <c r="C208" s="18" t="s">
        <v>18</v>
      </c>
      <c r="D208" s="18" t="s">
        <v>3790</v>
      </c>
      <c r="E208" s="18"/>
      <c r="F208" s="19">
        <v>46305.966145833299</v>
      </c>
      <c r="G208" s="18" t="s">
        <v>22</v>
      </c>
      <c r="H208" s="18" t="s">
        <v>138</v>
      </c>
      <c r="I208" s="18">
        <v>10</v>
      </c>
      <c r="J208" s="18" t="s">
        <v>139</v>
      </c>
      <c r="K208" s="18" t="s">
        <v>51</v>
      </c>
      <c r="L208" s="18">
        <v>105</v>
      </c>
      <c r="M208" s="18" t="s">
        <v>18</v>
      </c>
      <c r="N208" s="19">
        <v>46306.001805555599</v>
      </c>
      <c r="O208" s="18">
        <v>0</v>
      </c>
      <c r="P208" s="18" t="s">
        <v>137</v>
      </c>
      <c r="Q208" s="18">
        <v>10</v>
      </c>
      <c r="R208" s="3" t="str">
        <f>IF(OR(G208="12R",G208="12L"),_xlfn.XLOOKUP(C208,DB!$A$2:$A$248,DB!$B$2:$B$248,""),IF(OR(G208="30L",G208="30R"),_xlfn.XLOOKUP(C208,DB!$A$2:$A$248,DB!$C$2:$C$248,""),""))</f>
        <v/>
      </c>
      <c r="S208" s="3">
        <f t="shared" si="3"/>
        <v>23</v>
      </c>
      <c r="T208" s="3" t="str">
        <f>_xlfn.XLOOKUP(C208,DB!$A$2:$A$248,DB!$D$2:$D$248,"")</f>
        <v/>
      </c>
    </row>
    <row r="209" spans="1:20" ht="16" customHeight="1" x14ac:dyDescent="0.2">
      <c r="A209" s="18" t="s">
        <v>356</v>
      </c>
      <c r="B209" s="18" t="s">
        <v>18</v>
      </c>
      <c r="C209" s="18" t="s">
        <v>63</v>
      </c>
      <c r="D209" s="18" t="s">
        <v>34</v>
      </c>
      <c r="E209" s="18" t="s">
        <v>302</v>
      </c>
      <c r="F209" s="19">
        <v>46305.967905092599</v>
      </c>
      <c r="G209" s="18" t="s">
        <v>22</v>
      </c>
      <c r="H209" s="18" t="s">
        <v>3791</v>
      </c>
      <c r="I209" s="18">
        <v>360</v>
      </c>
      <c r="J209" s="18" t="s">
        <v>23</v>
      </c>
      <c r="K209" s="18" t="s">
        <v>24</v>
      </c>
      <c r="L209" s="18">
        <v>864</v>
      </c>
      <c r="M209" s="18" t="s">
        <v>558</v>
      </c>
      <c r="N209" s="19">
        <v>46306.015694444402</v>
      </c>
      <c r="O209" s="18">
        <v>360</v>
      </c>
      <c r="P209" s="18" t="s">
        <v>26</v>
      </c>
      <c r="Q209" s="18">
        <v>190</v>
      </c>
      <c r="R209" s="3" t="str">
        <f>IF(OR(G209="12R",G209="12L"),_xlfn.XLOOKUP(C209,DB!$A$2:$A$248,DB!$B$2:$B$248,""),IF(OR(G209="30L",G209="30R"),_xlfn.XLOOKUP(C209,DB!$A$2:$A$248,DB!$C$2:$C$248,""),""))</f>
        <v>UDGUV</v>
      </c>
      <c r="S209" s="3">
        <f t="shared" si="3"/>
        <v>23</v>
      </c>
      <c r="T209" s="3" t="str">
        <f>_xlfn.XLOOKUP(C209,DB!$A$2:$A$248,DB!$D$2:$D$248,"")</f>
        <v>Sector 2</v>
      </c>
    </row>
    <row r="210" spans="1:20" x14ac:dyDescent="0.2">
      <c r="A210" s="18" t="s">
        <v>358</v>
      </c>
      <c r="B210" s="18" t="s">
        <v>18</v>
      </c>
      <c r="C210" s="18" t="s">
        <v>276</v>
      </c>
      <c r="D210" s="18" t="s">
        <v>129</v>
      </c>
      <c r="E210" s="18" t="s">
        <v>1777</v>
      </c>
      <c r="F210" s="19">
        <v>46305.969351851898</v>
      </c>
      <c r="G210" s="18" t="s">
        <v>22</v>
      </c>
      <c r="H210" s="18" t="s">
        <v>3792</v>
      </c>
      <c r="I210" s="18">
        <v>340</v>
      </c>
      <c r="J210" s="18" t="s">
        <v>23</v>
      </c>
      <c r="K210" s="18" t="s">
        <v>24</v>
      </c>
      <c r="L210" s="18">
        <v>864</v>
      </c>
      <c r="M210" s="18" t="s">
        <v>36</v>
      </c>
      <c r="N210" s="19">
        <v>46306.014479166697</v>
      </c>
      <c r="O210" s="18">
        <v>340</v>
      </c>
      <c r="P210" s="18" t="s">
        <v>26</v>
      </c>
      <c r="Q210" s="18">
        <v>190</v>
      </c>
      <c r="R210" s="3" t="str">
        <f>IF(OR(G210="12R",G210="12L"),_xlfn.XLOOKUP(C210,DB!$A$2:$A$248,DB!$B$2:$B$248,""),IF(OR(G210="30L",G210="30R"),_xlfn.XLOOKUP(C210,DB!$A$2:$A$248,DB!$C$2:$C$248,""),""))</f>
        <v>UDGUV</v>
      </c>
      <c r="S210" s="3">
        <f t="shared" si="3"/>
        <v>23</v>
      </c>
      <c r="T210" s="3" t="str">
        <f>_xlfn.XLOOKUP(C210,DB!$A$2:$A$248,DB!$D$2:$D$248,"")</f>
        <v>Sector 2</v>
      </c>
    </row>
    <row r="211" spans="1:20" x14ac:dyDescent="0.2">
      <c r="A211" s="18" t="s">
        <v>342</v>
      </c>
      <c r="B211" s="18" t="s">
        <v>18</v>
      </c>
      <c r="C211" s="18" t="s">
        <v>33</v>
      </c>
      <c r="D211" s="18" t="s">
        <v>20</v>
      </c>
      <c r="E211" s="18" t="s">
        <v>458</v>
      </c>
      <c r="F211" s="19">
        <v>46305.980624999997</v>
      </c>
      <c r="G211" s="18" t="s">
        <v>22</v>
      </c>
      <c r="H211" s="18" t="s">
        <v>3793</v>
      </c>
      <c r="I211" s="18">
        <v>340</v>
      </c>
      <c r="J211" s="18" t="s">
        <v>23</v>
      </c>
      <c r="K211" s="18" t="s">
        <v>24</v>
      </c>
      <c r="L211" s="18">
        <v>867</v>
      </c>
      <c r="M211" s="18" t="s">
        <v>36</v>
      </c>
      <c r="N211" s="19">
        <v>46306.028078703697</v>
      </c>
      <c r="O211" s="18">
        <v>340</v>
      </c>
      <c r="P211" s="18" t="s">
        <v>26</v>
      </c>
      <c r="Q211" s="18">
        <v>190</v>
      </c>
      <c r="R211" s="3" t="str">
        <f>IF(OR(G211="12R",G211="12L"),_xlfn.XLOOKUP(C211,DB!$A$2:$A$248,DB!$B$2:$B$248,""),IF(OR(G211="30L",G211="30R"),_xlfn.XLOOKUP(C211,DB!$A$2:$A$248,DB!$C$2:$C$248,""),""))</f>
        <v>UDGUV</v>
      </c>
      <c r="S211" s="3">
        <f t="shared" si="3"/>
        <v>23</v>
      </c>
      <c r="T211" s="3" t="str">
        <f>_xlfn.XLOOKUP(C211,DB!$A$2:$A$248,DB!$D$2:$D$248,"")</f>
        <v>Sector 2</v>
      </c>
    </row>
    <row r="212" spans="1:20" x14ac:dyDescent="0.2">
      <c r="A212" s="18" t="s">
        <v>360</v>
      </c>
      <c r="B212" s="18" t="s">
        <v>18</v>
      </c>
      <c r="C212" s="18" t="s">
        <v>43</v>
      </c>
      <c r="D212" s="18" t="s">
        <v>129</v>
      </c>
      <c r="E212" s="18" t="s">
        <v>867</v>
      </c>
      <c r="F212" s="19">
        <v>46305.984988425902</v>
      </c>
      <c r="G212" s="18" t="s">
        <v>22</v>
      </c>
      <c r="H212" s="18" t="s">
        <v>3794</v>
      </c>
      <c r="I212" s="18">
        <v>380</v>
      </c>
      <c r="J212" s="18" t="s">
        <v>23</v>
      </c>
      <c r="K212" s="18" t="s">
        <v>24</v>
      </c>
      <c r="L212" s="18">
        <v>862</v>
      </c>
      <c r="M212" s="18" t="s">
        <v>46</v>
      </c>
      <c r="N212" s="19">
        <v>46306.032280092601</v>
      </c>
      <c r="O212" s="18">
        <v>380</v>
      </c>
      <c r="P212" s="18" t="s">
        <v>26</v>
      </c>
      <c r="Q212" s="18">
        <v>190</v>
      </c>
      <c r="R212" s="3" t="str">
        <f>IF(OR(G212="12R",G212="12L"),_xlfn.XLOOKUP(C212,DB!$A$2:$A$248,DB!$B$2:$B$248,""),IF(OR(G212="30L",G212="30R"),_xlfn.XLOOKUP(C212,DB!$A$2:$A$248,DB!$C$2:$C$248,""),""))</f>
        <v>UDGUV</v>
      </c>
      <c r="S212" s="3">
        <f t="shared" si="3"/>
        <v>23</v>
      </c>
      <c r="T212" s="3" t="str">
        <f>_xlfn.XLOOKUP(C212,DB!$A$2:$A$248,DB!$D$2:$D$248,"")</f>
        <v>Sector 2</v>
      </c>
    </row>
    <row r="213" spans="1:20" x14ac:dyDescent="0.2">
      <c r="A213" s="18" t="s">
        <v>338</v>
      </c>
      <c r="B213" s="18" t="s">
        <v>18</v>
      </c>
      <c r="C213" s="18" t="s">
        <v>75</v>
      </c>
      <c r="D213" s="18" t="s">
        <v>54</v>
      </c>
      <c r="E213" s="18" t="s">
        <v>428</v>
      </c>
      <c r="F213" s="19">
        <v>46305.987939814797</v>
      </c>
      <c r="G213" s="18" t="s">
        <v>22</v>
      </c>
      <c r="H213" s="18" t="s">
        <v>3795</v>
      </c>
      <c r="I213" s="18">
        <v>380</v>
      </c>
      <c r="J213" s="18" t="s">
        <v>23</v>
      </c>
      <c r="K213" s="18" t="s">
        <v>24</v>
      </c>
      <c r="L213" s="18">
        <v>724</v>
      </c>
      <c r="M213" s="18" t="s">
        <v>75</v>
      </c>
      <c r="N213" s="19">
        <v>46306.0307986111</v>
      </c>
      <c r="O213" s="18">
        <v>0</v>
      </c>
      <c r="P213" s="18" t="s">
        <v>26</v>
      </c>
      <c r="Q213" s="18">
        <v>190</v>
      </c>
      <c r="R213" s="3" t="str">
        <f>IF(OR(G213="12R",G213="12L"),_xlfn.XLOOKUP(C213,DB!$A$2:$A$248,DB!$B$2:$B$248,""),IF(OR(G213="30L",G213="30R"),_xlfn.XLOOKUP(C213,DB!$A$2:$A$248,DB!$C$2:$C$248,""),""))</f>
        <v>UDGUV</v>
      </c>
      <c r="S213" s="3">
        <f t="shared" si="3"/>
        <v>23</v>
      </c>
      <c r="T213" s="3" t="str">
        <f>_xlfn.XLOOKUP(C213,DB!$A$2:$A$248,DB!$D$2:$D$248,"")</f>
        <v>Sector 2</v>
      </c>
    </row>
    <row r="214" spans="1:20" x14ac:dyDescent="0.2">
      <c r="A214" s="18" t="s">
        <v>359</v>
      </c>
      <c r="B214" s="18" t="s">
        <v>18</v>
      </c>
      <c r="C214" s="18" t="s">
        <v>219</v>
      </c>
      <c r="D214" s="18" t="s">
        <v>54</v>
      </c>
      <c r="E214" s="18" t="s">
        <v>2181</v>
      </c>
      <c r="F214" s="19">
        <v>46305.9928587963</v>
      </c>
      <c r="G214" s="18" t="s">
        <v>22</v>
      </c>
      <c r="H214" s="18" t="s">
        <v>3796</v>
      </c>
      <c r="I214" s="18">
        <v>370</v>
      </c>
      <c r="J214" s="18" t="s">
        <v>23</v>
      </c>
      <c r="K214" s="18" t="s">
        <v>24</v>
      </c>
      <c r="L214" s="18">
        <v>149</v>
      </c>
      <c r="M214" s="18" t="s">
        <v>117</v>
      </c>
      <c r="N214" s="19">
        <v>46306.003287036998</v>
      </c>
      <c r="O214" s="18">
        <v>290</v>
      </c>
      <c r="P214" s="18" t="s">
        <v>26</v>
      </c>
      <c r="Q214" s="18">
        <v>190</v>
      </c>
      <c r="R214" s="3" t="str">
        <f>IF(OR(G214="12R",G214="12L"),_xlfn.XLOOKUP(C214,DB!$A$2:$A$248,DB!$B$2:$B$248,""),IF(OR(G214="30L",G214="30R"),_xlfn.XLOOKUP(C214,DB!$A$2:$A$248,DB!$C$2:$C$248,""),""))</f>
        <v>TAKUX</v>
      </c>
      <c r="S214" s="3">
        <f t="shared" si="3"/>
        <v>23</v>
      </c>
      <c r="T214" s="3" t="str">
        <f>_xlfn.XLOOKUP(C214,DB!$A$2:$A$248,DB!$D$2:$D$248,"")</f>
        <v>Sector 7</v>
      </c>
    </row>
    <row r="215" spans="1:20" x14ac:dyDescent="0.2">
      <c r="A215" s="18" t="s">
        <v>689</v>
      </c>
      <c r="B215" s="18" t="s">
        <v>18</v>
      </c>
      <c r="C215" s="18" t="s">
        <v>690</v>
      </c>
      <c r="D215" s="18" t="s">
        <v>39</v>
      </c>
      <c r="E215" s="18" t="s">
        <v>3797</v>
      </c>
      <c r="F215" s="19">
        <v>46305.994351851798</v>
      </c>
      <c r="G215" s="18" t="s">
        <v>22</v>
      </c>
      <c r="H215" s="18" t="s">
        <v>3798</v>
      </c>
      <c r="I215" s="18">
        <v>390</v>
      </c>
      <c r="J215" s="18" t="s">
        <v>23</v>
      </c>
      <c r="K215" s="18" t="s">
        <v>24</v>
      </c>
      <c r="L215" s="18">
        <v>359</v>
      </c>
      <c r="M215" s="18" t="s">
        <v>31</v>
      </c>
      <c r="N215" s="19">
        <v>46306.014189814799</v>
      </c>
      <c r="O215" s="18">
        <v>360</v>
      </c>
      <c r="P215" s="18" t="s">
        <v>41</v>
      </c>
      <c r="Q215" s="18">
        <v>40</v>
      </c>
      <c r="R215" s="3" t="str">
        <f>IF(OR(G215="12R",G215="12L"),_xlfn.XLOOKUP(C215,DB!$A$2:$A$248,DB!$B$2:$B$248,""),IF(OR(G215="30L",G215="30R"),_xlfn.XLOOKUP(C215,DB!$A$2:$A$248,DB!$C$2:$C$248,""),""))</f>
        <v>NUDAL</v>
      </c>
      <c r="S215" s="3">
        <f t="shared" si="3"/>
        <v>23</v>
      </c>
      <c r="T215" s="3" t="str">
        <f>_xlfn.XLOOKUP(C215,DB!$A$2:$A$248,DB!$D$2:$D$248,"")</f>
        <v>Sector 3</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1</v>
      </c>
      <c r="C230" s="8">
        <f t="shared" si="4"/>
        <v>5</v>
      </c>
      <c r="D230" s="8">
        <f t="shared" si="4"/>
        <v>0</v>
      </c>
      <c r="E230" s="8">
        <f t="shared" si="4"/>
        <v>2</v>
      </c>
      <c r="F230" s="8">
        <f t="shared" si="4"/>
        <v>4</v>
      </c>
      <c r="G230" s="8">
        <f t="shared" si="4"/>
        <v>2</v>
      </c>
      <c r="H230" s="8">
        <f t="shared" si="4"/>
        <v>6</v>
      </c>
      <c r="I230" s="9">
        <f t="shared" si="5"/>
        <v>20</v>
      </c>
    </row>
    <row r="231" spans="1:9" x14ac:dyDescent="0.2">
      <c r="A231" s="7">
        <v>18</v>
      </c>
      <c r="B231" s="8">
        <f t="shared" si="4"/>
        <v>2</v>
      </c>
      <c r="C231" s="8">
        <f t="shared" si="4"/>
        <v>7</v>
      </c>
      <c r="D231" s="8">
        <f t="shared" si="4"/>
        <v>0</v>
      </c>
      <c r="E231" s="8">
        <f t="shared" si="4"/>
        <v>1</v>
      </c>
      <c r="F231" s="8">
        <f t="shared" si="4"/>
        <v>9</v>
      </c>
      <c r="G231" s="8">
        <f t="shared" si="4"/>
        <v>2</v>
      </c>
      <c r="H231" s="8">
        <f t="shared" si="4"/>
        <v>9</v>
      </c>
      <c r="I231" s="9">
        <f t="shared" si="5"/>
        <v>30</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3</v>
      </c>
      <c r="D265" s="8">
        <f t="shared" si="6"/>
        <v>1</v>
      </c>
      <c r="E265" s="9">
        <f t="shared" si="7"/>
        <v>12</v>
      </c>
    </row>
    <row r="266" spans="1:9" x14ac:dyDescent="0.2">
      <c r="A266" s="7">
        <v>16</v>
      </c>
      <c r="B266" s="8">
        <f t="shared" si="6"/>
        <v>8</v>
      </c>
      <c r="C266" s="8">
        <f t="shared" si="6"/>
        <v>9</v>
      </c>
      <c r="D266" s="8">
        <f t="shared" si="6"/>
        <v>1</v>
      </c>
      <c r="E266" s="9">
        <f t="shared" si="7"/>
        <v>18</v>
      </c>
    </row>
    <row r="267" spans="1:9" x14ac:dyDescent="0.2">
      <c r="A267" s="7">
        <v>17</v>
      </c>
      <c r="B267" s="8">
        <f t="shared" si="6"/>
        <v>6</v>
      </c>
      <c r="C267" s="8">
        <f t="shared" si="6"/>
        <v>11</v>
      </c>
      <c r="D267" s="8">
        <f t="shared" si="6"/>
        <v>3</v>
      </c>
      <c r="E267" s="9">
        <f t="shared" si="7"/>
        <v>20</v>
      </c>
    </row>
    <row r="268" spans="1:9" x14ac:dyDescent="0.2">
      <c r="A268" s="7">
        <v>18</v>
      </c>
      <c r="B268" s="8">
        <f t="shared" si="6"/>
        <v>9</v>
      </c>
      <c r="C268" s="8">
        <f t="shared" si="6"/>
        <v>17</v>
      </c>
      <c r="D268" s="8">
        <f t="shared" si="6"/>
        <v>4</v>
      </c>
      <c r="E268" s="9">
        <f t="shared" si="7"/>
        <v>30</v>
      </c>
    </row>
    <row r="269" spans="1:9" x14ac:dyDescent="0.2">
      <c r="A269" s="7">
        <v>19</v>
      </c>
      <c r="B269" s="8">
        <f t="shared" si="6"/>
        <v>10</v>
      </c>
      <c r="C269" s="8">
        <f t="shared" si="6"/>
        <v>14</v>
      </c>
      <c r="D269" s="8">
        <f t="shared" si="6"/>
        <v>0</v>
      </c>
      <c r="E269" s="9">
        <f t="shared" si="7"/>
        <v>24</v>
      </c>
    </row>
    <row r="270" spans="1:9" x14ac:dyDescent="0.2">
      <c r="A270" s="7">
        <v>20</v>
      </c>
      <c r="B270" s="8">
        <f t="shared" si="6"/>
        <v>4</v>
      </c>
      <c r="C270" s="8">
        <f t="shared" si="6"/>
        <v>10</v>
      </c>
      <c r="D270" s="8">
        <f t="shared" si="6"/>
        <v>2</v>
      </c>
      <c r="E270" s="9">
        <f t="shared" si="7"/>
        <v>16</v>
      </c>
    </row>
    <row r="271" spans="1:9" x14ac:dyDescent="0.2">
      <c r="A271" s="7">
        <v>21</v>
      </c>
      <c r="B271" s="8">
        <f t="shared" si="6"/>
        <v>2</v>
      </c>
      <c r="C271" s="8">
        <f t="shared" si="6"/>
        <v>14</v>
      </c>
      <c r="D271" s="8">
        <f t="shared" si="6"/>
        <v>3</v>
      </c>
      <c r="E271" s="9">
        <f t="shared" si="7"/>
        <v>19</v>
      </c>
    </row>
    <row r="272" spans="1:9" x14ac:dyDescent="0.2">
      <c r="A272" s="7">
        <v>22</v>
      </c>
      <c r="B272" s="8">
        <f t="shared" si="6"/>
        <v>5</v>
      </c>
      <c r="C272" s="8">
        <f t="shared" si="6"/>
        <v>10</v>
      </c>
      <c r="D272" s="8">
        <f t="shared" si="6"/>
        <v>1</v>
      </c>
      <c r="E272" s="9">
        <f t="shared" si="7"/>
        <v>16</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EB3A-2702-7148-A2BC-01DF90242CBB}">
  <dimension ref="A1:T275"/>
  <sheetViews>
    <sheetView showGridLines="0" zoomScale="110" zoomScaleNormal="110" workbookViewId="0">
      <selection activeCell="H19" sqref="H1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362</v>
      </c>
      <c r="B2" s="18" t="s">
        <v>18</v>
      </c>
      <c r="C2" s="18" t="s">
        <v>314</v>
      </c>
      <c r="D2" s="18" t="s">
        <v>34</v>
      </c>
      <c r="E2" s="18" t="s">
        <v>3799</v>
      </c>
      <c r="F2" s="19">
        <v>46306.000277777799</v>
      </c>
      <c r="G2" s="18" t="s">
        <v>22</v>
      </c>
      <c r="H2" s="18" t="s">
        <v>3800</v>
      </c>
      <c r="I2" s="18">
        <v>330</v>
      </c>
      <c r="J2" s="18" t="s">
        <v>23</v>
      </c>
      <c r="K2" s="18" t="s">
        <v>24</v>
      </c>
      <c r="L2" s="18">
        <v>218</v>
      </c>
      <c r="M2" s="18" t="s">
        <v>56</v>
      </c>
      <c r="N2" s="19">
        <v>46306.015405092599</v>
      </c>
      <c r="O2" s="18">
        <v>275</v>
      </c>
      <c r="P2" s="18" t="s">
        <v>26</v>
      </c>
      <c r="Q2" s="18">
        <v>190</v>
      </c>
      <c r="R2" s="3" t="str">
        <f>IF(OR(G2="12R",G2="12L"),_xlfn.XLOOKUP(C2,DB!$A$2:$A$248,DB!$B$2:$B$248,""),IF(OR(G2="30L",G2="30R"),_xlfn.XLOOKUP(C2,DB!$A$2:$A$248,DB!$C$2:$C$248,""),""))</f>
        <v>CZM</v>
      </c>
      <c r="S2" s="3">
        <f>HOUR(F2)</f>
        <v>0</v>
      </c>
      <c r="T2" s="3" t="str">
        <f>_xlfn.XLOOKUP(C2,DB!$A$2:$A$248,DB!$D$2:$D$248,"")</f>
        <v>Sector 7</v>
      </c>
    </row>
    <row r="3" spans="1:20" x14ac:dyDescent="0.2">
      <c r="A3" s="18" t="s">
        <v>17</v>
      </c>
      <c r="B3" s="18" t="s">
        <v>18</v>
      </c>
      <c r="C3" s="18" t="s">
        <v>19</v>
      </c>
      <c r="D3" s="18" t="s">
        <v>54</v>
      </c>
      <c r="E3" s="18" t="s">
        <v>704</v>
      </c>
      <c r="F3" s="19">
        <v>46306.011215277802</v>
      </c>
      <c r="G3" s="18" t="s">
        <v>22</v>
      </c>
      <c r="H3" s="18" t="s">
        <v>3801</v>
      </c>
      <c r="I3" s="18">
        <v>380</v>
      </c>
      <c r="J3" s="18" t="s">
        <v>23</v>
      </c>
      <c r="K3" s="18" t="s">
        <v>24</v>
      </c>
      <c r="L3" s="18">
        <v>866</v>
      </c>
      <c r="M3" s="18" t="s">
        <v>181</v>
      </c>
      <c r="N3" s="19">
        <v>46306.059629629599</v>
      </c>
      <c r="O3" s="18">
        <v>380</v>
      </c>
      <c r="P3" s="18" t="s">
        <v>26</v>
      </c>
      <c r="Q3" s="18">
        <v>190</v>
      </c>
      <c r="R3" s="3" t="str">
        <f>IF(OR(G3="12R",G3="12L"),_xlfn.XLOOKUP(C3,DB!$A$2:$A$248,DB!$B$2:$B$248,""),IF(OR(G3="30L",G3="30R"),_xlfn.XLOOKUP(C3,DB!$A$2:$A$248,DB!$C$2:$C$248,""),""))</f>
        <v>UDGUV</v>
      </c>
      <c r="S3" s="3">
        <f t="shared" ref="S3:S66" si="0">HOUR(F3)</f>
        <v>0</v>
      </c>
      <c r="T3" s="3" t="str">
        <f>_xlfn.XLOOKUP(C3,DB!$A$2:$A$248,DB!$D$2:$D$248,"")</f>
        <v>Sector 2</v>
      </c>
    </row>
    <row r="4" spans="1:20" x14ac:dyDescent="0.2">
      <c r="A4" s="18" t="s">
        <v>1973</v>
      </c>
      <c r="B4" s="18" t="s">
        <v>18</v>
      </c>
      <c r="C4" s="18" t="s">
        <v>33</v>
      </c>
      <c r="D4" s="18" t="s">
        <v>54</v>
      </c>
      <c r="E4" s="18" t="s">
        <v>298</v>
      </c>
      <c r="F4" s="19">
        <v>46306.013854166697</v>
      </c>
      <c r="G4" s="18" t="s">
        <v>22</v>
      </c>
      <c r="H4" s="18" t="s">
        <v>3802</v>
      </c>
      <c r="I4" s="18">
        <v>340</v>
      </c>
      <c r="J4" s="18" t="s">
        <v>23</v>
      </c>
      <c r="K4" s="18" t="s">
        <v>24</v>
      </c>
      <c r="L4" s="18">
        <v>867</v>
      </c>
      <c r="M4" s="18" t="s">
        <v>36</v>
      </c>
      <c r="N4" s="19">
        <v>46306.060150463003</v>
      </c>
      <c r="O4" s="18">
        <v>340</v>
      </c>
      <c r="P4" s="18" t="s">
        <v>26</v>
      </c>
      <c r="Q4" s="18">
        <v>190</v>
      </c>
      <c r="R4" s="3" t="str">
        <f>IF(OR(G4="12R",G4="12L"),_xlfn.XLOOKUP(C4,DB!$A$2:$A$248,DB!$B$2:$B$248,""),IF(OR(G4="30L",G4="30R"),_xlfn.XLOOKUP(C4,DB!$A$2:$A$248,DB!$C$2:$C$248,""),""))</f>
        <v>UDGUV</v>
      </c>
      <c r="S4" s="3">
        <f t="shared" si="0"/>
        <v>0</v>
      </c>
      <c r="T4" s="3" t="str">
        <f>_xlfn.XLOOKUP(C4,DB!$A$2:$A$248,DB!$D$2:$D$248,"")</f>
        <v>Sector 2</v>
      </c>
    </row>
    <row r="5" spans="1:20" x14ac:dyDescent="0.2">
      <c r="A5" s="18" t="s">
        <v>1972</v>
      </c>
      <c r="B5" s="18" t="s">
        <v>18</v>
      </c>
      <c r="C5" s="18" t="s">
        <v>97</v>
      </c>
      <c r="D5" s="18" t="s">
        <v>61</v>
      </c>
      <c r="E5" s="18" t="s">
        <v>590</v>
      </c>
      <c r="F5" s="19">
        <v>46306.015995370399</v>
      </c>
      <c r="G5" s="18" t="s">
        <v>22</v>
      </c>
      <c r="H5" s="18" t="s">
        <v>3803</v>
      </c>
      <c r="I5" s="18">
        <v>340</v>
      </c>
      <c r="J5" s="18" t="s">
        <v>23</v>
      </c>
      <c r="K5" s="18" t="s">
        <v>24</v>
      </c>
      <c r="L5" s="18">
        <v>903</v>
      </c>
      <c r="M5" s="18" t="s">
        <v>99</v>
      </c>
      <c r="N5" s="19">
        <v>46306.0636226852</v>
      </c>
      <c r="O5" s="18">
        <v>200</v>
      </c>
      <c r="P5" s="18" t="s">
        <v>26</v>
      </c>
      <c r="Q5" s="18">
        <v>190</v>
      </c>
      <c r="R5" s="3" t="str">
        <f>IF(OR(G5="12R",G5="12L"),_xlfn.XLOOKUP(C5,DB!$A$2:$A$248,DB!$B$2:$B$248,""),IF(OR(G5="30L",G5="30R"),_xlfn.XLOOKUP(C5,DB!$A$2:$A$248,DB!$C$2:$C$248,""),""))</f>
        <v>UDGUV</v>
      </c>
      <c r="S5" s="3">
        <f t="shared" si="0"/>
        <v>0</v>
      </c>
      <c r="T5" s="3" t="str">
        <f>_xlfn.XLOOKUP(C5,DB!$A$2:$A$248,DB!$D$2:$D$248,"")</f>
        <v>Sector 2</v>
      </c>
    </row>
    <row r="6" spans="1:20" x14ac:dyDescent="0.2">
      <c r="A6" s="18" t="s">
        <v>363</v>
      </c>
      <c r="B6" s="18" t="s">
        <v>18</v>
      </c>
      <c r="C6" s="18" t="s">
        <v>28</v>
      </c>
      <c r="D6" s="18" t="s">
        <v>29</v>
      </c>
      <c r="E6" s="18" t="s">
        <v>3804</v>
      </c>
      <c r="F6" s="19">
        <v>46306.026840277802</v>
      </c>
      <c r="G6" s="18" t="s">
        <v>22</v>
      </c>
      <c r="H6" s="18" t="s">
        <v>3805</v>
      </c>
      <c r="I6" s="18">
        <v>360</v>
      </c>
      <c r="J6" s="18" t="s">
        <v>23</v>
      </c>
      <c r="K6" s="18" t="s">
        <v>24</v>
      </c>
      <c r="L6" s="18">
        <v>507</v>
      </c>
      <c r="M6" s="18" t="s">
        <v>3806</v>
      </c>
      <c r="N6" s="19">
        <v>46306.055393518502</v>
      </c>
      <c r="O6" s="18">
        <v>360</v>
      </c>
      <c r="P6" s="18" t="s">
        <v>26</v>
      </c>
      <c r="Q6" s="18">
        <v>40</v>
      </c>
      <c r="R6" s="3" t="str">
        <f>IF(OR(G6="12R",G6="12L"),_xlfn.XLOOKUP(C6,DB!$A$2:$A$248,DB!$B$2:$B$248,""),IF(OR(G6="30L",G6="30R"),_xlfn.XLOOKUP(C6,DB!$A$2:$A$248,DB!$C$2:$C$248,""),""))</f>
        <v>OMSUK</v>
      </c>
      <c r="S6" s="3">
        <f t="shared" si="0"/>
        <v>0</v>
      </c>
      <c r="T6" s="3" t="str">
        <f>_xlfn.XLOOKUP(C6,DB!$A$2:$A$248,DB!$D$2:$D$248,"")</f>
        <v>Sector 3</v>
      </c>
    </row>
    <row r="7" spans="1:20" x14ac:dyDescent="0.2">
      <c r="A7" s="18" t="s">
        <v>340</v>
      </c>
      <c r="B7" s="18" t="s">
        <v>18</v>
      </c>
      <c r="C7" s="18" t="s">
        <v>101</v>
      </c>
      <c r="D7" s="18" t="s">
        <v>20</v>
      </c>
      <c r="E7" s="18" t="s">
        <v>3807</v>
      </c>
      <c r="F7" s="19">
        <v>46306.028564814798</v>
      </c>
      <c r="G7" s="18" t="s">
        <v>22</v>
      </c>
      <c r="H7" s="18" t="s">
        <v>3808</v>
      </c>
      <c r="I7" s="18">
        <v>340</v>
      </c>
      <c r="J7" s="18" t="s">
        <v>23</v>
      </c>
      <c r="K7" s="18" t="s">
        <v>152</v>
      </c>
      <c r="L7" s="18">
        <v>865</v>
      </c>
      <c r="M7" s="18" t="s">
        <v>46</v>
      </c>
      <c r="N7" s="19">
        <v>46306.073240740698</v>
      </c>
      <c r="O7" s="18">
        <v>340</v>
      </c>
      <c r="P7" s="18" t="s">
        <v>26</v>
      </c>
      <c r="Q7" s="18">
        <v>190</v>
      </c>
      <c r="R7" s="3" t="str">
        <f>IF(OR(G7="12R",G7="12L"),_xlfn.XLOOKUP(C7,DB!$A$2:$A$248,DB!$B$2:$B$248,""),IF(OR(G7="30L",G7="30R"),_xlfn.XLOOKUP(C7,DB!$A$2:$A$248,DB!$C$2:$C$248,""),""))</f>
        <v>UDGUV</v>
      </c>
      <c r="S7" s="3">
        <f t="shared" si="0"/>
        <v>0</v>
      </c>
      <c r="T7" s="3" t="str">
        <f>_xlfn.XLOOKUP(C7,DB!$A$2:$A$248,DB!$D$2:$D$248,"")</f>
        <v>Sector 2</v>
      </c>
    </row>
    <row r="8" spans="1:20" x14ac:dyDescent="0.2">
      <c r="A8" s="18" t="s">
        <v>32</v>
      </c>
      <c r="B8" s="18" t="s">
        <v>18</v>
      </c>
      <c r="C8" s="18" t="s">
        <v>33</v>
      </c>
      <c r="D8" s="18" t="s">
        <v>20</v>
      </c>
      <c r="E8" s="18" t="s">
        <v>847</v>
      </c>
      <c r="F8" s="19">
        <v>46306.029907407399</v>
      </c>
      <c r="G8" s="18" t="s">
        <v>22</v>
      </c>
      <c r="H8" s="18" t="s">
        <v>3809</v>
      </c>
      <c r="I8" s="18">
        <v>380</v>
      </c>
      <c r="J8" s="18" t="s">
        <v>23</v>
      </c>
      <c r="K8" s="18" t="s">
        <v>24</v>
      </c>
      <c r="L8" s="18">
        <v>870</v>
      </c>
      <c r="M8" s="18" t="s">
        <v>36</v>
      </c>
      <c r="N8" s="19">
        <v>46306.079270833303</v>
      </c>
      <c r="O8" s="18">
        <v>380</v>
      </c>
      <c r="P8" s="18" t="s">
        <v>26</v>
      </c>
      <c r="Q8" s="18">
        <v>190</v>
      </c>
      <c r="R8" s="3" t="str">
        <f>IF(OR(G8="12R",G8="12L"),_xlfn.XLOOKUP(C8,DB!$A$2:$A$248,DB!$B$2:$B$248,""),IF(OR(G8="30L",G8="30R"),_xlfn.XLOOKUP(C8,DB!$A$2:$A$248,DB!$C$2:$C$248,""),""))</f>
        <v>UDGUV</v>
      </c>
      <c r="S8" s="3">
        <f t="shared" si="0"/>
        <v>0</v>
      </c>
      <c r="T8" s="3" t="str">
        <f>_xlfn.XLOOKUP(C8,DB!$A$2:$A$248,DB!$D$2:$D$248,"")</f>
        <v>Sector 2</v>
      </c>
    </row>
    <row r="9" spans="1:20" x14ac:dyDescent="0.2">
      <c r="A9" s="18" t="s">
        <v>336</v>
      </c>
      <c r="B9" s="18" t="s">
        <v>18</v>
      </c>
      <c r="C9" s="18" t="s">
        <v>115</v>
      </c>
      <c r="D9" s="18" t="s">
        <v>129</v>
      </c>
      <c r="E9" s="18" t="s">
        <v>3810</v>
      </c>
      <c r="F9" s="19">
        <v>46306.035185185203</v>
      </c>
      <c r="G9" s="18" t="s">
        <v>22</v>
      </c>
      <c r="H9" s="18" t="s">
        <v>3811</v>
      </c>
      <c r="I9" s="18">
        <v>350</v>
      </c>
      <c r="J9" s="18" t="s">
        <v>23</v>
      </c>
      <c r="K9" s="18" t="s">
        <v>24</v>
      </c>
      <c r="L9" s="18">
        <v>151</v>
      </c>
      <c r="M9" s="18" t="s">
        <v>117</v>
      </c>
      <c r="N9" s="19">
        <v>46306.045231481497</v>
      </c>
      <c r="O9" s="18">
        <v>279</v>
      </c>
      <c r="P9" s="18" t="s">
        <v>26</v>
      </c>
      <c r="Q9" s="18">
        <v>190</v>
      </c>
      <c r="R9" s="3" t="str">
        <f>IF(OR(G9="12R",G9="12L"),_xlfn.XLOOKUP(C9,DB!$A$2:$A$248,DB!$B$2:$B$248,""),IF(OR(G9="30L",G9="30R"),_xlfn.XLOOKUP(C9,DB!$A$2:$A$248,DB!$C$2:$C$248,""),""))</f>
        <v>TAKUX</v>
      </c>
      <c r="S9" s="3">
        <f t="shared" si="0"/>
        <v>0</v>
      </c>
      <c r="T9" s="3" t="str">
        <f>_xlfn.XLOOKUP(C9,DB!$A$2:$A$248,DB!$D$2:$D$248,"")</f>
        <v>Sector 7</v>
      </c>
    </row>
    <row r="10" spans="1:20" x14ac:dyDescent="0.2">
      <c r="A10" s="18" t="s">
        <v>37</v>
      </c>
      <c r="B10" s="18" t="s">
        <v>18</v>
      </c>
      <c r="C10" s="18" t="s">
        <v>38</v>
      </c>
      <c r="D10" s="18" t="s">
        <v>39</v>
      </c>
      <c r="E10" s="18" t="s">
        <v>1238</v>
      </c>
      <c r="F10" s="19">
        <v>46306.036909722199</v>
      </c>
      <c r="G10" s="18" t="s">
        <v>22</v>
      </c>
      <c r="H10" s="18" t="s">
        <v>3812</v>
      </c>
      <c r="I10" s="18">
        <v>350</v>
      </c>
      <c r="J10" s="18" t="s">
        <v>23</v>
      </c>
      <c r="K10" s="18" t="s">
        <v>24</v>
      </c>
      <c r="L10" s="18">
        <v>138</v>
      </c>
      <c r="M10" s="18" t="s">
        <v>2511</v>
      </c>
      <c r="N10" s="19">
        <v>46306.046678240702</v>
      </c>
      <c r="O10" s="18">
        <v>220</v>
      </c>
      <c r="P10" s="18" t="s">
        <v>41</v>
      </c>
      <c r="Q10" s="18">
        <v>190</v>
      </c>
      <c r="R10" s="3" t="str">
        <f>IF(OR(G10="12R",G10="12L"),_xlfn.XLOOKUP(C10,DB!$A$2:$A$248,DB!$B$2:$B$248,""),IF(OR(G10="30L",G10="30R"),_xlfn.XLOOKUP(C10,DB!$A$2:$A$248,DB!$C$2:$C$248,""),""))</f>
        <v>NUDAL</v>
      </c>
      <c r="S10" s="3">
        <f t="shared" si="0"/>
        <v>0</v>
      </c>
      <c r="T10" s="3" t="str">
        <f>_xlfn.XLOOKUP(C10,DB!$A$2:$A$248,DB!$D$2:$D$248,"")</f>
        <v>Sector 3</v>
      </c>
    </row>
    <row r="11" spans="1:20" x14ac:dyDescent="0.2">
      <c r="A11" s="18" t="s">
        <v>47</v>
      </c>
      <c r="B11" s="18" t="s">
        <v>18</v>
      </c>
      <c r="C11" s="18" t="s">
        <v>48</v>
      </c>
      <c r="D11" s="18" t="s">
        <v>49</v>
      </c>
      <c r="E11" s="18" t="s">
        <v>692</v>
      </c>
      <c r="F11" s="19">
        <v>46306.050520833298</v>
      </c>
      <c r="G11" s="18" t="s">
        <v>22</v>
      </c>
      <c r="H11" s="18" t="s">
        <v>3813</v>
      </c>
      <c r="I11" s="18">
        <v>370</v>
      </c>
      <c r="J11" s="18" t="s">
        <v>23</v>
      </c>
      <c r="K11" s="18" t="s">
        <v>24</v>
      </c>
      <c r="L11" s="18">
        <v>144</v>
      </c>
      <c r="M11" s="18" t="s">
        <v>40</v>
      </c>
      <c r="N11" s="19">
        <v>46306.0605671296</v>
      </c>
      <c r="O11" s="18">
        <v>238</v>
      </c>
      <c r="P11" s="18" t="s">
        <v>41</v>
      </c>
      <c r="Q11" s="18">
        <v>190</v>
      </c>
      <c r="R11" s="3" t="str">
        <f>IF(OR(G11="12R",G11="12L"),_xlfn.XLOOKUP(C11,DB!$A$2:$A$248,DB!$B$2:$B$248,""),IF(OR(G11="30L",G11="30R"),_xlfn.XLOOKUP(C11,DB!$A$2:$A$248,DB!$C$2:$C$248,""),""))</f>
        <v>NUDAL</v>
      </c>
      <c r="S11" s="3">
        <f t="shared" si="0"/>
        <v>1</v>
      </c>
      <c r="T11" s="3" t="str">
        <f>_xlfn.XLOOKUP(C11,DB!$A$2:$A$248,DB!$D$2:$D$248,"")</f>
        <v>Sector 3</v>
      </c>
    </row>
    <row r="12" spans="1:20" x14ac:dyDescent="0.2">
      <c r="A12" s="18" t="s">
        <v>42</v>
      </c>
      <c r="B12" s="18" t="s">
        <v>18</v>
      </c>
      <c r="C12" s="18" t="s">
        <v>43</v>
      </c>
      <c r="D12" s="18" t="s">
        <v>44</v>
      </c>
      <c r="E12" s="18" t="s">
        <v>499</v>
      </c>
      <c r="F12" s="19">
        <v>46306.053032407399</v>
      </c>
      <c r="G12" s="18" t="s">
        <v>22</v>
      </c>
      <c r="H12" s="18" t="s">
        <v>3814</v>
      </c>
      <c r="I12" s="18">
        <v>360</v>
      </c>
      <c r="J12" s="18" t="s">
        <v>23</v>
      </c>
      <c r="K12" s="18" t="s">
        <v>24</v>
      </c>
      <c r="L12" s="18">
        <v>865</v>
      </c>
      <c r="M12" s="18" t="s">
        <v>25</v>
      </c>
      <c r="N12" s="19">
        <v>46306.099409722199</v>
      </c>
      <c r="O12" s="18">
        <v>360</v>
      </c>
      <c r="P12" s="18" t="s">
        <v>26</v>
      </c>
      <c r="Q12" s="18">
        <v>190</v>
      </c>
      <c r="R12" s="3" t="str">
        <f>IF(OR(G12="12R",G12="12L"),_xlfn.XLOOKUP(C12,DB!$A$2:$A$248,DB!$B$2:$B$248,""),IF(OR(G12="30L",G12="30R"),_xlfn.XLOOKUP(C12,DB!$A$2:$A$248,DB!$C$2:$C$248,""),""))</f>
        <v>UDGUV</v>
      </c>
      <c r="S12" s="3">
        <f t="shared" si="0"/>
        <v>1</v>
      </c>
      <c r="T12" s="3" t="str">
        <f>_xlfn.XLOOKUP(C12,DB!$A$2:$A$248,DB!$D$2:$D$248,"")</f>
        <v>Sector 2</v>
      </c>
    </row>
    <row r="13" spans="1:20" x14ac:dyDescent="0.2">
      <c r="A13" s="18" t="s">
        <v>625</v>
      </c>
      <c r="B13" s="18" t="s">
        <v>18</v>
      </c>
      <c r="C13" s="18" t="s">
        <v>626</v>
      </c>
      <c r="D13" s="18" t="s">
        <v>241</v>
      </c>
      <c r="E13" s="18" t="s">
        <v>3815</v>
      </c>
      <c r="F13" s="19">
        <v>46306.054224537002</v>
      </c>
      <c r="G13" s="18" t="s">
        <v>22</v>
      </c>
      <c r="H13" s="18" t="s">
        <v>3816</v>
      </c>
      <c r="I13" s="18">
        <v>390</v>
      </c>
      <c r="J13" s="18" t="s">
        <v>23</v>
      </c>
      <c r="K13" s="18" t="s">
        <v>24</v>
      </c>
      <c r="L13" s="18">
        <v>365</v>
      </c>
      <c r="M13" s="18" t="s">
        <v>31</v>
      </c>
      <c r="N13" s="19">
        <v>46306.075011574103</v>
      </c>
      <c r="O13" s="18">
        <v>390</v>
      </c>
      <c r="P13" s="18" t="s">
        <v>26</v>
      </c>
      <c r="Q13" s="18">
        <v>40</v>
      </c>
      <c r="R13" s="3" t="str">
        <f>IF(OR(G13="12R",G13="12L"),_xlfn.XLOOKUP(C13,DB!$A$2:$A$248,DB!$B$2:$B$248,""),IF(OR(G13="30L",G13="30R"),_xlfn.XLOOKUP(C13,DB!$A$2:$A$248,DB!$C$2:$C$248,""),""))</f>
        <v>OMSUK</v>
      </c>
      <c r="S13" s="3">
        <f t="shared" si="0"/>
        <v>1</v>
      </c>
      <c r="T13" s="3" t="str">
        <f>_xlfn.XLOOKUP(C13,DB!$A$2:$A$248,DB!$D$2:$D$248,"")</f>
        <v>Sector 3</v>
      </c>
    </row>
    <row r="14" spans="1:20" x14ac:dyDescent="0.2">
      <c r="A14" s="18" t="s">
        <v>57</v>
      </c>
      <c r="B14" s="18" t="s">
        <v>18</v>
      </c>
      <c r="C14" s="18" t="s">
        <v>43</v>
      </c>
      <c r="D14" s="18" t="s">
        <v>20</v>
      </c>
      <c r="E14" s="18" t="s">
        <v>534</v>
      </c>
      <c r="F14" s="19">
        <v>46306.055509259299</v>
      </c>
      <c r="G14" s="18" t="s">
        <v>22</v>
      </c>
      <c r="H14" s="18" t="s">
        <v>3817</v>
      </c>
      <c r="I14" s="18">
        <v>340</v>
      </c>
      <c r="J14" s="18" t="s">
        <v>23</v>
      </c>
      <c r="K14" s="18" t="s">
        <v>24</v>
      </c>
      <c r="L14" s="18">
        <v>876</v>
      </c>
      <c r="M14" s="18" t="s">
        <v>535</v>
      </c>
      <c r="N14" s="19">
        <v>46306.101712962998</v>
      </c>
      <c r="O14" s="18">
        <v>340</v>
      </c>
      <c r="P14" s="18" t="s">
        <v>26</v>
      </c>
      <c r="Q14" s="18">
        <v>190</v>
      </c>
      <c r="R14" s="3" t="str">
        <f>IF(OR(G14="12R",G14="12L"),_xlfn.XLOOKUP(C14,DB!$A$2:$A$248,DB!$B$2:$B$248,""),IF(OR(G14="30L",G14="30R"),_xlfn.XLOOKUP(C14,DB!$A$2:$A$248,DB!$C$2:$C$248,""),""))</f>
        <v>UDGUV</v>
      </c>
      <c r="S14" s="3">
        <f t="shared" si="0"/>
        <v>1</v>
      </c>
      <c r="T14" s="3" t="str">
        <f>_xlfn.XLOOKUP(C14,DB!$A$2:$A$248,DB!$D$2:$D$248,"")</f>
        <v>Sector 2</v>
      </c>
    </row>
    <row r="15" spans="1:20" x14ac:dyDescent="0.2">
      <c r="A15" s="18" t="s">
        <v>3818</v>
      </c>
      <c r="B15" s="18" t="s">
        <v>18</v>
      </c>
      <c r="C15" s="18" t="s">
        <v>66</v>
      </c>
      <c r="D15" s="18" t="s">
        <v>132</v>
      </c>
      <c r="E15" s="18"/>
      <c r="F15" s="19">
        <v>46306.057569444398</v>
      </c>
      <c r="G15" s="18" t="s">
        <v>22</v>
      </c>
      <c r="H15" s="18" t="s">
        <v>3819</v>
      </c>
      <c r="I15" s="18">
        <v>220</v>
      </c>
      <c r="J15" s="18" t="s">
        <v>23</v>
      </c>
      <c r="K15" s="18" t="s">
        <v>51</v>
      </c>
      <c r="L15" s="18">
        <v>354</v>
      </c>
      <c r="M15" s="18" t="s">
        <v>66</v>
      </c>
      <c r="N15" s="19">
        <v>46306.084085648101</v>
      </c>
      <c r="O15" s="18">
        <v>0</v>
      </c>
      <c r="P15" s="18" t="s">
        <v>26</v>
      </c>
      <c r="Q15" s="18">
        <v>30</v>
      </c>
      <c r="R15" s="3" t="str">
        <f>IF(OR(G15="12R",G15="12L"),_xlfn.XLOOKUP(C15,DB!$A$2:$A$248,DB!$B$2:$B$248,""),IF(OR(G15="30L",G15="30R"),_xlfn.XLOOKUP(C15,DB!$A$2:$A$248,DB!$C$2:$C$248,""),""))</f>
        <v>UDGUV</v>
      </c>
      <c r="S15" s="3">
        <f t="shared" si="0"/>
        <v>1</v>
      </c>
      <c r="T15" s="3" t="str">
        <f>_xlfn.XLOOKUP(C15,DB!$A$2:$A$248,DB!$D$2:$D$248,"")</f>
        <v>Sector 2</v>
      </c>
    </row>
    <row r="16" spans="1:20" x14ac:dyDescent="0.2">
      <c r="A16" s="18" t="s">
        <v>52</v>
      </c>
      <c r="B16" s="18" t="s">
        <v>18</v>
      </c>
      <c r="C16" s="18" t="s">
        <v>53</v>
      </c>
      <c r="D16" s="18" t="s">
        <v>54</v>
      </c>
      <c r="E16" s="18" t="s">
        <v>55</v>
      </c>
      <c r="F16" s="19">
        <v>46306.060891203699</v>
      </c>
      <c r="G16" s="18" t="s">
        <v>22</v>
      </c>
      <c r="H16" s="18" t="s">
        <v>3820</v>
      </c>
      <c r="I16" s="18">
        <v>390</v>
      </c>
      <c r="J16" s="18" t="s">
        <v>23</v>
      </c>
      <c r="K16" s="18" t="s">
        <v>24</v>
      </c>
      <c r="L16" s="18">
        <v>207</v>
      </c>
      <c r="M16" s="18" t="s">
        <v>3821</v>
      </c>
      <c r="N16" s="19">
        <v>46306.073217592602</v>
      </c>
      <c r="O16" s="18">
        <v>310</v>
      </c>
      <c r="P16" s="18" t="s">
        <v>26</v>
      </c>
      <c r="Q16" s="18">
        <v>190</v>
      </c>
      <c r="R16" s="3" t="str">
        <f>IF(OR(G16="12R",G16="12L"),_xlfn.XLOOKUP(C16,DB!$A$2:$A$248,DB!$B$2:$B$248,""),IF(OR(G16="30L",G16="30R"),_xlfn.XLOOKUP(C16,DB!$A$2:$A$248,DB!$C$2:$C$248,""),""))</f>
        <v>CZM</v>
      </c>
      <c r="S16" s="3">
        <f t="shared" si="0"/>
        <v>1</v>
      </c>
      <c r="T16" s="3" t="str">
        <f>_xlfn.XLOOKUP(C16,DB!$A$2:$A$248,DB!$D$2:$D$248,"")</f>
        <v>Sector 7</v>
      </c>
    </row>
    <row r="17" spans="1:20" x14ac:dyDescent="0.2">
      <c r="A17" s="18" t="s">
        <v>62</v>
      </c>
      <c r="B17" s="18" t="s">
        <v>18</v>
      </c>
      <c r="C17" s="18" t="s">
        <v>66</v>
      </c>
      <c r="D17" s="18" t="s">
        <v>64</v>
      </c>
      <c r="E17" s="18" t="s">
        <v>3822</v>
      </c>
      <c r="F17" s="19">
        <v>46306.063483796301</v>
      </c>
      <c r="G17" s="18" t="s">
        <v>22</v>
      </c>
      <c r="H17" s="18" t="s">
        <v>3823</v>
      </c>
      <c r="I17" s="18">
        <v>240</v>
      </c>
      <c r="J17" s="18" t="s">
        <v>23</v>
      </c>
      <c r="K17" s="18" t="s">
        <v>24</v>
      </c>
      <c r="L17" s="18">
        <v>388</v>
      </c>
      <c r="M17" s="18" t="s">
        <v>66</v>
      </c>
      <c r="N17" s="19">
        <v>46306.092708333301</v>
      </c>
      <c r="O17" s="18">
        <v>0</v>
      </c>
      <c r="P17" s="18" t="s">
        <v>26</v>
      </c>
      <c r="Q17" s="18">
        <v>190</v>
      </c>
      <c r="R17" s="3" t="str">
        <f>IF(OR(G17="12R",G17="12L"),_xlfn.XLOOKUP(C17,DB!$A$2:$A$248,DB!$B$2:$B$248,""),IF(OR(G17="30L",G17="30R"),_xlfn.XLOOKUP(C17,DB!$A$2:$A$248,DB!$C$2:$C$248,""),""))</f>
        <v>UDGUV</v>
      </c>
      <c r="S17" s="3">
        <f t="shared" si="0"/>
        <v>1</v>
      </c>
      <c r="T17" s="3" t="str">
        <f>_xlfn.XLOOKUP(C17,DB!$A$2:$A$248,DB!$D$2:$D$248,"")</f>
        <v>Sector 2</v>
      </c>
    </row>
    <row r="18" spans="1:20" x14ac:dyDescent="0.2">
      <c r="A18" s="18" t="s">
        <v>621</v>
      </c>
      <c r="B18" s="18" t="s">
        <v>18</v>
      </c>
      <c r="C18" s="18" t="s">
        <v>28</v>
      </c>
      <c r="D18" s="18" t="s">
        <v>129</v>
      </c>
      <c r="E18" s="18" t="s">
        <v>3824</v>
      </c>
      <c r="F18" s="19">
        <v>46306.080115740697</v>
      </c>
      <c r="G18" s="18" t="s">
        <v>22</v>
      </c>
      <c r="H18" s="18" t="s">
        <v>3825</v>
      </c>
      <c r="I18" s="18">
        <v>360</v>
      </c>
      <c r="J18" s="18" t="s">
        <v>23</v>
      </c>
      <c r="K18" s="18" t="s">
        <v>24</v>
      </c>
      <c r="L18" s="18">
        <v>547</v>
      </c>
      <c r="M18" s="18" t="s">
        <v>130</v>
      </c>
      <c r="N18" s="19">
        <v>46306.109791666699</v>
      </c>
      <c r="O18" s="18">
        <v>360</v>
      </c>
      <c r="P18" s="18" t="s">
        <v>26</v>
      </c>
      <c r="Q18" s="18">
        <v>40</v>
      </c>
      <c r="R18" s="3" t="str">
        <f>IF(OR(G18="12R",G18="12L"),_xlfn.XLOOKUP(C18,DB!$A$2:$A$248,DB!$B$2:$B$248,""),IF(OR(G18="30L",G18="30R"),_xlfn.XLOOKUP(C18,DB!$A$2:$A$248,DB!$C$2:$C$248,""),""))</f>
        <v>OMSUK</v>
      </c>
      <c r="S18" s="3">
        <f t="shared" si="0"/>
        <v>1</v>
      </c>
      <c r="T18" s="3" t="str">
        <f>_xlfn.XLOOKUP(C18,DB!$A$2:$A$248,DB!$D$2:$D$248,"")</f>
        <v>Sector 3</v>
      </c>
    </row>
    <row r="19" spans="1:20" x14ac:dyDescent="0.2">
      <c r="A19" s="18" t="s">
        <v>92</v>
      </c>
      <c r="B19" s="18" t="s">
        <v>18</v>
      </c>
      <c r="C19" s="18" t="s">
        <v>33</v>
      </c>
      <c r="D19" s="18" t="s">
        <v>54</v>
      </c>
      <c r="E19" s="18" t="s">
        <v>512</v>
      </c>
      <c r="F19" s="19">
        <v>46306.107766203699</v>
      </c>
      <c r="G19" s="18" t="s">
        <v>22</v>
      </c>
      <c r="H19" s="18" t="s">
        <v>3826</v>
      </c>
      <c r="I19" s="18">
        <v>340</v>
      </c>
      <c r="J19" s="18" t="s">
        <v>23</v>
      </c>
      <c r="K19" s="18" t="s">
        <v>24</v>
      </c>
      <c r="L19" s="18">
        <v>870</v>
      </c>
      <c r="M19" s="18" t="s">
        <v>36</v>
      </c>
      <c r="N19" s="19">
        <v>46306.154097222199</v>
      </c>
      <c r="O19" s="18">
        <v>340</v>
      </c>
      <c r="P19" s="18" t="s">
        <v>26</v>
      </c>
      <c r="Q19" s="18">
        <v>190</v>
      </c>
      <c r="R19" s="3" t="str">
        <f>IF(OR(G19="12R",G19="12L"),_xlfn.XLOOKUP(C19,DB!$A$2:$A$248,DB!$B$2:$B$248,""),IF(OR(G19="30L",G19="30R"),_xlfn.XLOOKUP(C19,DB!$A$2:$A$248,DB!$C$2:$C$248,""),""))</f>
        <v>UDGUV</v>
      </c>
      <c r="S19" s="3">
        <f t="shared" si="0"/>
        <v>2</v>
      </c>
      <c r="T19" s="3" t="str">
        <f>_xlfn.XLOOKUP(C19,DB!$A$2:$A$248,DB!$D$2:$D$248,"")</f>
        <v>Sector 2</v>
      </c>
    </row>
    <row r="20" spans="1:20" x14ac:dyDescent="0.2">
      <c r="A20" s="18" t="s">
        <v>60</v>
      </c>
      <c r="B20" s="18" t="s">
        <v>18</v>
      </c>
      <c r="C20" s="18" t="s">
        <v>28</v>
      </c>
      <c r="D20" s="18" t="s">
        <v>34</v>
      </c>
      <c r="E20" s="18" t="s">
        <v>3827</v>
      </c>
      <c r="F20" s="19">
        <v>46306.111712963</v>
      </c>
      <c r="G20" s="18" t="s">
        <v>22</v>
      </c>
      <c r="H20" s="18" t="s">
        <v>3828</v>
      </c>
      <c r="I20" s="18">
        <v>320</v>
      </c>
      <c r="J20" s="18" t="s">
        <v>23</v>
      </c>
      <c r="K20" s="18" t="s">
        <v>24</v>
      </c>
      <c r="L20" s="18">
        <v>483</v>
      </c>
      <c r="M20" s="18" t="s">
        <v>3829</v>
      </c>
      <c r="N20" s="19">
        <v>46306.137418981503</v>
      </c>
      <c r="O20" s="18">
        <v>320</v>
      </c>
      <c r="P20" s="18" t="s">
        <v>26</v>
      </c>
      <c r="Q20" s="18">
        <v>40</v>
      </c>
      <c r="R20" s="3" t="str">
        <f>IF(OR(G20="12R",G20="12L"),_xlfn.XLOOKUP(C20,DB!$A$2:$A$248,DB!$B$2:$B$248,""),IF(OR(G20="30L",G20="30R"),_xlfn.XLOOKUP(C20,DB!$A$2:$A$248,DB!$C$2:$C$248,""),""))</f>
        <v>OMSUK</v>
      </c>
      <c r="S20" s="3">
        <f t="shared" si="0"/>
        <v>2</v>
      </c>
      <c r="T20" s="3" t="str">
        <f>_xlfn.XLOOKUP(C20,DB!$A$2:$A$248,DB!$D$2:$D$248,"")</f>
        <v>Sector 3</v>
      </c>
    </row>
    <row r="21" spans="1:20" x14ac:dyDescent="0.2">
      <c r="A21" s="18" t="s">
        <v>71</v>
      </c>
      <c r="B21" s="18" t="s">
        <v>18</v>
      </c>
      <c r="C21" s="18" t="s">
        <v>43</v>
      </c>
      <c r="D21" s="18" t="s">
        <v>34</v>
      </c>
      <c r="E21" s="18" t="s">
        <v>3297</v>
      </c>
      <c r="F21" s="19">
        <v>46306.1147569444</v>
      </c>
      <c r="G21" s="18" t="s">
        <v>22</v>
      </c>
      <c r="H21" s="18" t="s">
        <v>3830</v>
      </c>
      <c r="I21" s="18">
        <v>380</v>
      </c>
      <c r="J21" s="18" t="s">
        <v>23</v>
      </c>
      <c r="K21" s="18" t="s">
        <v>24</v>
      </c>
      <c r="L21" s="18">
        <v>866</v>
      </c>
      <c r="M21" s="18" t="s">
        <v>2714</v>
      </c>
      <c r="N21" s="19">
        <v>46306.161493055602</v>
      </c>
      <c r="O21" s="18">
        <v>380</v>
      </c>
      <c r="P21" s="18" t="s">
        <v>26</v>
      </c>
      <c r="Q21" s="18">
        <v>190</v>
      </c>
      <c r="R21" s="3" t="str">
        <f>IF(OR(G21="12R",G21="12L"),_xlfn.XLOOKUP(C21,DB!$A$2:$A$248,DB!$B$2:$B$248,""),IF(OR(G21="30L",G21="30R"),_xlfn.XLOOKUP(C21,DB!$A$2:$A$248,DB!$C$2:$C$248,""),""))</f>
        <v>UDGUV</v>
      </c>
      <c r="S21" s="3">
        <f t="shared" si="0"/>
        <v>2</v>
      </c>
      <c r="T21" s="3" t="str">
        <f>_xlfn.XLOOKUP(C21,DB!$A$2:$A$248,DB!$D$2:$D$248,"")</f>
        <v>Sector 2</v>
      </c>
    </row>
    <row r="22" spans="1:20" x14ac:dyDescent="0.2">
      <c r="A22" s="18" t="s">
        <v>375</v>
      </c>
      <c r="B22" s="18" t="s">
        <v>18</v>
      </c>
      <c r="C22" s="18" t="s">
        <v>219</v>
      </c>
      <c r="D22" s="18" t="s">
        <v>54</v>
      </c>
      <c r="E22" s="18" t="s">
        <v>112</v>
      </c>
      <c r="F22" s="19">
        <v>46306.1156597222</v>
      </c>
      <c r="G22" s="18" t="s">
        <v>22</v>
      </c>
      <c r="H22" s="18" t="s">
        <v>3831</v>
      </c>
      <c r="I22" s="18">
        <v>350</v>
      </c>
      <c r="J22" s="18" t="s">
        <v>23</v>
      </c>
      <c r="K22" s="18" t="s">
        <v>24</v>
      </c>
      <c r="L22" s="18">
        <v>149</v>
      </c>
      <c r="M22" s="18" t="s">
        <v>3832</v>
      </c>
      <c r="N22" s="19">
        <v>46306.125949074099</v>
      </c>
      <c r="O22" s="18">
        <v>266</v>
      </c>
      <c r="P22" s="18" t="s">
        <v>26</v>
      </c>
      <c r="Q22" s="18">
        <v>190</v>
      </c>
      <c r="R22" s="3" t="str">
        <f>IF(OR(G22="12R",G22="12L"),_xlfn.XLOOKUP(C22,DB!$A$2:$A$248,DB!$B$2:$B$248,""),IF(OR(G22="30L",G22="30R"),_xlfn.XLOOKUP(C22,DB!$A$2:$A$248,DB!$C$2:$C$248,""),""))</f>
        <v>TAKUX</v>
      </c>
      <c r="S22" s="3">
        <f t="shared" si="0"/>
        <v>2</v>
      </c>
      <c r="T22" s="3" t="str">
        <f>_xlfn.XLOOKUP(C22,DB!$A$2:$A$248,DB!$D$2:$D$248,"")</f>
        <v>Sector 7</v>
      </c>
    </row>
    <row r="23" spans="1:20" x14ac:dyDescent="0.2">
      <c r="A23" s="18" t="s">
        <v>451</v>
      </c>
      <c r="B23" s="18" t="s">
        <v>18</v>
      </c>
      <c r="C23" s="18" t="s">
        <v>87</v>
      </c>
      <c r="D23" s="18" t="s">
        <v>88</v>
      </c>
      <c r="E23" s="18" t="s">
        <v>3833</v>
      </c>
      <c r="F23" s="19">
        <v>46306.118287037003</v>
      </c>
      <c r="G23" s="18" t="s">
        <v>22</v>
      </c>
      <c r="H23" s="18" t="s">
        <v>3834</v>
      </c>
      <c r="I23" s="18">
        <v>370</v>
      </c>
      <c r="J23" s="18" t="s">
        <v>23</v>
      </c>
      <c r="K23" s="18" t="s">
        <v>24</v>
      </c>
      <c r="L23" s="18">
        <v>136</v>
      </c>
      <c r="M23" s="18" t="s">
        <v>40</v>
      </c>
      <c r="N23" s="19">
        <v>46306.128356481502</v>
      </c>
      <c r="O23" s="18">
        <v>214</v>
      </c>
      <c r="P23" s="18" t="s">
        <v>41</v>
      </c>
      <c r="Q23" s="18">
        <v>190</v>
      </c>
      <c r="R23" s="3" t="str">
        <f>IF(OR(G23="12R",G23="12L"),_xlfn.XLOOKUP(C23,DB!$A$2:$A$248,DB!$B$2:$B$248,""),IF(OR(G23="30L",G23="30R"),_xlfn.XLOOKUP(C23,DB!$A$2:$A$248,DB!$C$2:$C$248,""),""))</f>
        <v>NUDAL</v>
      </c>
      <c r="S23" s="3">
        <f t="shared" si="0"/>
        <v>2</v>
      </c>
      <c r="T23" s="3" t="str">
        <f>_xlfn.XLOOKUP(C23,DB!$A$2:$A$248,DB!$D$2:$D$248,"")</f>
        <v>Sector 3</v>
      </c>
    </row>
    <row r="24" spans="1:20" x14ac:dyDescent="0.2">
      <c r="A24" s="18" t="s">
        <v>80</v>
      </c>
      <c r="B24" s="18" t="s">
        <v>18</v>
      </c>
      <c r="C24" s="18" t="s">
        <v>43</v>
      </c>
      <c r="D24" s="18" t="s">
        <v>61</v>
      </c>
      <c r="E24" s="18" t="s">
        <v>724</v>
      </c>
      <c r="F24" s="19">
        <v>46306.120150463001</v>
      </c>
      <c r="G24" s="18" t="s">
        <v>22</v>
      </c>
      <c r="H24" s="18" t="s">
        <v>3835</v>
      </c>
      <c r="I24" s="18">
        <v>360</v>
      </c>
      <c r="J24" s="18" t="s">
        <v>23</v>
      </c>
      <c r="K24" s="18" t="s">
        <v>24</v>
      </c>
      <c r="L24" s="18">
        <v>874</v>
      </c>
      <c r="M24" s="18" t="s">
        <v>46</v>
      </c>
      <c r="N24" s="19">
        <v>46306.166342592602</v>
      </c>
      <c r="O24" s="18">
        <v>360</v>
      </c>
      <c r="P24" s="18" t="s">
        <v>26</v>
      </c>
      <c r="Q24" s="18">
        <v>190</v>
      </c>
      <c r="R24" s="3" t="str">
        <f>IF(OR(G24="12R",G24="12L"),_xlfn.XLOOKUP(C24,DB!$A$2:$A$248,DB!$B$2:$B$248,""),IF(OR(G24="30L",G24="30R"),_xlfn.XLOOKUP(C24,DB!$A$2:$A$248,DB!$C$2:$C$248,""),""))</f>
        <v>UDGUV</v>
      </c>
      <c r="S24" s="3">
        <f t="shared" si="0"/>
        <v>2</v>
      </c>
      <c r="T24" s="3" t="str">
        <f>_xlfn.XLOOKUP(C24,DB!$A$2:$A$248,DB!$D$2:$D$248,"")</f>
        <v>Sector 2</v>
      </c>
    </row>
    <row r="25" spans="1:20" x14ac:dyDescent="0.2">
      <c r="A25" s="18" t="s">
        <v>697</v>
      </c>
      <c r="B25" s="18" t="s">
        <v>18</v>
      </c>
      <c r="C25" s="18" t="s">
        <v>365</v>
      </c>
      <c r="D25" s="18" t="s">
        <v>366</v>
      </c>
      <c r="E25" s="18" t="s">
        <v>2637</v>
      </c>
      <c r="F25" s="19">
        <v>46306.148680555598</v>
      </c>
      <c r="G25" s="18" t="s">
        <v>22</v>
      </c>
      <c r="H25" s="18" t="s">
        <v>3836</v>
      </c>
      <c r="I25" s="18">
        <v>390</v>
      </c>
      <c r="J25" s="18" t="s">
        <v>23</v>
      </c>
      <c r="K25" s="18" t="s">
        <v>24</v>
      </c>
      <c r="L25" s="18">
        <v>136</v>
      </c>
      <c r="M25" s="18" t="s">
        <v>40</v>
      </c>
      <c r="N25" s="19">
        <v>46306.158125000002</v>
      </c>
      <c r="O25" s="18">
        <v>237</v>
      </c>
      <c r="P25" s="18" t="s">
        <v>41</v>
      </c>
      <c r="Q25" s="18">
        <v>190</v>
      </c>
      <c r="R25" s="3" t="str">
        <f>IF(OR(G25="12R",G25="12L"),_xlfn.XLOOKUP(C25,DB!$A$2:$A$248,DB!$B$2:$B$248,""),IF(OR(G25="30L",G25="30R"),_xlfn.XLOOKUP(C25,DB!$A$2:$A$248,DB!$C$2:$C$248,""),""))</f>
        <v>NUDAL</v>
      </c>
      <c r="S25" s="3">
        <f t="shared" si="0"/>
        <v>3</v>
      </c>
      <c r="T25" s="3" t="str">
        <f>_xlfn.XLOOKUP(C25,DB!$A$2:$A$248,DB!$D$2:$D$248,"")</f>
        <v>Sector 3</v>
      </c>
    </row>
    <row r="26" spans="1:20" x14ac:dyDescent="0.2">
      <c r="A26" s="18" t="s">
        <v>89</v>
      </c>
      <c r="B26" s="18" t="s">
        <v>18</v>
      </c>
      <c r="C26" s="18" t="s">
        <v>43</v>
      </c>
      <c r="D26" s="18" t="s">
        <v>61</v>
      </c>
      <c r="E26" s="18" t="s">
        <v>120</v>
      </c>
      <c r="F26" s="19">
        <v>46306.182141203702</v>
      </c>
      <c r="G26" s="18" t="s">
        <v>22</v>
      </c>
      <c r="H26" s="18" t="s">
        <v>3837</v>
      </c>
      <c r="I26" s="18">
        <v>340</v>
      </c>
      <c r="J26" s="18" t="s">
        <v>23</v>
      </c>
      <c r="K26" s="18" t="s">
        <v>24</v>
      </c>
      <c r="L26" s="18">
        <v>861</v>
      </c>
      <c r="M26" s="18" t="s">
        <v>461</v>
      </c>
      <c r="N26" s="19">
        <v>46306.227615740703</v>
      </c>
      <c r="O26" s="18">
        <v>340</v>
      </c>
      <c r="P26" s="18" t="s">
        <v>26</v>
      </c>
      <c r="Q26" s="18">
        <v>190</v>
      </c>
      <c r="R26" s="3" t="str">
        <f>IF(OR(G26="12R",G26="12L"),_xlfn.XLOOKUP(C26,DB!$A$2:$A$248,DB!$B$2:$B$248,""),IF(OR(G26="30L",G26="30R"),_xlfn.XLOOKUP(C26,DB!$A$2:$A$248,DB!$C$2:$C$248,""),""))</f>
        <v>UDGUV</v>
      </c>
      <c r="S26" s="3">
        <f t="shared" si="0"/>
        <v>4</v>
      </c>
      <c r="T26" s="3" t="str">
        <f>_xlfn.XLOOKUP(C26,DB!$A$2:$A$248,DB!$D$2:$D$248,"")</f>
        <v>Sector 2</v>
      </c>
    </row>
    <row r="27" spans="1:20" x14ac:dyDescent="0.2">
      <c r="A27" s="18" t="s">
        <v>94</v>
      </c>
      <c r="B27" s="18" t="s">
        <v>18</v>
      </c>
      <c r="C27" s="18" t="s">
        <v>43</v>
      </c>
      <c r="D27" s="18" t="s">
        <v>20</v>
      </c>
      <c r="E27" s="18" t="s">
        <v>3838</v>
      </c>
      <c r="F27" s="19">
        <v>46306.435787037</v>
      </c>
      <c r="G27" s="18" t="s">
        <v>22</v>
      </c>
      <c r="H27" s="18" t="s">
        <v>3839</v>
      </c>
      <c r="I27" s="18">
        <v>360</v>
      </c>
      <c r="J27" s="18" t="s">
        <v>23</v>
      </c>
      <c r="K27" s="18" t="s">
        <v>24</v>
      </c>
      <c r="L27" s="18">
        <v>859</v>
      </c>
      <c r="M27" s="18" t="s">
        <v>46</v>
      </c>
      <c r="N27" s="19">
        <v>46306.482314814799</v>
      </c>
      <c r="O27" s="18">
        <v>360</v>
      </c>
      <c r="P27" s="18" t="s">
        <v>26</v>
      </c>
      <c r="Q27" s="18">
        <v>190</v>
      </c>
      <c r="R27" s="3" t="str">
        <f>IF(OR(G27="12R",G27="12L"),_xlfn.XLOOKUP(C27,DB!$A$2:$A$248,DB!$B$2:$B$248,""),IF(OR(G27="30L",G27="30R"),_xlfn.XLOOKUP(C27,DB!$A$2:$A$248,DB!$C$2:$C$248,""),""))</f>
        <v>UDGUV</v>
      </c>
      <c r="S27" s="3">
        <f t="shared" si="0"/>
        <v>10</v>
      </c>
      <c r="T27" s="3" t="str">
        <f>_xlfn.XLOOKUP(C27,DB!$A$2:$A$248,DB!$D$2:$D$248,"")</f>
        <v>Sector 2</v>
      </c>
    </row>
    <row r="28" spans="1:20" x14ac:dyDescent="0.2">
      <c r="A28" s="18" t="s">
        <v>106</v>
      </c>
      <c r="B28" s="18" t="s">
        <v>18</v>
      </c>
      <c r="C28" s="18" t="s">
        <v>43</v>
      </c>
      <c r="D28" s="18" t="s">
        <v>20</v>
      </c>
      <c r="E28" s="18" t="s">
        <v>534</v>
      </c>
      <c r="F28" s="19">
        <v>46306.4526736111</v>
      </c>
      <c r="G28" s="18" t="s">
        <v>22</v>
      </c>
      <c r="H28" s="18" t="s">
        <v>3840</v>
      </c>
      <c r="I28" s="18">
        <v>360</v>
      </c>
      <c r="J28" s="18" t="s">
        <v>23</v>
      </c>
      <c r="K28" s="18" t="s">
        <v>24</v>
      </c>
      <c r="L28" s="18">
        <v>859</v>
      </c>
      <c r="M28" s="18" t="s">
        <v>46</v>
      </c>
      <c r="N28" s="19">
        <v>46306.498599537001</v>
      </c>
      <c r="O28" s="18">
        <v>360</v>
      </c>
      <c r="P28" s="18" t="s">
        <v>26</v>
      </c>
      <c r="Q28" s="18">
        <v>190</v>
      </c>
      <c r="R28" s="3" t="str">
        <f>IF(OR(G28="12R",G28="12L"),_xlfn.XLOOKUP(C28,DB!$A$2:$A$248,DB!$B$2:$B$248,""),IF(OR(G28="30L",G28="30R"),_xlfn.XLOOKUP(C28,DB!$A$2:$A$248,DB!$C$2:$C$248,""),""))</f>
        <v>UDGUV</v>
      </c>
      <c r="S28" s="3">
        <f t="shared" si="0"/>
        <v>10</v>
      </c>
      <c r="T28" s="3" t="str">
        <f>_xlfn.XLOOKUP(C28,DB!$A$2:$A$248,DB!$D$2:$D$248,"")</f>
        <v>Sector 2</v>
      </c>
    </row>
    <row r="29" spans="1:20" x14ac:dyDescent="0.2">
      <c r="A29" s="18" t="s">
        <v>96</v>
      </c>
      <c r="B29" s="18" t="s">
        <v>18</v>
      </c>
      <c r="C29" s="18" t="s">
        <v>97</v>
      </c>
      <c r="D29" s="18" t="s">
        <v>61</v>
      </c>
      <c r="E29" s="18" t="s">
        <v>590</v>
      </c>
      <c r="F29" s="19">
        <v>46306.4608449074</v>
      </c>
      <c r="G29" s="18" t="s">
        <v>22</v>
      </c>
      <c r="H29" s="18" t="s">
        <v>3841</v>
      </c>
      <c r="I29" s="18">
        <v>360</v>
      </c>
      <c r="J29" s="18" t="s">
        <v>23</v>
      </c>
      <c r="K29" s="18" t="s">
        <v>24</v>
      </c>
      <c r="L29" s="18">
        <v>896</v>
      </c>
      <c r="M29" s="18" t="s">
        <v>3842</v>
      </c>
      <c r="N29" s="19">
        <v>46306.508425925902</v>
      </c>
      <c r="O29" s="18">
        <v>183</v>
      </c>
      <c r="P29" s="18" t="s">
        <v>26</v>
      </c>
      <c r="Q29" s="18">
        <v>19</v>
      </c>
      <c r="R29" s="3" t="str">
        <f>IF(OR(G29="12R",G29="12L"),_xlfn.XLOOKUP(C29,DB!$A$2:$A$248,DB!$B$2:$B$248,""),IF(OR(G29="30L",G29="30R"),_xlfn.XLOOKUP(C29,DB!$A$2:$A$248,DB!$C$2:$C$248,""),""))</f>
        <v>UDGUV</v>
      </c>
      <c r="S29" s="3">
        <f t="shared" si="0"/>
        <v>11</v>
      </c>
      <c r="T29" s="3" t="str">
        <f>_xlfn.XLOOKUP(C29,DB!$A$2:$A$248,DB!$D$2:$D$248,"")</f>
        <v>Sector 2</v>
      </c>
    </row>
    <row r="30" spans="1:20" x14ac:dyDescent="0.2">
      <c r="A30" s="18" t="s">
        <v>103</v>
      </c>
      <c r="B30" s="18" t="s">
        <v>18</v>
      </c>
      <c r="C30" s="18" t="s">
        <v>43</v>
      </c>
      <c r="D30" s="18" t="s">
        <v>44</v>
      </c>
      <c r="E30" s="18" t="s">
        <v>959</v>
      </c>
      <c r="F30" s="19">
        <v>46306.466759259303</v>
      </c>
      <c r="G30" s="18" t="s">
        <v>22</v>
      </c>
      <c r="H30" s="18" t="s">
        <v>3843</v>
      </c>
      <c r="I30" s="18">
        <v>340</v>
      </c>
      <c r="J30" s="18" t="s">
        <v>23</v>
      </c>
      <c r="K30" s="18" t="s">
        <v>24</v>
      </c>
      <c r="L30" s="18">
        <v>859</v>
      </c>
      <c r="M30" s="18" t="s">
        <v>46</v>
      </c>
      <c r="N30" s="19">
        <v>46306.512314814798</v>
      </c>
      <c r="O30" s="18">
        <v>340</v>
      </c>
      <c r="P30" s="18" t="s">
        <v>26</v>
      </c>
      <c r="Q30" s="18">
        <v>190</v>
      </c>
      <c r="R30" s="3" t="str">
        <f>IF(OR(G30="12R",G30="12L"),_xlfn.XLOOKUP(C30,DB!$A$2:$A$248,DB!$B$2:$B$248,""),IF(OR(G30="30L",G30="30R"),_xlfn.XLOOKUP(C30,DB!$A$2:$A$248,DB!$C$2:$C$248,""),""))</f>
        <v>UDGUV</v>
      </c>
      <c r="S30" s="3">
        <f t="shared" si="0"/>
        <v>11</v>
      </c>
      <c r="T30" s="3" t="str">
        <f>_xlfn.XLOOKUP(C30,DB!$A$2:$A$248,DB!$D$2:$D$248,"")</f>
        <v>Sector 2</v>
      </c>
    </row>
    <row r="31" spans="1:20" x14ac:dyDescent="0.2">
      <c r="A31" s="18" t="s">
        <v>111</v>
      </c>
      <c r="B31" s="18" t="s">
        <v>18</v>
      </c>
      <c r="C31" s="18" t="s">
        <v>33</v>
      </c>
      <c r="D31" s="18" t="s">
        <v>54</v>
      </c>
      <c r="E31" s="18" t="s">
        <v>112</v>
      </c>
      <c r="F31" s="19">
        <v>46306.506932870398</v>
      </c>
      <c r="G31" s="18" t="s">
        <v>22</v>
      </c>
      <c r="H31" s="18" t="s">
        <v>3844</v>
      </c>
      <c r="I31" s="18">
        <v>380</v>
      </c>
      <c r="J31" s="18" t="s">
        <v>23</v>
      </c>
      <c r="K31" s="18" t="s">
        <v>24</v>
      </c>
      <c r="L31" s="18">
        <v>863</v>
      </c>
      <c r="M31" s="18" t="s">
        <v>36</v>
      </c>
      <c r="N31" s="19">
        <v>46306.554606481499</v>
      </c>
      <c r="O31" s="18">
        <v>380</v>
      </c>
      <c r="P31" s="18" t="s">
        <v>26</v>
      </c>
      <c r="Q31" s="18">
        <v>190</v>
      </c>
      <c r="R31" s="3" t="str">
        <f>IF(OR(G31="12R",G31="12L"),_xlfn.XLOOKUP(C31,DB!$A$2:$A$248,DB!$B$2:$B$248,""),IF(OR(G31="30L",G31="30R"),_xlfn.XLOOKUP(C31,DB!$A$2:$A$248,DB!$C$2:$C$248,""),""))</f>
        <v>UDGUV</v>
      </c>
      <c r="S31" s="3">
        <f t="shared" si="0"/>
        <v>12</v>
      </c>
      <c r="T31" s="3" t="str">
        <f>_xlfn.XLOOKUP(C31,DB!$A$2:$A$248,DB!$D$2:$D$248,"")</f>
        <v>Sector 2</v>
      </c>
    </row>
    <row r="32" spans="1:20" x14ac:dyDescent="0.2">
      <c r="A32" s="18" t="s">
        <v>114</v>
      </c>
      <c r="B32" s="18" t="s">
        <v>18</v>
      </c>
      <c r="C32" s="18" t="s">
        <v>115</v>
      </c>
      <c r="D32" s="18" t="s">
        <v>129</v>
      </c>
      <c r="E32" s="18" t="s">
        <v>643</v>
      </c>
      <c r="F32" s="19">
        <v>46306.5105555556</v>
      </c>
      <c r="G32" s="18" t="s">
        <v>22</v>
      </c>
      <c r="H32" s="18" t="s">
        <v>3845</v>
      </c>
      <c r="I32" s="18">
        <v>350</v>
      </c>
      <c r="J32" s="18" t="s">
        <v>23</v>
      </c>
      <c r="K32" s="18" t="s">
        <v>24</v>
      </c>
      <c r="L32" s="18">
        <v>150</v>
      </c>
      <c r="M32" s="18" t="s">
        <v>117</v>
      </c>
      <c r="N32" s="19">
        <v>46306.521111111098</v>
      </c>
      <c r="O32" s="18">
        <v>298</v>
      </c>
      <c r="P32" s="18" t="s">
        <v>26</v>
      </c>
      <c r="Q32" s="18">
        <v>190</v>
      </c>
      <c r="R32" s="3" t="str">
        <f>IF(OR(G32="12R",G32="12L"),_xlfn.XLOOKUP(C32,DB!$A$2:$A$248,DB!$B$2:$B$248,""),IF(OR(G32="30L",G32="30R"),_xlfn.XLOOKUP(C32,DB!$A$2:$A$248,DB!$C$2:$C$248,""),""))</f>
        <v>TAKUX</v>
      </c>
      <c r="S32" s="3">
        <f t="shared" si="0"/>
        <v>12</v>
      </c>
      <c r="T32" s="3" t="str">
        <f>_xlfn.XLOOKUP(C32,DB!$A$2:$A$248,DB!$D$2:$D$248,"")</f>
        <v>Sector 7</v>
      </c>
    </row>
    <row r="33" spans="1:20" x14ac:dyDescent="0.2">
      <c r="A33" s="18" t="s">
        <v>113</v>
      </c>
      <c r="B33" s="18" t="s">
        <v>18</v>
      </c>
      <c r="C33" s="18" t="s">
        <v>43</v>
      </c>
      <c r="D33" s="18" t="s">
        <v>29</v>
      </c>
      <c r="E33" s="18" t="s">
        <v>3846</v>
      </c>
      <c r="F33" s="19">
        <v>46306.511539351799</v>
      </c>
      <c r="G33" s="18" t="s">
        <v>22</v>
      </c>
      <c r="H33" s="18" t="s">
        <v>3847</v>
      </c>
      <c r="I33" s="18">
        <v>380</v>
      </c>
      <c r="J33" s="18" t="s">
        <v>23</v>
      </c>
      <c r="K33" s="18" t="s">
        <v>24</v>
      </c>
      <c r="L33" s="18">
        <v>859</v>
      </c>
      <c r="M33" s="18" t="s">
        <v>46</v>
      </c>
      <c r="N33" s="19">
        <v>46306.557476851798</v>
      </c>
      <c r="O33" s="18">
        <v>380</v>
      </c>
      <c r="P33" s="18" t="s">
        <v>26</v>
      </c>
      <c r="Q33" s="18">
        <v>190</v>
      </c>
      <c r="R33" s="3" t="str">
        <f>IF(OR(G33="12R",G33="12L"),_xlfn.XLOOKUP(C33,DB!$A$2:$A$248,DB!$B$2:$B$248,""),IF(OR(G33="30L",G33="30R"),_xlfn.XLOOKUP(C33,DB!$A$2:$A$248,DB!$C$2:$C$248,""),""))</f>
        <v>UDGUV</v>
      </c>
      <c r="S33" s="3">
        <f t="shared" si="0"/>
        <v>12</v>
      </c>
      <c r="T33" s="3" t="str">
        <f>_xlfn.XLOOKUP(C33,DB!$A$2:$A$248,DB!$D$2:$D$248,"")</f>
        <v>Sector 2</v>
      </c>
    </row>
    <row r="34" spans="1:20" x14ac:dyDescent="0.2">
      <c r="A34" s="18" t="s">
        <v>127</v>
      </c>
      <c r="B34" s="18" t="s">
        <v>18</v>
      </c>
      <c r="C34" s="18" t="s">
        <v>128</v>
      </c>
      <c r="D34" s="18" t="s">
        <v>129</v>
      </c>
      <c r="E34" s="18" t="s">
        <v>1835</v>
      </c>
      <c r="F34" s="19">
        <v>46306.516863425903</v>
      </c>
      <c r="G34" s="18" t="s">
        <v>22</v>
      </c>
      <c r="H34" s="18" t="s">
        <v>3848</v>
      </c>
      <c r="I34" s="18">
        <v>380</v>
      </c>
      <c r="J34" s="18" t="s">
        <v>23</v>
      </c>
      <c r="K34" s="18" t="s">
        <v>24</v>
      </c>
      <c r="L34" s="18">
        <v>533</v>
      </c>
      <c r="M34" s="18" t="s">
        <v>130</v>
      </c>
      <c r="N34" s="19">
        <v>46306.546030092599</v>
      </c>
      <c r="O34" s="18">
        <v>380</v>
      </c>
      <c r="P34" s="18" t="s">
        <v>26</v>
      </c>
      <c r="Q34" s="18">
        <v>40</v>
      </c>
      <c r="R34" s="3" t="str">
        <f>IF(OR(G34="12R",G34="12L"),_xlfn.XLOOKUP(C34,DB!$A$2:$A$248,DB!$B$2:$B$248,""),IF(OR(G34="30L",G34="30R"),_xlfn.XLOOKUP(C34,DB!$A$2:$A$248,DB!$C$2:$C$248,""),""))</f>
        <v>ENEBA</v>
      </c>
      <c r="S34" s="3">
        <f t="shared" si="0"/>
        <v>12</v>
      </c>
      <c r="T34" s="3" t="str">
        <f>_xlfn.XLOOKUP(C34,DB!$A$2:$A$248,DB!$D$2:$D$248,"")</f>
        <v>Sector 3</v>
      </c>
    </row>
    <row r="35" spans="1:20" x14ac:dyDescent="0.2">
      <c r="A35" s="18" t="s">
        <v>185</v>
      </c>
      <c r="B35" s="18" t="s">
        <v>18</v>
      </c>
      <c r="C35" s="18" t="s">
        <v>2728</v>
      </c>
      <c r="D35" s="18" t="s">
        <v>186</v>
      </c>
      <c r="E35" s="18"/>
      <c r="F35" s="19">
        <v>46306.526377314804</v>
      </c>
      <c r="G35" s="18" t="s">
        <v>22</v>
      </c>
      <c r="H35" s="18" t="s">
        <v>3849</v>
      </c>
      <c r="I35" s="18">
        <v>15</v>
      </c>
      <c r="J35" s="18" t="s">
        <v>139</v>
      </c>
      <c r="K35" s="18" t="s">
        <v>51</v>
      </c>
      <c r="L35" s="18">
        <v>84</v>
      </c>
      <c r="M35" s="18" t="s">
        <v>2728</v>
      </c>
      <c r="N35" s="19">
        <v>46306.541215277801</v>
      </c>
      <c r="O35" s="18">
        <v>0</v>
      </c>
      <c r="P35" s="18" t="s">
        <v>137</v>
      </c>
      <c r="Q35" s="18">
        <v>15</v>
      </c>
      <c r="R35" s="3" t="str">
        <f>IF(OR(G35="12R",G35="12L"),_xlfn.XLOOKUP(C35,DB!$A$2:$A$248,DB!$B$2:$B$248,""),IF(OR(G35="30L",G35="30R"),_xlfn.XLOOKUP(C35,DB!$A$2:$A$248,DB!$C$2:$C$248,""),""))</f>
        <v/>
      </c>
      <c r="S35" s="3">
        <f t="shared" si="0"/>
        <v>12</v>
      </c>
      <c r="T35" s="3" t="str">
        <f>_xlfn.XLOOKUP(C35,DB!$A$2:$A$248,DB!$D$2:$D$248,"")</f>
        <v/>
      </c>
    </row>
    <row r="36" spans="1:20" x14ac:dyDescent="0.2">
      <c r="A36" s="18" t="s">
        <v>506</v>
      </c>
      <c r="B36" s="18" t="s">
        <v>18</v>
      </c>
      <c r="C36" s="18" t="s">
        <v>927</v>
      </c>
      <c r="D36" s="18" t="s">
        <v>507</v>
      </c>
      <c r="E36" s="18"/>
      <c r="F36" s="19">
        <v>46306.529479166697</v>
      </c>
      <c r="G36" s="18" t="s">
        <v>22</v>
      </c>
      <c r="H36" s="18" t="s">
        <v>167</v>
      </c>
      <c r="I36" s="18">
        <v>45</v>
      </c>
      <c r="J36" s="18" t="s">
        <v>139</v>
      </c>
      <c r="K36" s="18" t="s">
        <v>51</v>
      </c>
      <c r="L36" s="18">
        <v>168</v>
      </c>
      <c r="M36" s="18" t="s">
        <v>927</v>
      </c>
      <c r="N36" s="19">
        <v>46306.557222222204</v>
      </c>
      <c r="O36" s="18">
        <v>0</v>
      </c>
      <c r="P36" s="18" t="s">
        <v>137</v>
      </c>
      <c r="Q36" s="18">
        <v>15</v>
      </c>
      <c r="R36" s="3" t="str">
        <f>IF(OR(G36="12R",G36="12L"),_xlfn.XLOOKUP(C36,DB!$A$2:$A$248,DB!$B$2:$B$248,""),IF(OR(G36="30L",G36="30R"),_xlfn.XLOOKUP(C36,DB!$A$2:$A$248,DB!$C$2:$C$248,""),""))</f>
        <v/>
      </c>
      <c r="S36" s="3">
        <f t="shared" si="0"/>
        <v>12</v>
      </c>
      <c r="T36" s="3" t="str">
        <f>_xlfn.XLOOKUP(C36,DB!$A$2:$A$248,DB!$D$2:$D$248,"")</f>
        <v/>
      </c>
    </row>
    <row r="37" spans="1:20" x14ac:dyDescent="0.2">
      <c r="A37" s="18" t="s">
        <v>100</v>
      </c>
      <c r="B37" s="18" t="s">
        <v>18</v>
      </c>
      <c r="C37" s="18" t="s">
        <v>101</v>
      </c>
      <c r="D37" s="18" t="s">
        <v>61</v>
      </c>
      <c r="E37" s="18" t="s">
        <v>2843</v>
      </c>
      <c r="F37" s="19">
        <v>46306.545729166697</v>
      </c>
      <c r="G37" s="18" t="s">
        <v>22</v>
      </c>
      <c r="H37" s="18" t="s">
        <v>3850</v>
      </c>
      <c r="I37" s="18">
        <v>360</v>
      </c>
      <c r="J37" s="18" t="s">
        <v>23</v>
      </c>
      <c r="K37" s="18" t="s">
        <v>24</v>
      </c>
      <c r="L37" s="18">
        <v>859</v>
      </c>
      <c r="M37" s="18" t="s">
        <v>46</v>
      </c>
      <c r="N37" s="19">
        <v>46306.591412037</v>
      </c>
      <c r="O37" s="18">
        <v>360</v>
      </c>
      <c r="P37" s="18" t="s">
        <v>26</v>
      </c>
      <c r="Q37" s="18">
        <v>190</v>
      </c>
      <c r="R37" s="3" t="str">
        <f>IF(OR(G37="12R",G37="12L"),_xlfn.XLOOKUP(C37,DB!$A$2:$A$248,DB!$B$2:$B$248,""),IF(OR(G37="30L",G37="30R"),_xlfn.XLOOKUP(C37,DB!$A$2:$A$248,DB!$C$2:$C$248,""),""))</f>
        <v>UDGUV</v>
      </c>
      <c r="S37" s="3">
        <f t="shared" si="0"/>
        <v>13</v>
      </c>
      <c r="T37" s="3" t="str">
        <f>_xlfn.XLOOKUP(C37,DB!$A$2:$A$248,DB!$D$2:$D$248,"")</f>
        <v>Sector 2</v>
      </c>
    </row>
    <row r="38" spans="1:20" x14ac:dyDescent="0.2">
      <c r="A38" s="18" t="s">
        <v>133</v>
      </c>
      <c r="B38" s="18" t="s">
        <v>18</v>
      </c>
      <c r="C38" s="18" t="s">
        <v>134</v>
      </c>
      <c r="D38" s="18" t="s">
        <v>129</v>
      </c>
      <c r="E38" s="18" t="s">
        <v>3851</v>
      </c>
      <c r="F38" s="19">
        <v>46306.5467361111</v>
      </c>
      <c r="G38" s="18" t="s">
        <v>22</v>
      </c>
      <c r="H38" s="18" t="s">
        <v>3852</v>
      </c>
      <c r="I38" s="18">
        <v>350</v>
      </c>
      <c r="J38" s="18" t="s">
        <v>23</v>
      </c>
      <c r="K38" s="18" t="s">
        <v>24</v>
      </c>
      <c r="L38" s="18">
        <v>359</v>
      </c>
      <c r="M38" s="18" t="s">
        <v>31</v>
      </c>
      <c r="N38" s="19">
        <v>46306.566423611097</v>
      </c>
      <c r="O38" s="18">
        <v>350</v>
      </c>
      <c r="P38" s="18" t="s">
        <v>26</v>
      </c>
      <c r="Q38" s="18">
        <v>40</v>
      </c>
      <c r="R38" s="3" t="str">
        <f>IF(OR(G38="12R",G38="12L"),_xlfn.XLOOKUP(C38,DB!$A$2:$A$248,DB!$B$2:$B$248,""),IF(OR(G38="30L",G38="30R"),_xlfn.XLOOKUP(C38,DB!$A$2:$A$248,DB!$C$2:$C$248,""),""))</f>
        <v>ENEBA</v>
      </c>
      <c r="S38" s="3">
        <f t="shared" si="0"/>
        <v>13</v>
      </c>
      <c r="T38" s="3" t="str">
        <f>_xlfn.XLOOKUP(C38,DB!$A$2:$A$248,DB!$D$2:$D$248,"")</f>
        <v>Sector 3</v>
      </c>
    </row>
    <row r="39" spans="1:20" x14ac:dyDescent="0.2">
      <c r="A39" s="18" t="s">
        <v>125</v>
      </c>
      <c r="B39" s="18" t="s">
        <v>18</v>
      </c>
      <c r="C39" s="18" t="s">
        <v>43</v>
      </c>
      <c r="D39" s="18" t="s">
        <v>44</v>
      </c>
      <c r="E39" s="18" t="s">
        <v>126</v>
      </c>
      <c r="F39" s="19">
        <v>46306.547673611101</v>
      </c>
      <c r="G39" s="18" t="s">
        <v>22</v>
      </c>
      <c r="H39" s="18" t="s">
        <v>3853</v>
      </c>
      <c r="I39" s="18">
        <v>360</v>
      </c>
      <c r="J39" s="18" t="s">
        <v>23</v>
      </c>
      <c r="K39" s="18" t="s">
        <v>24</v>
      </c>
      <c r="L39" s="18">
        <v>859</v>
      </c>
      <c r="M39" s="18" t="s">
        <v>46</v>
      </c>
      <c r="N39" s="19">
        <v>46306.5932986111</v>
      </c>
      <c r="O39" s="18">
        <v>360</v>
      </c>
      <c r="P39" s="18" t="s">
        <v>26</v>
      </c>
      <c r="Q39" s="18">
        <v>190</v>
      </c>
      <c r="R39" s="3" t="str">
        <f>IF(OR(G39="12R",G39="12L"),_xlfn.XLOOKUP(C39,DB!$A$2:$A$248,DB!$B$2:$B$248,""),IF(OR(G39="30L",G39="30R"),_xlfn.XLOOKUP(C39,DB!$A$2:$A$248,DB!$C$2:$C$248,""),""))</f>
        <v>UDGUV</v>
      </c>
      <c r="S39" s="3">
        <f t="shared" si="0"/>
        <v>13</v>
      </c>
      <c r="T39" s="3" t="str">
        <f>_xlfn.XLOOKUP(C39,DB!$A$2:$A$248,DB!$D$2:$D$248,"")</f>
        <v>Sector 2</v>
      </c>
    </row>
    <row r="40" spans="1:20" x14ac:dyDescent="0.2">
      <c r="A40" s="18" t="s">
        <v>121</v>
      </c>
      <c r="B40" s="18" t="s">
        <v>18</v>
      </c>
      <c r="C40" s="18" t="s">
        <v>122</v>
      </c>
      <c r="D40" s="18" t="s">
        <v>123</v>
      </c>
      <c r="E40" s="18" t="s">
        <v>3854</v>
      </c>
      <c r="F40" s="19">
        <v>46306.548645833303</v>
      </c>
      <c r="G40" s="18" t="s">
        <v>22</v>
      </c>
      <c r="H40" s="18" t="s">
        <v>3855</v>
      </c>
      <c r="I40" s="18">
        <v>340</v>
      </c>
      <c r="J40" s="18" t="s">
        <v>23</v>
      </c>
      <c r="K40" s="18" t="s">
        <v>24</v>
      </c>
      <c r="L40" s="18">
        <v>548</v>
      </c>
      <c r="M40" s="18" t="s">
        <v>130</v>
      </c>
      <c r="N40" s="19">
        <v>46306.5776736111</v>
      </c>
      <c r="O40" s="18">
        <v>340</v>
      </c>
      <c r="P40" s="18" t="s">
        <v>26</v>
      </c>
      <c r="Q40" s="18">
        <v>40</v>
      </c>
      <c r="R40" s="3" t="str">
        <f>IF(OR(G40="12R",G40="12L"),_xlfn.XLOOKUP(C40,DB!$A$2:$A$248,DB!$B$2:$B$248,""),IF(OR(G40="30L",G40="30R"),_xlfn.XLOOKUP(C40,DB!$A$2:$A$248,DB!$C$2:$C$248,""),""))</f>
        <v>ENEBA</v>
      </c>
      <c r="S40" s="3">
        <f t="shared" si="0"/>
        <v>13</v>
      </c>
      <c r="T40" s="3" t="str">
        <f>_xlfn.XLOOKUP(C40,DB!$A$2:$A$248,DB!$D$2:$D$248,"")</f>
        <v>Sector 3</v>
      </c>
    </row>
    <row r="41" spans="1:20" x14ac:dyDescent="0.2">
      <c r="A41" s="18" t="s">
        <v>568</v>
      </c>
      <c r="B41" s="18" t="s">
        <v>18</v>
      </c>
      <c r="C41" s="18" t="s">
        <v>210</v>
      </c>
      <c r="D41" s="18" t="s">
        <v>433</v>
      </c>
      <c r="E41" s="18" t="s">
        <v>569</v>
      </c>
      <c r="F41" s="19">
        <v>46306.550254629597</v>
      </c>
      <c r="G41" s="18" t="s">
        <v>22</v>
      </c>
      <c r="H41" s="18" t="s">
        <v>3856</v>
      </c>
      <c r="I41" s="18">
        <v>390</v>
      </c>
      <c r="J41" s="18" t="s">
        <v>23</v>
      </c>
      <c r="K41" s="18" t="s">
        <v>24</v>
      </c>
      <c r="L41" s="18">
        <v>132</v>
      </c>
      <c r="M41" s="18" t="s">
        <v>40</v>
      </c>
      <c r="N41" s="19">
        <v>46306.559189814798</v>
      </c>
      <c r="O41" s="18">
        <v>266</v>
      </c>
      <c r="P41" s="18" t="s">
        <v>41</v>
      </c>
      <c r="Q41" s="18">
        <v>190</v>
      </c>
      <c r="R41" s="3" t="str">
        <f>IF(OR(G41="12R",G41="12L"),_xlfn.XLOOKUP(C41,DB!$A$2:$A$248,DB!$B$2:$B$248,""),IF(OR(G41="30L",G41="30R"),_xlfn.XLOOKUP(C41,DB!$A$2:$A$248,DB!$C$2:$C$248,""),""))</f>
        <v>TAKUX</v>
      </c>
      <c r="S41" s="3">
        <f t="shared" si="0"/>
        <v>13</v>
      </c>
      <c r="T41" s="3" t="str">
        <f>_xlfn.XLOOKUP(C41,DB!$A$2:$A$248,DB!$D$2:$D$248,"")</f>
        <v>Sector 7</v>
      </c>
    </row>
    <row r="42" spans="1:20" x14ac:dyDescent="0.2">
      <c r="A42" s="18" t="s">
        <v>135</v>
      </c>
      <c r="B42" s="18" t="s">
        <v>18</v>
      </c>
      <c r="C42" s="18" t="s">
        <v>136</v>
      </c>
      <c r="D42" s="18" t="s">
        <v>44</v>
      </c>
      <c r="E42" s="18" t="s">
        <v>3857</v>
      </c>
      <c r="F42" s="19">
        <v>46306.5782175926</v>
      </c>
      <c r="G42" s="18" t="s">
        <v>22</v>
      </c>
      <c r="H42" s="18" t="s">
        <v>3858</v>
      </c>
      <c r="I42" s="18">
        <v>330</v>
      </c>
      <c r="J42" s="18" t="s">
        <v>23</v>
      </c>
      <c r="K42" s="18" t="s">
        <v>24</v>
      </c>
      <c r="L42" s="18">
        <v>361</v>
      </c>
      <c r="M42" s="18" t="s">
        <v>31</v>
      </c>
      <c r="N42" s="19">
        <v>46306.598993055602</v>
      </c>
      <c r="O42" s="18">
        <v>330</v>
      </c>
      <c r="P42" s="18" t="s">
        <v>26</v>
      </c>
      <c r="Q42" s="18">
        <v>40</v>
      </c>
      <c r="R42" s="3" t="str">
        <f>IF(OR(G42="12R",G42="12L"),_xlfn.XLOOKUP(C42,DB!$A$2:$A$248,DB!$B$2:$B$248,""),IF(OR(G42="30L",G42="30R"),_xlfn.XLOOKUP(C42,DB!$A$2:$A$248,DB!$C$2:$C$248,""),""))</f>
        <v>OMSUK</v>
      </c>
      <c r="S42" s="3">
        <f t="shared" si="0"/>
        <v>13</v>
      </c>
      <c r="T42" s="3" t="str">
        <f>_xlfn.XLOOKUP(C42,DB!$A$2:$A$248,DB!$D$2:$D$248,"")</f>
        <v>Sector 3</v>
      </c>
    </row>
    <row r="43" spans="1:20" x14ac:dyDescent="0.2">
      <c r="A43" s="18" t="s">
        <v>401</v>
      </c>
      <c r="B43" s="18" t="s">
        <v>18</v>
      </c>
      <c r="C43" s="18" t="s">
        <v>565</v>
      </c>
      <c r="D43" s="18" t="s">
        <v>403</v>
      </c>
      <c r="E43" s="18"/>
      <c r="F43" s="19">
        <v>46306.583310185197</v>
      </c>
      <c r="G43" s="18" t="s">
        <v>22</v>
      </c>
      <c r="H43" s="18" t="s">
        <v>167</v>
      </c>
      <c r="I43" s="18">
        <v>65</v>
      </c>
      <c r="J43" s="18" t="s">
        <v>139</v>
      </c>
      <c r="K43" s="18" t="s">
        <v>51</v>
      </c>
      <c r="L43" s="18">
        <v>227</v>
      </c>
      <c r="M43" s="18" t="s">
        <v>565</v>
      </c>
      <c r="N43" s="19">
        <v>46306.616655092599</v>
      </c>
      <c r="O43" s="18">
        <v>0</v>
      </c>
      <c r="P43" s="18" t="s">
        <v>137</v>
      </c>
      <c r="Q43" s="18">
        <v>15</v>
      </c>
      <c r="R43" s="3" t="str">
        <f>IF(OR(G43="12R",G43="12L"),_xlfn.XLOOKUP(C43,DB!$A$2:$A$248,DB!$B$2:$B$248,""),IF(OR(G43="30L",G43="30R"),_xlfn.XLOOKUP(C43,DB!$A$2:$A$248,DB!$C$2:$C$248,""),""))</f>
        <v/>
      </c>
      <c r="S43" s="3">
        <f t="shared" si="0"/>
        <v>13</v>
      </c>
      <c r="T43" s="3" t="str">
        <f>_xlfn.XLOOKUP(C43,DB!$A$2:$A$248,DB!$D$2:$D$248,"")</f>
        <v/>
      </c>
    </row>
    <row r="44" spans="1:20" x14ac:dyDescent="0.2">
      <c r="A44" s="18" t="s">
        <v>3859</v>
      </c>
      <c r="B44" s="18" t="s">
        <v>18</v>
      </c>
      <c r="C44" s="18" t="s">
        <v>63</v>
      </c>
      <c r="D44" s="18" t="s">
        <v>429</v>
      </c>
      <c r="E44" s="18"/>
      <c r="F44" s="19">
        <v>46306.591157407398</v>
      </c>
      <c r="G44" s="18" t="s">
        <v>22</v>
      </c>
      <c r="H44" s="18" t="s">
        <v>3860</v>
      </c>
      <c r="I44" s="18">
        <v>165</v>
      </c>
      <c r="J44" s="18" t="s">
        <v>139</v>
      </c>
      <c r="K44" s="18" t="s">
        <v>51</v>
      </c>
      <c r="L44" s="18">
        <v>847</v>
      </c>
      <c r="M44" s="18" t="s">
        <v>3861</v>
      </c>
      <c r="N44" s="19">
        <v>46306.671504629601</v>
      </c>
      <c r="O44" s="18">
        <v>165</v>
      </c>
      <c r="P44" s="18" t="s">
        <v>137</v>
      </c>
      <c r="Q44" s="18">
        <v>15</v>
      </c>
      <c r="R44" s="3" t="str">
        <f>IF(OR(G44="12R",G44="12L"),_xlfn.XLOOKUP(C44,DB!$A$2:$A$248,DB!$B$2:$B$248,""),IF(OR(G44="30L",G44="30R"),_xlfn.XLOOKUP(C44,DB!$A$2:$A$248,DB!$C$2:$C$248,""),""))</f>
        <v>UDGUV</v>
      </c>
      <c r="S44" s="3">
        <f t="shared" si="0"/>
        <v>14</v>
      </c>
      <c r="T44" s="3" t="str">
        <f>_xlfn.XLOOKUP(C44,DB!$A$2:$A$248,DB!$D$2:$D$248,"")</f>
        <v>Sector 2</v>
      </c>
    </row>
    <row r="45" spans="1:20" x14ac:dyDescent="0.2">
      <c r="A45" s="18" t="s">
        <v>62</v>
      </c>
      <c r="B45" s="18" t="s">
        <v>18</v>
      </c>
      <c r="C45" s="18" t="s">
        <v>66</v>
      </c>
      <c r="D45" s="18" t="s">
        <v>64</v>
      </c>
      <c r="E45" s="18" t="s">
        <v>3822</v>
      </c>
      <c r="F45" s="19">
        <v>46306.598032407397</v>
      </c>
      <c r="G45" s="18" t="s">
        <v>22</v>
      </c>
      <c r="H45" s="18" t="s">
        <v>3862</v>
      </c>
      <c r="I45" s="18">
        <v>240</v>
      </c>
      <c r="J45" s="18" t="s">
        <v>23</v>
      </c>
      <c r="K45" s="18" t="s">
        <v>24</v>
      </c>
      <c r="L45" s="18">
        <v>355</v>
      </c>
      <c r="M45" s="18" t="s">
        <v>66</v>
      </c>
      <c r="N45" s="19">
        <v>46306.622407407398</v>
      </c>
      <c r="O45" s="18">
        <v>0</v>
      </c>
      <c r="P45" s="18" t="s">
        <v>26</v>
      </c>
      <c r="Q45" s="18">
        <v>190</v>
      </c>
      <c r="R45" s="3" t="str">
        <f>IF(OR(G45="12R",G45="12L"),_xlfn.XLOOKUP(C45,DB!$A$2:$A$248,DB!$B$2:$B$248,""),IF(OR(G45="30L",G45="30R"),_xlfn.XLOOKUP(C45,DB!$A$2:$A$248,DB!$C$2:$C$248,""),""))</f>
        <v>UDGUV</v>
      </c>
      <c r="S45" s="3">
        <f t="shared" si="0"/>
        <v>14</v>
      </c>
      <c r="T45" s="3" t="str">
        <f>_xlfn.XLOOKUP(C45,DB!$A$2:$A$248,DB!$D$2:$D$248,"")</f>
        <v>Sector 2</v>
      </c>
    </row>
    <row r="46" spans="1:20" x14ac:dyDescent="0.2">
      <c r="A46" s="18" t="s">
        <v>140</v>
      </c>
      <c r="B46" s="18" t="s">
        <v>18</v>
      </c>
      <c r="C46" s="18" t="s">
        <v>43</v>
      </c>
      <c r="D46" s="18" t="s">
        <v>44</v>
      </c>
      <c r="E46" s="18" t="s">
        <v>807</v>
      </c>
      <c r="F46" s="19">
        <v>46306.600902777798</v>
      </c>
      <c r="G46" s="18" t="s">
        <v>22</v>
      </c>
      <c r="H46" s="18" t="s">
        <v>3863</v>
      </c>
      <c r="I46" s="18">
        <v>360</v>
      </c>
      <c r="J46" s="18" t="s">
        <v>23</v>
      </c>
      <c r="K46" s="18" t="s">
        <v>24</v>
      </c>
      <c r="L46" s="18">
        <v>859</v>
      </c>
      <c r="M46" s="18" t="s">
        <v>46</v>
      </c>
      <c r="N46" s="19">
        <v>46306.646666666697</v>
      </c>
      <c r="O46" s="18">
        <v>360</v>
      </c>
      <c r="P46" s="18" t="s">
        <v>26</v>
      </c>
      <c r="Q46" s="18">
        <v>190</v>
      </c>
      <c r="R46" s="3" t="str">
        <f>IF(OR(G46="12R",G46="12L"),_xlfn.XLOOKUP(C46,DB!$A$2:$A$248,DB!$B$2:$B$248,""),IF(OR(G46="30L",G46="30R"),_xlfn.XLOOKUP(C46,DB!$A$2:$A$248,DB!$C$2:$C$248,""),""))</f>
        <v>UDGUV</v>
      </c>
      <c r="S46" s="3">
        <f t="shared" si="0"/>
        <v>14</v>
      </c>
      <c r="T46" s="3" t="str">
        <f>_xlfn.XLOOKUP(C46,DB!$A$2:$A$248,DB!$D$2:$D$248,"")</f>
        <v>Sector 2</v>
      </c>
    </row>
    <row r="47" spans="1:20" x14ac:dyDescent="0.2">
      <c r="A47" s="18" t="s">
        <v>146</v>
      </c>
      <c r="B47" s="18" t="s">
        <v>18</v>
      </c>
      <c r="C47" s="18" t="s">
        <v>33</v>
      </c>
      <c r="D47" s="18" t="s">
        <v>54</v>
      </c>
      <c r="E47" s="18" t="s">
        <v>751</v>
      </c>
      <c r="F47" s="19">
        <v>46306.624374999999</v>
      </c>
      <c r="G47" s="18" t="s">
        <v>22</v>
      </c>
      <c r="H47" s="18" t="s">
        <v>3864</v>
      </c>
      <c r="I47" s="18">
        <v>380</v>
      </c>
      <c r="J47" s="18" t="s">
        <v>23</v>
      </c>
      <c r="K47" s="18" t="s">
        <v>24</v>
      </c>
      <c r="L47" s="18">
        <v>859</v>
      </c>
      <c r="M47" s="18" t="s">
        <v>36</v>
      </c>
      <c r="N47" s="19">
        <v>46306.671863425901</v>
      </c>
      <c r="O47" s="18">
        <v>360</v>
      </c>
      <c r="P47" s="18" t="s">
        <v>26</v>
      </c>
      <c r="Q47" s="18">
        <v>190</v>
      </c>
      <c r="R47" s="3" t="str">
        <f>IF(OR(G47="12R",G47="12L"),_xlfn.XLOOKUP(C47,DB!$A$2:$A$248,DB!$B$2:$B$248,""),IF(OR(G47="30L",G47="30R"),_xlfn.XLOOKUP(C47,DB!$A$2:$A$248,DB!$C$2:$C$248,""),""))</f>
        <v>UDGUV</v>
      </c>
      <c r="S47" s="3">
        <f t="shared" si="0"/>
        <v>14</v>
      </c>
      <c r="T47" s="3" t="str">
        <f>_xlfn.XLOOKUP(C47,DB!$A$2:$A$248,DB!$D$2:$D$248,"")</f>
        <v>Sector 2</v>
      </c>
    </row>
    <row r="48" spans="1:20" x14ac:dyDescent="0.2">
      <c r="A48" s="18" t="s">
        <v>2973</v>
      </c>
      <c r="B48" s="18" t="s">
        <v>18</v>
      </c>
      <c r="C48" s="18" t="s">
        <v>128</v>
      </c>
      <c r="D48" s="18" t="s">
        <v>20</v>
      </c>
      <c r="E48" s="18" t="s">
        <v>3865</v>
      </c>
      <c r="F48" s="19">
        <v>46306.627766203703</v>
      </c>
      <c r="G48" s="18" t="s">
        <v>22</v>
      </c>
      <c r="H48" s="18" t="s">
        <v>3866</v>
      </c>
      <c r="I48" s="18">
        <v>360</v>
      </c>
      <c r="J48" s="18" t="s">
        <v>23</v>
      </c>
      <c r="K48" s="18" t="s">
        <v>24</v>
      </c>
      <c r="L48" s="18">
        <v>539</v>
      </c>
      <c r="M48" s="18" t="s">
        <v>130</v>
      </c>
      <c r="N48" s="19">
        <v>46306.657743055599</v>
      </c>
      <c r="O48" s="18">
        <v>360</v>
      </c>
      <c r="P48" s="18" t="s">
        <v>26</v>
      </c>
      <c r="Q48" s="18">
        <v>40</v>
      </c>
      <c r="R48" s="3" t="str">
        <f>IF(OR(G48="12R",G48="12L"),_xlfn.XLOOKUP(C48,DB!$A$2:$A$248,DB!$B$2:$B$248,""),IF(OR(G48="30L",G48="30R"),_xlfn.XLOOKUP(C48,DB!$A$2:$A$248,DB!$C$2:$C$248,""),""))</f>
        <v>ENEBA</v>
      </c>
      <c r="S48" s="3">
        <f t="shared" si="0"/>
        <v>15</v>
      </c>
      <c r="T48" s="3" t="str">
        <f>_xlfn.XLOOKUP(C48,DB!$A$2:$A$248,DB!$D$2:$D$248,"")</f>
        <v>Sector 3</v>
      </c>
    </row>
    <row r="49" spans="1:20" x14ac:dyDescent="0.2">
      <c r="A49" s="18" t="s">
        <v>154</v>
      </c>
      <c r="B49" s="18" t="s">
        <v>18</v>
      </c>
      <c r="C49" s="18" t="s">
        <v>43</v>
      </c>
      <c r="D49" s="18" t="s">
        <v>54</v>
      </c>
      <c r="E49" s="18" t="s">
        <v>72</v>
      </c>
      <c r="F49" s="19">
        <v>46306.641238425902</v>
      </c>
      <c r="G49" s="18" t="s">
        <v>22</v>
      </c>
      <c r="H49" s="18" t="s">
        <v>3867</v>
      </c>
      <c r="I49" s="18">
        <v>380</v>
      </c>
      <c r="J49" s="18" t="s">
        <v>23</v>
      </c>
      <c r="K49" s="18" t="s">
        <v>24</v>
      </c>
      <c r="L49" s="18">
        <v>861</v>
      </c>
      <c r="M49" s="18" t="s">
        <v>461</v>
      </c>
      <c r="N49" s="19">
        <v>46306.686516203699</v>
      </c>
      <c r="O49" s="18">
        <v>380</v>
      </c>
      <c r="P49" s="18" t="s">
        <v>26</v>
      </c>
      <c r="Q49" s="18">
        <v>190</v>
      </c>
      <c r="R49" s="3" t="str">
        <f>IF(OR(G49="12R",G49="12L"),_xlfn.XLOOKUP(C49,DB!$A$2:$A$248,DB!$B$2:$B$248,""),IF(OR(G49="30L",G49="30R"),_xlfn.XLOOKUP(C49,DB!$A$2:$A$248,DB!$C$2:$C$248,""),""))</f>
        <v>UDGUV</v>
      </c>
      <c r="S49" s="3">
        <f t="shared" si="0"/>
        <v>15</v>
      </c>
      <c r="T49" s="3" t="str">
        <f>_xlfn.XLOOKUP(C49,DB!$A$2:$A$248,DB!$D$2:$D$248,"")</f>
        <v>Sector 2</v>
      </c>
    </row>
    <row r="50" spans="1:20" x14ac:dyDescent="0.2">
      <c r="A50" s="18" t="s">
        <v>150</v>
      </c>
      <c r="B50" s="18" t="s">
        <v>18</v>
      </c>
      <c r="C50" s="18" t="s">
        <v>50</v>
      </c>
      <c r="D50" s="18" t="s">
        <v>54</v>
      </c>
      <c r="E50" s="18" t="s">
        <v>3542</v>
      </c>
      <c r="F50" s="19">
        <v>46306.642928240697</v>
      </c>
      <c r="G50" s="18" t="s">
        <v>22</v>
      </c>
      <c r="H50" s="18" t="s">
        <v>3868</v>
      </c>
      <c r="I50" s="18">
        <v>380</v>
      </c>
      <c r="J50" s="18" t="s">
        <v>23</v>
      </c>
      <c r="K50" s="18" t="s">
        <v>152</v>
      </c>
      <c r="L50" s="18">
        <v>863</v>
      </c>
      <c r="M50" s="18" t="s">
        <v>85</v>
      </c>
      <c r="N50" s="19">
        <v>46306.689016203702</v>
      </c>
      <c r="O50" s="18">
        <v>380</v>
      </c>
      <c r="P50" s="18" t="s">
        <v>26</v>
      </c>
      <c r="Q50" s="18">
        <v>190</v>
      </c>
      <c r="R50" s="3" t="str">
        <f>IF(OR(G50="12R",G50="12L"),_xlfn.XLOOKUP(C50,DB!$A$2:$A$248,DB!$B$2:$B$248,""),IF(OR(G50="30L",G50="30R"),_xlfn.XLOOKUP(C50,DB!$A$2:$A$248,DB!$C$2:$C$248,""),""))</f>
        <v>UDGUV</v>
      </c>
      <c r="S50" s="3">
        <f t="shared" si="0"/>
        <v>15</v>
      </c>
      <c r="T50" s="3" t="str">
        <f>_xlfn.XLOOKUP(C50,DB!$A$2:$A$248,DB!$D$2:$D$248,"")</f>
        <v>Sector 2</v>
      </c>
    </row>
    <row r="51" spans="1:20" x14ac:dyDescent="0.2">
      <c r="A51" s="18" t="s">
        <v>466</v>
      </c>
      <c r="B51" s="18" t="s">
        <v>18</v>
      </c>
      <c r="C51" s="18" t="s">
        <v>50</v>
      </c>
      <c r="D51" s="18" t="s">
        <v>54</v>
      </c>
      <c r="E51" s="18" t="s">
        <v>408</v>
      </c>
      <c r="F51" s="19">
        <v>46306.6499652778</v>
      </c>
      <c r="G51" s="18" t="s">
        <v>22</v>
      </c>
      <c r="H51" s="18" t="s">
        <v>3869</v>
      </c>
      <c r="I51" s="18">
        <v>380</v>
      </c>
      <c r="J51" s="18" t="s">
        <v>23</v>
      </c>
      <c r="K51" s="18" t="s">
        <v>24</v>
      </c>
      <c r="L51" s="18">
        <v>863</v>
      </c>
      <c r="M51" s="18" t="s">
        <v>85</v>
      </c>
      <c r="N51" s="19">
        <v>46306.695682870399</v>
      </c>
      <c r="O51" s="18">
        <v>380</v>
      </c>
      <c r="P51" s="18" t="s">
        <v>26</v>
      </c>
      <c r="Q51" s="18">
        <v>190</v>
      </c>
      <c r="R51" s="3" t="str">
        <f>IF(OR(G51="12R",G51="12L"),_xlfn.XLOOKUP(C51,DB!$A$2:$A$248,DB!$B$2:$B$248,""),IF(OR(G51="30L",G51="30R"),_xlfn.XLOOKUP(C51,DB!$A$2:$A$248,DB!$C$2:$C$248,""),""))</f>
        <v>UDGUV</v>
      </c>
      <c r="S51" s="3">
        <f t="shared" si="0"/>
        <v>15</v>
      </c>
      <c r="T51" s="3" t="str">
        <f>_xlfn.XLOOKUP(C51,DB!$A$2:$A$248,DB!$D$2:$D$248,"")</f>
        <v>Sector 2</v>
      </c>
    </row>
    <row r="52" spans="1:20" x14ac:dyDescent="0.2">
      <c r="A52" s="18" t="s">
        <v>163</v>
      </c>
      <c r="B52" s="18" t="s">
        <v>18</v>
      </c>
      <c r="C52" s="18" t="s">
        <v>101</v>
      </c>
      <c r="D52" s="18" t="s">
        <v>129</v>
      </c>
      <c r="E52" s="18" t="s">
        <v>867</v>
      </c>
      <c r="F52" s="19">
        <v>46306.651932870402</v>
      </c>
      <c r="G52" s="18" t="s">
        <v>22</v>
      </c>
      <c r="H52" s="18" t="s">
        <v>296</v>
      </c>
      <c r="I52" s="18">
        <v>380</v>
      </c>
      <c r="J52" s="18" t="s">
        <v>23</v>
      </c>
      <c r="K52" s="18" t="s">
        <v>24</v>
      </c>
      <c r="L52" s="18">
        <v>859</v>
      </c>
      <c r="M52" s="18" t="s">
        <v>46</v>
      </c>
      <c r="N52" s="19">
        <v>46306.697905092602</v>
      </c>
      <c r="O52" s="18">
        <v>380</v>
      </c>
      <c r="P52" s="18" t="s">
        <v>26</v>
      </c>
      <c r="Q52" s="18">
        <v>190</v>
      </c>
      <c r="R52" s="3" t="str">
        <f>IF(OR(G52="12R",G52="12L"),_xlfn.XLOOKUP(C52,DB!$A$2:$A$248,DB!$B$2:$B$248,""),IF(OR(G52="30L",G52="30R"),_xlfn.XLOOKUP(C52,DB!$A$2:$A$248,DB!$C$2:$C$248,""),""))</f>
        <v>UDGUV</v>
      </c>
      <c r="S52" s="3">
        <f t="shared" si="0"/>
        <v>15</v>
      </c>
      <c r="T52" s="3" t="str">
        <f>_xlfn.XLOOKUP(C52,DB!$A$2:$A$248,DB!$D$2:$D$248,"")</f>
        <v>Sector 2</v>
      </c>
    </row>
    <row r="53" spans="1:20" x14ac:dyDescent="0.2">
      <c r="A53" s="18" t="s">
        <v>3870</v>
      </c>
      <c r="B53" s="18" t="s">
        <v>18</v>
      </c>
      <c r="C53" s="18" t="s">
        <v>33</v>
      </c>
      <c r="D53" s="18" t="s">
        <v>132</v>
      </c>
      <c r="E53" s="18"/>
      <c r="F53" s="19">
        <v>46306.653761574104</v>
      </c>
      <c r="G53" s="18" t="s">
        <v>22</v>
      </c>
      <c r="H53" s="18" t="s">
        <v>3871</v>
      </c>
      <c r="I53" s="18">
        <v>360</v>
      </c>
      <c r="J53" s="18" t="s">
        <v>23</v>
      </c>
      <c r="K53" s="18" t="s">
        <v>51</v>
      </c>
      <c r="L53" s="18">
        <v>894</v>
      </c>
      <c r="M53" s="18" t="s">
        <v>36</v>
      </c>
      <c r="N53" s="19">
        <v>46306.705914351798</v>
      </c>
      <c r="O53" s="18">
        <v>380</v>
      </c>
      <c r="P53" s="18" t="s">
        <v>26</v>
      </c>
      <c r="Q53" s="18">
        <v>30</v>
      </c>
      <c r="R53" s="3" t="str">
        <f>IF(OR(G53="12R",G53="12L"),_xlfn.XLOOKUP(C53,DB!$A$2:$A$248,DB!$B$2:$B$248,""),IF(OR(G53="30L",G53="30R"),_xlfn.XLOOKUP(C53,DB!$A$2:$A$248,DB!$C$2:$C$248,""),""))</f>
        <v>UDGUV</v>
      </c>
      <c r="S53" s="3">
        <f t="shared" si="0"/>
        <v>15</v>
      </c>
      <c r="T53" s="3" t="str">
        <f>_xlfn.XLOOKUP(C53,DB!$A$2:$A$248,DB!$D$2:$D$248,"")</f>
        <v>Sector 2</v>
      </c>
    </row>
    <row r="54" spans="1:20" x14ac:dyDescent="0.2">
      <c r="A54" s="18" t="s">
        <v>158</v>
      </c>
      <c r="B54" s="18" t="s">
        <v>18</v>
      </c>
      <c r="C54" s="18" t="s">
        <v>101</v>
      </c>
      <c r="D54" s="18" t="s">
        <v>54</v>
      </c>
      <c r="E54" s="18" t="s">
        <v>1810</v>
      </c>
      <c r="F54" s="19">
        <v>46306.663425925901</v>
      </c>
      <c r="G54" s="18" t="s">
        <v>22</v>
      </c>
      <c r="H54" s="18" t="s">
        <v>397</v>
      </c>
      <c r="I54" s="18">
        <v>380</v>
      </c>
      <c r="J54" s="18" t="s">
        <v>23</v>
      </c>
      <c r="K54" s="18" t="s">
        <v>24</v>
      </c>
      <c r="L54" s="18">
        <v>859</v>
      </c>
      <c r="M54" s="18" t="s">
        <v>46</v>
      </c>
      <c r="N54" s="19">
        <v>46306.709664351903</v>
      </c>
      <c r="O54" s="18">
        <v>380</v>
      </c>
      <c r="P54" s="18" t="s">
        <v>26</v>
      </c>
      <c r="Q54" s="18">
        <v>190</v>
      </c>
      <c r="R54" s="3" t="str">
        <f>IF(OR(G54="12R",G54="12L"),_xlfn.XLOOKUP(C54,DB!$A$2:$A$248,DB!$B$2:$B$248,""),IF(OR(G54="30L",G54="30R"),_xlfn.XLOOKUP(C54,DB!$A$2:$A$248,DB!$C$2:$C$248,""),""))</f>
        <v>UDGUV</v>
      </c>
      <c r="S54" s="3">
        <f t="shared" si="0"/>
        <v>15</v>
      </c>
      <c r="T54" s="3" t="str">
        <f>_xlfn.XLOOKUP(C54,DB!$A$2:$A$248,DB!$D$2:$D$248,"")</f>
        <v>Sector 2</v>
      </c>
    </row>
    <row r="55" spans="1:20" x14ac:dyDescent="0.2">
      <c r="A55" s="18" t="s">
        <v>2986</v>
      </c>
      <c r="B55" s="18" t="s">
        <v>18</v>
      </c>
      <c r="C55" s="18" t="s">
        <v>203</v>
      </c>
      <c r="D55" s="18" t="s">
        <v>20</v>
      </c>
      <c r="E55" s="18" t="s">
        <v>3872</v>
      </c>
      <c r="F55" s="19">
        <v>46306.664189814801</v>
      </c>
      <c r="G55" s="18" t="s">
        <v>22</v>
      </c>
      <c r="H55" s="18" t="s">
        <v>3873</v>
      </c>
      <c r="I55" s="18">
        <v>360</v>
      </c>
      <c r="J55" s="18" t="s">
        <v>23</v>
      </c>
      <c r="K55" s="18" t="s">
        <v>24</v>
      </c>
      <c r="L55" s="18">
        <v>536</v>
      </c>
      <c r="M55" s="18" t="s">
        <v>130</v>
      </c>
      <c r="N55" s="19">
        <v>46306.693124999998</v>
      </c>
      <c r="O55" s="18">
        <v>360</v>
      </c>
      <c r="P55" s="18" t="s">
        <v>26</v>
      </c>
      <c r="Q55" s="18">
        <v>40</v>
      </c>
      <c r="R55" s="3" t="str">
        <f>IF(OR(G55="12R",G55="12L"),_xlfn.XLOOKUP(C55,DB!$A$2:$A$248,DB!$B$2:$B$248,""),IF(OR(G55="30L",G55="30R"),_xlfn.XLOOKUP(C55,DB!$A$2:$A$248,DB!$C$2:$C$248,""),""))</f>
        <v>ENEBA</v>
      </c>
      <c r="S55" s="3">
        <f t="shared" si="0"/>
        <v>15</v>
      </c>
      <c r="T55" s="3" t="str">
        <f>_xlfn.XLOOKUP(C55,DB!$A$2:$A$248,DB!$D$2:$D$248,"")</f>
        <v>Sector 3</v>
      </c>
    </row>
    <row r="56" spans="1:20" x14ac:dyDescent="0.2">
      <c r="A56" s="18" t="s">
        <v>395</v>
      </c>
      <c r="B56" s="18" t="s">
        <v>18</v>
      </c>
      <c r="C56" s="18" t="s">
        <v>28</v>
      </c>
      <c r="D56" s="18" t="s">
        <v>29</v>
      </c>
      <c r="E56" s="18" t="s">
        <v>3874</v>
      </c>
      <c r="F56" s="19">
        <v>46306.668784722198</v>
      </c>
      <c r="G56" s="18" t="s">
        <v>22</v>
      </c>
      <c r="H56" s="18" t="s">
        <v>3875</v>
      </c>
      <c r="I56" s="18">
        <v>360</v>
      </c>
      <c r="J56" s="18" t="s">
        <v>23</v>
      </c>
      <c r="K56" s="18" t="s">
        <v>24</v>
      </c>
      <c r="L56" s="18">
        <v>586</v>
      </c>
      <c r="M56" s="18" t="s">
        <v>130</v>
      </c>
      <c r="N56" s="19">
        <v>46306.700277777803</v>
      </c>
      <c r="O56" s="18">
        <v>360</v>
      </c>
      <c r="P56" s="18" t="s">
        <v>26</v>
      </c>
      <c r="Q56" s="18">
        <v>40</v>
      </c>
      <c r="R56" s="3" t="str">
        <f>IF(OR(G56="12R",G56="12L"),_xlfn.XLOOKUP(C56,DB!$A$2:$A$248,DB!$B$2:$B$248,""),IF(OR(G56="30L",G56="30R"),_xlfn.XLOOKUP(C56,DB!$A$2:$A$248,DB!$C$2:$C$248,""),""))</f>
        <v>OMSUK</v>
      </c>
      <c r="S56" s="3">
        <f t="shared" si="0"/>
        <v>16</v>
      </c>
      <c r="T56" s="3" t="str">
        <f>_xlfn.XLOOKUP(C56,DB!$A$2:$A$248,DB!$D$2:$D$248,"")</f>
        <v>Sector 3</v>
      </c>
    </row>
    <row r="57" spans="1:20" x14ac:dyDescent="0.2">
      <c r="A57" s="18" t="s">
        <v>157</v>
      </c>
      <c r="B57" s="18" t="s">
        <v>18</v>
      </c>
      <c r="C57" s="18" t="s">
        <v>19</v>
      </c>
      <c r="D57" s="18" t="s">
        <v>54</v>
      </c>
      <c r="E57" s="18" t="s">
        <v>3876</v>
      </c>
      <c r="F57" s="19">
        <v>46306.671655092599</v>
      </c>
      <c r="G57" s="18" t="s">
        <v>22</v>
      </c>
      <c r="H57" s="18" t="s">
        <v>3877</v>
      </c>
      <c r="I57" s="18">
        <v>380</v>
      </c>
      <c r="J57" s="18" t="s">
        <v>23</v>
      </c>
      <c r="K57" s="18" t="s">
        <v>24</v>
      </c>
      <c r="L57" s="18">
        <v>864</v>
      </c>
      <c r="M57" s="18" t="s">
        <v>3878</v>
      </c>
      <c r="N57" s="19">
        <v>46306.717465277798</v>
      </c>
      <c r="O57" s="18">
        <v>380</v>
      </c>
      <c r="P57" s="18" t="s">
        <v>26</v>
      </c>
      <c r="Q57" s="18">
        <v>190</v>
      </c>
      <c r="R57" s="3" t="str">
        <f>IF(OR(G57="12R",G57="12L"),_xlfn.XLOOKUP(C57,DB!$A$2:$A$248,DB!$B$2:$B$248,""),IF(OR(G57="30L",G57="30R"),_xlfn.XLOOKUP(C57,DB!$A$2:$A$248,DB!$C$2:$C$248,""),""))</f>
        <v>UDGUV</v>
      </c>
      <c r="S57" s="3">
        <f t="shared" si="0"/>
        <v>16</v>
      </c>
      <c r="T57" s="3" t="str">
        <f>_xlfn.XLOOKUP(C57,DB!$A$2:$A$248,DB!$D$2:$D$248,"")</f>
        <v>Sector 2</v>
      </c>
    </row>
    <row r="58" spans="1:20" x14ac:dyDescent="0.2">
      <c r="A58" s="18" t="s">
        <v>2992</v>
      </c>
      <c r="B58" s="18" t="s">
        <v>18</v>
      </c>
      <c r="C58" s="18" t="s">
        <v>493</v>
      </c>
      <c r="D58" s="18" t="s">
        <v>20</v>
      </c>
      <c r="E58" s="18" t="s">
        <v>3879</v>
      </c>
      <c r="F58" s="19">
        <v>46306.674062500002</v>
      </c>
      <c r="G58" s="18" t="s">
        <v>22</v>
      </c>
      <c r="H58" s="18" t="s">
        <v>3880</v>
      </c>
      <c r="I58" s="18">
        <v>380</v>
      </c>
      <c r="J58" s="18" t="s">
        <v>23</v>
      </c>
      <c r="K58" s="18" t="s">
        <v>24</v>
      </c>
      <c r="L58" s="18">
        <v>530</v>
      </c>
      <c r="M58" s="18" t="s">
        <v>130</v>
      </c>
      <c r="N58" s="19">
        <v>46306.702777777798</v>
      </c>
      <c r="O58" s="18">
        <v>380</v>
      </c>
      <c r="P58" s="18" t="s">
        <v>26</v>
      </c>
      <c r="Q58" s="18">
        <v>40</v>
      </c>
      <c r="R58" s="3" t="str">
        <f>IF(OR(G58="12R",G58="12L"),_xlfn.XLOOKUP(C58,DB!$A$2:$A$248,DB!$B$2:$B$248,""),IF(OR(G58="30L",G58="30R"),_xlfn.XLOOKUP(C58,DB!$A$2:$A$248,DB!$C$2:$C$248,""),""))</f>
        <v>ENEBA</v>
      </c>
      <c r="S58" s="3">
        <f t="shared" si="0"/>
        <v>16</v>
      </c>
      <c r="T58" s="3" t="str">
        <f>_xlfn.XLOOKUP(C58,DB!$A$2:$A$248,DB!$D$2:$D$248,"")</f>
        <v>Sector 3</v>
      </c>
    </row>
    <row r="59" spans="1:20" x14ac:dyDescent="0.2">
      <c r="A59" s="18" t="s">
        <v>2251</v>
      </c>
      <c r="B59" s="18" t="s">
        <v>18</v>
      </c>
      <c r="C59" s="18" t="s">
        <v>128</v>
      </c>
      <c r="D59" s="18" t="s">
        <v>29</v>
      </c>
      <c r="E59" s="18" t="s">
        <v>3881</v>
      </c>
      <c r="F59" s="19">
        <v>46306.675520833298</v>
      </c>
      <c r="G59" s="18" t="s">
        <v>22</v>
      </c>
      <c r="H59" s="18" t="s">
        <v>3882</v>
      </c>
      <c r="I59" s="18">
        <v>360</v>
      </c>
      <c r="J59" s="18" t="s">
        <v>23</v>
      </c>
      <c r="K59" s="18" t="s">
        <v>24</v>
      </c>
      <c r="L59" s="18">
        <v>591</v>
      </c>
      <c r="M59" s="18" t="s">
        <v>130</v>
      </c>
      <c r="N59" s="19">
        <v>46306.7078819444</v>
      </c>
      <c r="O59" s="18">
        <v>360</v>
      </c>
      <c r="P59" s="18" t="s">
        <v>26</v>
      </c>
      <c r="Q59" s="18">
        <v>40</v>
      </c>
      <c r="R59" s="3" t="str">
        <f>IF(OR(G59="12R",G59="12L"),_xlfn.XLOOKUP(C59,DB!$A$2:$A$248,DB!$B$2:$B$248,""),IF(OR(G59="30L",G59="30R"),_xlfn.XLOOKUP(C59,DB!$A$2:$A$248,DB!$C$2:$C$248,""),""))</f>
        <v>ENEBA</v>
      </c>
      <c r="S59" s="3">
        <f t="shared" si="0"/>
        <v>16</v>
      </c>
      <c r="T59" s="3" t="str">
        <f>_xlfn.XLOOKUP(C59,DB!$A$2:$A$248,DB!$D$2:$D$248,"")</f>
        <v>Sector 3</v>
      </c>
    </row>
    <row r="60" spans="1:20" x14ac:dyDescent="0.2">
      <c r="A60" s="18" t="s">
        <v>162</v>
      </c>
      <c r="B60" s="18" t="s">
        <v>18</v>
      </c>
      <c r="C60" s="18" t="s">
        <v>33</v>
      </c>
      <c r="D60" s="18" t="s">
        <v>20</v>
      </c>
      <c r="E60" s="18" t="s">
        <v>3431</v>
      </c>
      <c r="F60" s="19">
        <v>46306.676886574103</v>
      </c>
      <c r="G60" s="18" t="s">
        <v>22</v>
      </c>
      <c r="H60" s="18" t="s">
        <v>3883</v>
      </c>
      <c r="I60" s="18">
        <v>360</v>
      </c>
      <c r="J60" s="18" t="s">
        <v>23</v>
      </c>
      <c r="K60" s="18" t="s">
        <v>24</v>
      </c>
      <c r="L60" s="18">
        <v>865</v>
      </c>
      <c r="M60" s="18" t="s">
        <v>36</v>
      </c>
      <c r="N60" s="19">
        <v>46306.722731481503</v>
      </c>
      <c r="O60" s="18">
        <v>340</v>
      </c>
      <c r="P60" s="18" t="s">
        <v>26</v>
      </c>
      <c r="Q60" s="18">
        <v>190</v>
      </c>
      <c r="R60" s="3" t="str">
        <f>IF(OR(G60="12R",G60="12L"),_xlfn.XLOOKUP(C60,DB!$A$2:$A$248,DB!$B$2:$B$248,""),IF(OR(G60="30L",G60="30R"),_xlfn.XLOOKUP(C60,DB!$A$2:$A$248,DB!$C$2:$C$248,""),""))</f>
        <v>UDGUV</v>
      </c>
      <c r="S60" s="3">
        <f t="shared" si="0"/>
        <v>16</v>
      </c>
      <c r="T60" s="3" t="str">
        <f>_xlfn.XLOOKUP(C60,DB!$A$2:$A$248,DB!$D$2:$D$248,"")</f>
        <v>Sector 2</v>
      </c>
    </row>
    <row r="61" spans="1:20" x14ac:dyDescent="0.2">
      <c r="A61" s="18" t="s">
        <v>471</v>
      </c>
      <c r="B61" s="18" t="s">
        <v>18</v>
      </c>
      <c r="C61" s="18" t="s">
        <v>208</v>
      </c>
      <c r="D61" s="18" t="s">
        <v>61</v>
      </c>
      <c r="E61" s="18" t="s">
        <v>3884</v>
      </c>
      <c r="F61" s="19">
        <v>46306.677662037</v>
      </c>
      <c r="G61" s="18" t="s">
        <v>22</v>
      </c>
      <c r="H61" s="18" t="s">
        <v>3885</v>
      </c>
      <c r="I61" s="18">
        <v>330</v>
      </c>
      <c r="J61" s="18" t="s">
        <v>23</v>
      </c>
      <c r="K61" s="18" t="s">
        <v>24</v>
      </c>
      <c r="L61" s="18">
        <v>136</v>
      </c>
      <c r="M61" s="18" t="s">
        <v>40</v>
      </c>
      <c r="N61" s="19">
        <v>46306.687326388899</v>
      </c>
      <c r="O61" s="18">
        <v>203</v>
      </c>
      <c r="P61" s="18" t="s">
        <v>26</v>
      </c>
      <c r="Q61" s="18">
        <v>190</v>
      </c>
      <c r="R61" s="3" t="str">
        <f>IF(OR(G61="12R",G61="12L"),_xlfn.XLOOKUP(C61,DB!$A$2:$A$248,DB!$B$2:$B$248,""),IF(OR(G61="30L",G61="30R"),_xlfn.XLOOKUP(C61,DB!$A$2:$A$248,DB!$C$2:$C$248,""),""))</f>
        <v>ENEBA</v>
      </c>
      <c r="S61" s="3">
        <f t="shared" si="0"/>
        <v>16</v>
      </c>
      <c r="T61" s="3" t="str">
        <f>_xlfn.XLOOKUP(C61,DB!$A$2:$A$248,DB!$D$2:$D$248,"")</f>
        <v>Sector 3</v>
      </c>
    </row>
    <row r="62" spans="1:20" x14ac:dyDescent="0.2">
      <c r="A62" s="18" t="s">
        <v>160</v>
      </c>
      <c r="B62" s="18" t="s">
        <v>18</v>
      </c>
      <c r="C62" s="18" t="s">
        <v>43</v>
      </c>
      <c r="D62" s="18" t="s">
        <v>34</v>
      </c>
      <c r="E62" s="18" t="s">
        <v>467</v>
      </c>
      <c r="F62" s="19">
        <v>46306.678993055597</v>
      </c>
      <c r="G62" s="18" t="s">
        <v>22</v>
      </c>
      <c r="H62" s="18" t="s">
        <v>3886</v>
      </c>
      <c r="I62" s="18">
        <v>360</v>
      </c>
      <c r="J62" s="18" t="s">
        <v>23</v>
      </c>
      <c r="K62" s="18" t="s">
        <v>24</v>
      </c>
      <c r="L62" s="18">
        <v>858</v>
      </c>
      <c r="M62" s="18" t="s">
        <v>46</v>
      </c>
      <c r="N62" s="19">
        <v>46306.723807870403</v>
      </c>
      <c r="O62" s="18">
        <v>360</v>
      </c>
      <c r="P62" s="18" t="s">
        <v>26</v>
      </c>
      <c r="Q62" s="18">
        <v>190</v>
      </c>
      <c r="R62" s="3" t="str">
        <f>IF(OR(G62="12R",G62="12L"),_xlfn.XLOOKUP(C62,DB!$A$2:$A$248,DB!$B$2:$B$248,""),IF(OR(G62="30L",G62="30R"),_xlfn.XLOOKUP(C62,DB!$A$2:$A$248,DB!$C$2:$C$248,""),""))</f>
        <v>UDGUV</v>
      </c>
      <c r="S62" s="3">
        <f t="shared" si="0"/>
        <v>16</v>
      </c>
      <c r="T62" s="3" t="str">
        <f>_xlfn.XLOOKUP(C62,DB!$A$2:$A$248,DB!$D$2:$D$248,"")</f>
        <v>Sector 2</v>
      </c>
    </row>
    <row r="63" spans="1:20" x14ac:dyDescent="0.2">
      <c r="A63" s="18" t="s">
        <v>177</v>
      </c>
      <c r="B63" s="18" t="s">
        <v>18</v>
      </c>
      <c r="C63" s="18" t="s">
        <v>178</v>
      </c>
      <c r="D63" s="18" t="s">
        <v>44</v>
      </c>
      <c r="E63" s="18" t="s">
        <v>1802</v>
      </c>
      <c r="F63" s="19">
        <v>46306.679872685199</v>
      </c>
      <c r="G63" s="18" t="s">
        <v>22</v>
      </c>
      <c r="H63" s="18" t="s">
        <v>3887</v>
      </c>
      <c r="I63" s="18">
        <v>330</v>
      </c>
      <c r="J63" s="18" t="s">
        <v>23</v>
      </c>
      <c r="K63" s="18" t="s">
        <v>24</v>
      </c>
      <c r="L63" s="18">
        <v>350</v>
      </c>
      <c r="M63" s="18" t="s">
        <v>31</v>
      </c>
      <c r="N63" s="19">
        <v>46306.699004629598</v>
      </c>
      <c r="O63" s="18">
        <v>317</v>
      </c>
      <c r="P63" s="18" t="s">
        <v>26</v>
      </c>
      <c r="Q63" s="18">
        <v>40</v>
      </c>
      <c r="R63" s="3" t="str">
        <f>IF(OR(G63="12R",G63="12L"),_xlfn.XLOOKUP(C63,DB!$A$2:$A$248,DB!$B$2:$B$248,""),IF(OR(G63="30L",G63="30R"),_xlfn.XLOOKUP(C63,DB!$A$2:$A$248,DB!$C$2:$C$248,""),""))</f>
        <v>OMSUK</v>
      </c>
      <c r="S63" s="3">
        <f t="shared" si="0"/>
        <v>16</v>
      </c>
      <c r="T63" s="3" t="str">
        <f>_xlfn.XLOOKUP(C63,DB!$A$2:$A$248,DB!$D$2:$D$248,"")</f>
        <v>Sector 3</v>
      </c>
    </row>
    <row r="64" spans="1:20" x14ac:dyDescent="0.2">
      <c r="A64" s="18" t="s">
        <v>396</v>
      </c>
      <c r="B64" s="18" t="s">
        <v>18</v>
      </c>
      <c r="C64" s="18" t="s">
        <v>101</v>
      </c>
      <c r="D64" s="18" t="s">
        <v>34</v>
      </c>
      <c r="E64" s="18" t="s">
        <v>505</v>
      </c>
      <c r="F64" s="19">
        <v>46306.680740740703</v>
      </c>
      <c r="G64" s="18" t="s">
        <v>22</v>
      </c>
      <c r="H64" s="18" t="s">
        <v>184</v>
      </c>
      <c r="I64" s="18">
        <v>360</v>
      </c>
      <c r="J64" s="18" t="s">
        <v>23</v>
      </c>
      <c r="K64" s="18" t="s">
        <v>152</v>
      </c>
      <c r="L64" s="18">
        <v>859</v>
      </c>
      <c r="M64" s="18" t="s">
        <v>46</v>
      </c>
      <c r="N64" s="19">
        <v>46306.7265625</v>
      </c>
      <c r="O64" s="18">
        <v>360</v>
      </c>
      <c r="P64" s="18" t="s">
        <v>26</v>
      </c>
      <c r="Q64" s="18">
        <v>190</v>
      </c>
      <c r="R64" s="3" t="str">
        <f>IF(OR(G64="12R",G64="12L"),_xlfn.XLOOKUP(C64,DB!$A$2:$A$248,DB!$B$2:$B$248,""),IF(OR(G64="30L",G64="30R"),_xlfn.XLOOKUP(C64,DB!$A$2:$A$248,DB!$C$2:$C$248,""),""))</f>
        <v>UDGUV</v>
      </c>
      <c r="S64" s="3">
        <f t="shared" si="0"/>
        <v>16</v>
      </c>
      <c r="T64" s="3" t="str">
        <f>_xlfn.XLOOKUP(C64,DB!$A$2:$A$248,DB!$D$2:$D$248,"")</f>
        <v>Sector 2</v>
      </c>
    </row>
    <row r="65" spans="1:20" x14ac:dyDescent="0.2">
      <c r="A65" s="18" t="s">
        <v>168</v>
      </c>
      <c r="B65" s="18" t="s">
        <v>18</v>
      </c>
      <c r="C65" s="18" t="s">
        <v>115</v>
      </c>
      <c r="D65" s="18" t="s">
        <v>129</v>
      </c>
      <c r="E65" s="18" t="s">
        <v>3888</v>
      </c>
      <c r="F65" s="19">
        <v>46306.684930555602</v>
      </c>
      <c r="G65" s="18" t="s">
        <v>22</v>
      </c>
      <c r="H65" s="18" t="s">
        <v>3889</v>
      </c>
      <c r="I65" s="18">
        <v>350</v>
      </c>
      <c r="J65" s="18" t="s">
        <v>23</v>
      </c>
      <c r="K65" s="18" t="s">
        <v>24</v>
      </c>
      <c r="L65" s="18">
        <v>149</v>
      </c>
      <c r="M65" s="18" t="s">
        <v>117</v>
      </c>
      <c r="N65" s="19">
        <v>46306.695138888899</v>
      </c>
      <c r="O65" s="18">
        <v>257</v>
      </c>
      <c r="P65" s="18" t="s">
        <v>26</v>
      </c>
      <c r="Q65" s="18">
        <v>190</v>
      </c>
      <c r="R65" s="3" t="str">
        <f>IF(OR(G65="12R",G65="12L"),_xlfn.XLOOKUP(C65,DB!$A$2:$A$248,DB!$B$2:$B$248,""),IF(OR(G65="30L",G65="30R"),_xlfn.XLOOKUP(C65,DB!$A$2:$A$248,DB!$C$2:$C$248,""),""))</f>
        <v>TAKUX</v>
      </c>
      <c r="S65" s="3">
        <f t="shared" si="0"/>
        <v>16</v>
      </c>
      <c r="T65" s="3" t="str">
        <f>_xlfn.XLOOKUP(C65,DB!$A$2:$A$248,DB!$D$2:$D$248,"")</f>
        <v>Sector 7</v>
      </c>
    </row>
    <row r="66" spans="1:20" x14ac:dyDescent="0.2">
      <c r="A66" s="18" t="s">
        <v>164</v>
      </c>
      <c r="B66" s="18" t="s">
        <v>18</v>
      </c>
      <c r="C66" s="18" t="s">
        <v>165</v>
      </c>
      <c r="D66" s="18" t="s">
        <v>34</v>
      </c>
      <c r="E66" s="18" t="s">
        <v>159</v>
      </c>
      <c r="F66" s="19">
        <v>46306.685763888898</v>
      </c>
      <c r="G66" s="18" t="s">
        <v>22</v>
      </c>
      <c r="H66" s="18" t="s">
        <v>3890</v>
      </c>
      <c r="I66" s="18">
        <v>360</v>
      </c>
      <c r="J66" s="18" t="s">
        <v>23</v>
      </c>
      <c r="K66" s="18" t="s">
        <v>24</v>
      </c>
      <c r="L66" s="18">
        <v>857</v>
      </c>
      <c r="M66" s="18" t="s">
        <v>36</v>
      </c>
      <c r="N66" s="19">
        <v>46306.731712963003</v>
      </c>
      <c r="O66" s="18">
        <v>360</v>
      </c>
      <c r="P66" s="18" t="s">
        <v>26</v>
      </c>
      <c r="Q66" s="18">
        <v>190</v>
      </c>
      <c r="R66" s="3" t="str">
        <f>IF(OR(G66="12R",G66="12L"),_xlfn.XLOOKUP(C66,DB!$A$2:$A$248,DB!$B$2:$B$248,""),IF(OR(G66="30L",G66="30R"),_xlfn.XLOOKUP(C66,DB!$A$2:$A$248,DB!$C$2:$C$248,""),""))</f>
        <v>UDGUV</v>
      </c>
      <c r="S66" s="3">
        <f t="shared" si="0"/>
        <v>16</v>
      </c>
      <c r="T66" s="3" t="str">
        <f>_xlfn.XLOOKUP(C66,DB!$A$2:$A$248,DB!$D$2:$D$248,"")</f>
        <v>Sector 2</v>
      </c>
    </row>
    <row r="67" spans="1:20" x14ac:dyDescent="0.2">
      <c r="A67" s="18" t="s">
        <v>171</v>
      </c>
      <c r="B67" s="18" t="s">
        <v>18</v>
      </c>
      <c r="C67" s="18" t="s">
        <v>172</v>
      </c>
      <c r="D67" s="18" t="s">
        <v>54</v>
      </c>
      <c r="E67" s="18" t="s">
        <v>785</v>
      </c>
      <c r="F67" s="19">
        <v>46306.687870370399</v>
      </c>
      <c r="G67" s="18" t="s">
        <v>22</v>
      </c>
      <c r="H67" s="18" t="s">
        <v>3891</v>
      </c>
      <c r="I67" s="18">
        <v>380</v>
      </c>
      <c r="J67" s="18" t="s">
        <v>23</v>
      </c>
      <c r="K67" s="18" t="s">
        <v>24</v>
      </c>
      <c r="L67" s="18">
        <v>322</v>
      </c>
      <c r="M67" s="18" t="s">
        <v>174</v>
      </c>
      <c r="N67" s="19">
        <v>46306.705949074101</v>
      </c>
      <c r="O67" s="18">
        <v>380</v>
      </c>
      <c r="P67" s="18" t="s">
        <v>26</v>
      </c>
      <c r="Q67" s="18">
        <v>190</v>
      </c>
      <c r="R67" s="3" t="str">
        <f>IF(OR(G67="12R",G67="12L"),_xlfn.XLOOKUP(C67,DB!$A$2:$A$248,DB!$B$2:$B$248,""),IF(OR(G67="30L",G67="30R"),_xlfn.XLOOKUP(C67,DB!$A$2:$A$248,DB!$C$2:$C$248,""),""))</f>
        <v>CZM</v>
      </c>
      <c r="S67" s="3">
        <f t="shared" ref="S67:S130" si="1">HOUR(F67)</f>
        <v>16</v>
      </c>
      <c r="T67" s="3" t="str">
        <f>_xlfn.XLOOKUP(C67,DB!$A$2:$A$248,DB!$D$2:$D$248,"")</f>
        <v>Sector 7</v>
      </c>
    </row>
    <row r="68" spans="1:20" x14ac:dyDescent="0.2">
      <c r="A68" s="18" t="s">
        <v>189</v>
      </c>
      <c r="B68" s="18" t="s">
        <v>18</v>
      </c>
      <c r="C68" s="18" t="s">
        <v>53</v>
      </c>
      <c r="D68" s="18" t="s">
        <v>20</v>
      </c>
      <c r="E68" s="18" t="s">
        <v>2942</v>
      </c>
      <c r="F68" s="19">
        <v>46306.689490740697</v>
      </c>
      <c r="G68" s="18" t="s">
        <v>22</v>
      </c>
      <c r="H68" s="18" t="s">
        <v>3892</v>
      </c>
      <c r="I68" s="18">
        <v>390</v>
      </c>
      <c r="J68" s="18" t="s">
        <v>23</v>
      </c>
      <c r="K68" s="18" t="s">
        <v>24</v>
      </c>
      <c r="L68" s="18">
        <v>219</v>
      </c>
      <c r="M68" s="18" t="s">
        <v>56</v>
      </c>
      <c r="N68" s="19">
        <v>46306.703020833302</v>
      </c>
      <c r="O68" s="18">
        <v>371</v>
      </c>
      <c r="P68" s="18" t="s">
        <v>26</v>
      </c>
      <c r="Q68" s="18">
        <v>190</v>
      </c>
      <c r="R68" s="3" t="str">
        <f>IF(OR(G68="12R",G68="12L"),_xlfn.XLOOKUP(C68,DB!$A$2:$A$248,DB!$B$2:$B$248,""),IF(OR(G68="30L",G68="30R"),_xlfn.XLOOKUP(C68,DB!$A$2:$A$248,DB!$C$2:$C$248,""),""))</f>
        <v>CZM</v>
      </c>
      <c r="S68" s="3">
        <f t="shared" si="1"/>
        <v>16</v>
      </c>
      <c r="T68" s="3" t="str">
        <f>_xlfn.XLOOKUP(C68,DB!$A$2:$A$248,DB!$D$2:$D$248,"")</f>
        <v>Sector 7</v>
      </c>
    </row>
    <row r="69" spans="1:20" x14ac:dyDescent="0.2">
      <c r="A69" s="18" t="s">
        <v>175</v>
      </c>
      <c r="B69" s="18" t="s">
        <v>18</v>
      </c>
      <c r="C69" s="18" t="s">
        <v>28</v>
      </c>
      <c r="D69" s="18" t="s">
        <v>61</v>
      </c>
      <c r="E69" s="18" t="s">
        <v>176</v>
      </c>
      <c r="F69" s="19">
        <v>46306.691631944399</v>
      </c>
      <c r="G69" s="18" t="s">
        <v>22</v>
      </c>
      <c r="H69" s="18" t="s">
        <v>3893</v>
      </c>
      <c r="I69" s="18">
        <v>350</v>
      </c>
      <c r="J69" s="18" t="s">
        <v>23</v>
      </c>
      <c r="K69" s="18" t="s">
        <v>24</v>
      </c>
      <c r="L69" s="18">
        <v>361</v>
      </c>
      <c r="M69" s="18" t="s">
        <v>31</v>
      </c>
      <c r="N69" s="19">
        <v>46306.712696759299</v>
      </c>
      <c r="O69" s="18">
        <v>350</v>
      </c>
      <c r="P69" s="18" t="s">
        <v>26</v>
      </c>
      <c r="Q69" s="18">
        <v>40</v>
      </c>
      <c r="R69" s="3" t="str">
        <f>IF(OR(G69="12R",G69="12L"),_xlfn.XLOOKUP(C69,DB!$A$2:$A$248,DB!$B$2:$B$248,""),IF(OR(G69="30L",G69="30R"),_xlfn.XLOOKUP(C69,DB!$A$2:$A$248,DB!$C$2:$C$248,""),""))</f>
        <v>OMSUK</v>
      </c>
      <c r="S69" s="3">
        <f t="shared" si="1"/>
        <v>16</v>
      </c>
      <c r="T69" s="3" t="str">
        <f>_xlfn.XLOOKUP(C69,DB!$A$2:$A$248,DB!$D$2:$D$248,"")</f>
        <v>Sector 3</v>
      </c>
    </row>
    <row r="70" spans="1:20" x14ac:dyDescent="0.2">
      <c r="A70" s="18" t="s">
        <v>583</v>
      </c>
      <c r="B70" s="18" t="s">
        <v>18</v>
      </c>
      <c r="C70" s="18" t="s">
        <v>115</v>
      </c>
      <c r="D70" s="18" t="s">
        <v>116</v>
      </c>
      <c r="E70" s="18" t="s">
        <v>3894</v>
      </c>
      <c r="F70" s="19">
        <v>46306.692939814799</v>
      </c>
      <c r="G70" s="18" t="s">
        <v>22</v>
      </c>
      <c r="H70" s="18" t="s">
        <v>2720</v>
      </c>
      <c r="I70" s="18">
        <v>350</v>
      </c>
      <c r="J70" s="18" t="s">
        <v>23</v>
      </c>
      <c r="K70" s="18" t="s">
        <v>24</v>
      </c>
      <c r="L70" s="18">
        <v>150</v>
      </c>
      <c r="M70" s="18" t="s">
        <v>117</v>
      </c>
      <c r="N70" s="19">
        <v>46306.703240740702</v>
      </c>
      <c r="O70" s="18">
        <v>290</v>
      </c>
      <c r="P70" s="18" t="s">
        <v>26</v>
      </c>
      <c r="Q70" s="18">
        <v>190</v>
      </c>
      <c r="R70" s="3" t="str">
        <f>IF(OR(G70="12R",G70="12L"),_xlfn.XLOOKUP(C70,DB!$A$2:$A$248,DB!$B$2:$B$248,""),IF(OR(G70="30L",G70="30R"),_xlfn.XLOOKUP(C70,DB!$A$2:$A$248,DB!$C$2:$C$248,""),""))</f>
        <v>TAKUX</v>
      </c>
      <c r="S70" s="3">
        <f t="shared" si="1"/>
        <v>16</v>
      </c>
      <c r="T70" s="3" t="str">
        <f>_xlfn.XLOOKUP(C70,DB!$A$2:$A$248,DB!$D$2:$D$248,"")</f>
        <v>Sector 7</v>
      </c>
    </row>
    <row r="71" spans="1:20" x14ac:dyDescent="0.2">
      <c r="A71" s="18" t="s">
        <v>584</v>
      </c>
      <c r="B71" s="18" t="s">
        <v>18</v>
      </c>
      <c r="C71" s="18" t="s">
        <v>19</v>
      </c>
      <c r="D71" s="18" t="s">
        <v>20</v>
      </c>
      <c r="E71" s="18" t="s">
        <v>78</v>
      </c>
      <c r="F71" s="19">
        <v>46306.694062499999</v>
      </c>
      <c r="G71" s="18" t="s">
        <v>22</v>
      </c>
      <c r="H71" s="18" t="s">
        <v>3895</v>
      </c>
      <c r="I71" s="18">
        <v>360</v>
      </c>
      <c r="J71" s="18" t="s">
        <v>23</v>
      </c>
      <c r="K71" s="18" t="s">
        <v>152</v>
      </c>
      <c r="L71" s="18">
        <v>866</v>
      </c>
      <c r="M71" s="18" t="s">
        <v>181</v>
      </c>
      <c r="N71" s="19">
        <v>46306.739687499998</v>
      </c>
      <c r="O71" s="18">
        <v>360</v>
      </c>
      <c r="P71" s="18" t="s">
        <v>26</v>
      </c>
      <c r="Q71" s="18">
        <v>190</v>
      </c>
      <c r="R71" s="3" t="str">
        <f>IF(OR(G71="12R",G71="12L"),_xlfn.XLOOKUP(C71,DB!$A$2:$A$248,DB!$B$2:$B$248,""),IF(OR(G71="30L",G71="30R"),_xlfn.XLOOKUP(C71,DB!$A$2:$A$248,DB!$C$2:$C$248,""),""))</f>
        <v>UDGUV</v>
      </c>
      <c r="S71" s="3">
        <f t="shared" si="1"/>
        <v>16</v>
      </c>
      <c r="T71" s="3" t="str">
        <f>_xlfn.XLOOKUP(C71,DB!$A$2:$A$248,DB!$D$2:$D$248,"")</f>
        <v>Sector 2</v>
      </c>
    </row>
    <row r="72" spans="1:20" x14ac:dyDescent="0.2">
      <c r="A72" s="18" t="s">
        <v>223</v>
      </c>
      <c r="B72" s="18" t="s">
        <v>18</v>
      </c>
      <c r="C72" s="18" t="s">
        <v>224</v>
      </c>
      <c r="D72" s="18" t="s">
        <v>116</v>
      </c>
      <c r="E72" s="18" t="s">
        <v>3025</v>
      </c>
      <c r="F72" s="19">
        <v>46306.694965277798</v>
      </c>
      <c r="G72" s="18" t="s">
        <v>22</v>
      </c>
      <c r="H72" s="18" t="s">
        <v>3896</v>
      </c>
      <c r="I72" s="18">
        <v>380</v>
      </c>
      <c r="J72" s="18" t="s">
        <v>23</v>
      </c>
      <c r="K72" s="18" t="s">
        <v>24</v>
      </c>
      <c r="L72" s="18">
        <v>532</v>
      </c>
      <c r="M72" s="18" t="s">
        <v>130</v>
      </c>
      <c r="N72" s="19">
        <v>46306.723171296297</v>
      </c>
      <c r="O72" s="18">
        <v>400</v>
      </c>
      <c r="P72" s="18" t="s">
        <v>26</v>
      </c>
      <c r="Q72" s="18">
        <v>40</v>
      </c>
      <c r="R72" s="3" t="str">
        <f>IF(OR(G72="12R",G72="12L"),_xlfn.XLOOKUP(C72,DB!$A$2:$A$248,DB!$B$2:$B$248,""),IF(OR(G72="30L",G72="30R"),_xlfn.XLOOKUP(C72,DB!$A$2:$A$248,DB!$C$2:$C$248,""),""))</f>
        <v>ENEBA</v>
      </c>
      <c r="S72" s="3">
        <f t="shared" si="1"/>
        <v>16</v>
      </c>
      <c r="T72" s="3" t="str">
        <f>_xlfn.XLOOKUP(C72,DB!$A$2:$A$248,DB!$D$2:$D$248,"")</f>
        <v>Sector 3</v>
      </c>
    </row>
    <row r="73" spans="1:20" x14ac:dyDescent="0.2">
      <c r="A73" s="18" t="s">
        <v>404</v>
      </c>
      <c r="B73" s="18" t="s">
        <v>18</v>
      </c>
      <c r="C73" s="18" t="s">
        <v>33</v>
      </c>
      <c r="D73" s="18" t="s">
        <v>61</v>
      </c>
      <c r="E73" s="18" t="s">
        <v>590</v>
      </c>
      <c r="F73" s="19">
        <v>46306.697118055599</v>
      </c>
      <c r="G73" s="18" t="s">
        <v>22</v>
      </c>
      <c r="H73" s="18" t="s">
        <v>3897</v>
      </c>
      <c r="I73" s="18">
        <v>340</v>
      </c>
      <c r="J73" s="18" t="s">
        <v>23</v>
      </c>
      <c r="K73" s="18" t="s">
        <v>152</v>
      </c>
      <c r="L73" s="18">
        <v>878</v>
      </c>
      <c r="M73" s="18" t="s">
        <v>36</v>
      </c>
      <c r="N73" s="19">
        <v>46306.744004629603</v>
      </c>
      <c r="O73" s="18">
        <v>340</v>
      </c>
      <c r="P73" s="18" t="s">
        <v>26</v>
      </c>
      <c r="Q73" s="18">
        <v>190</v>
      </c>
      <c r="R73" s="3" t="str">
        <f>IF(OR(G73="12R",G73="12L"),_xlfn.XLOOKUP(C73,DB!$A$2:$A$248,DB!$B$2:$B$248,""),IF(OR(G73="30L",G73="30R"),_xlfn.XLOOKUP(C73,DB!$A$2:$A$248,DB!$C$2:$C$248,""),""))</f>
        <v>UDGUV</v>
      </c>
      <c r="S73" s="3">
        <f t="shared" si="1"/>
        <v>16</v>
      </c>
      <c r="T73" s="3" t="str">
        <f>_xlfn.XLOOKUP(C73,DB!$A$2:$A$248,DB!$D$2:$D$248,"")</f>
        <v>Sector 2</v>
      </c>
    </row>
    <row r="74" spans="1:20" x14ac:dyDescent="0.2">
      <c r="A74" s="18" t="s">
        <v>475</v>
      </c>
      <c r="B74" s="18" t="s">
        <v>18</v>
      </c>
      <c r="C74" s="18" t="s">
        <v>249</v>
      </c>
      <c r="D74" s="18" t="s">
        <v>129</v>
      </c>
      <c r="E74" s="18" t="s">
        <v>3898</v>
      </c>
      <c r="F74" s="19">
        <v>46306.697754629597</v>
      </c>
      <c r="G74" s="18" t="s">
        <v>22</v>
      </c>
      <c r="H74" s="18" t="s">
        <v>3899</v>
      </c>
      <c r="I74" s="18">
        <v>360</v>
      </c>
      <c r="J74" s="18" t="s">
        <v>23</v>
      </c>
      <c r="K74" s="18" t="s">
        <v>24</v>
      </c>
      <c r="L74" s="18">
        <v>532</v>
      </c>
      <c r="M74" s="18" t="s">
        <v>130</v>
      </c>
      <c r="N74" s="19">
        <v>46306.7269212963</v>
      </c>
      <c r="O74" s="18">
        <v>360</v>
      </c>
      <c r="P74" s="18" t="s">
        <v>26</v>
      </c>
      <c r="Q74" s="18">
        <v>40</v>
      </c>
      <c r="R74" s="3" t="str">
        <f>IF(OR(G74="12R",G74="12L"),_xlfn.XLOOKUP(C74,DB!$A$2:$A$248,DB!$B$2:$B$248,""),IF(OR(G74="30L",G74="30R"),_xlfn.XLOOKUP(C74,DB!$A$2:$A$248,DB!$C$2:$C$248,""),""))</f>
        <v>UDGUV</v>
      </c>
      <c r="S74" s="3">
        <f t="shared" si="1"/>
        <v>16</v>
      </c>
      <c r="T74" s="3" t="str">
        <f>_xlfn.XLOOKUP(C74,DB!$A$2:$A$248,DB!$D$2:$D$248,"")</f>
        <v>Sector 2</v>
      </c>
    </row>
    <row r="75" spans="1:20" x14ac:dyDescent="0.2">
      <c r="A75" s="18" t="s">
        <v>196</v>
      </c>
      <c r="B75" s="18" t="s">
        <v>18</v>
      </c>
      <c r="C75" s="18" t="s">
        <v>43</v>
      </c>
      <c r="D75" s="18" t="s">
        <v>129</v>
      </c>
      <c r="E75" s="18" t="s">
        <v>3520</v>
      </c>
      <c r="F75" s="19">
        <v>46306.698738425897</v>
      </c>
      <c r="G75" s="18" t="s">
        <v>22</v>
      </c>
      <c r="H75" s="18" t="s">
        <v>3900</v>
      </c>
      <c r="I75" s="18">
        <v>380</v>
      </c>
      <c r="J75" s="18" t="s">
        <v>23</v>
      </c>
      <c r="K75" s="18" t="s">
        <v>24</v>
      </c>
      <c r="L75" s="18">
        <v>859</v>
      </c>
      <c r="M75" s="18" t="s">
        <v>46</v>
      </c>
      <c r="N75" s="19">
        <v>46306.744375000002</v>
      </c>
      <c r="O75" s="18">
        <v>380</v>
      </c>
      <c r="P75" s="18" t="s">
        <v>26</v>
      </c>
      <c r="Q75" s="18">
        <v>190</v>
      </c>
      <c r="R75" s="3" t="str">
        <f>IF(OR(G75="12R",G75="12L"),_xlfn.XLOOKUP(C75,DB!$A$2:$A$248,DB!$B$2:$B$248,""),IF(OR(G75="30L",G75="30R"),_xlfn.XLOOKUP(C75,DB!$A$2:$A$248,DB!$C$2:$C$248,""),""))</f>
        <v>UDGUV</v>
      </c>
      <c r="S75" s="3">
        <f t="shared" si="1"/>
        <v>16</v>
      </c>
      <c r="T75" s="3" t="str">
        <f>_xlfn.XLOOKUP(C75,DB!$A$2:$A$248,DB!$D$2:$D$248,"")</f>
        <v>Sector 2</v>
      </c>
    </row>
    <row r="76" spans="1:20" x14ac:dyDescent="0.2">
      <c r="A76" s="18" t="s">
        <v>191</v>
      </c>
      <c r="B76" s="18" t="s">
        <v>18</v>
      </c>
      <c r="C76" s="18" t="s">
        <v>115</v>
      </c>
      <c r="D76" s="18" t="s">
        <v>129</v>
      </c>
      <c r="E76" s="18" t="s">
        <v>3901</v>
      </c>
      <c r="F76" s="19">
        <v>46306.7050115741</v>
      </c>
      <c r="G76" s="18" t="s">
        <v>22</v>
      </c>
      <c r="H76" s="18" t="s">
        <v>3902</v>
      </c>
      <c r="I76" s="18">
        <v>350</v>
      </c>
      <c r="J76" s="18" t="s">
        <v>23</v>
      </c>
      <c r="K76" s="18" t="s">
        <v>24</v>
      </c>
      <c r="L76" s="18">
        <v>151</v>
      </c>
      <c r="M76" s="18" t="s">
        <v>117</v>
      </c>
      <c r="N76" s="19">
        <v>46306.715613425898</v>
      </c>
      <c r="O76" s="18">
        <v>285</v>
      </c>
      <c r="P76" s="18" t="s">
        <v>26</v>
      </c>
      <c r="Q76" s="18">
        <v>190</v>
      </c>
      <c r="R76" s="3" t="str">
        <f>IF(OR(G76="12R",G76="12L"),_xlfn.XLOOKUP(C76,DB!$A$2:$A$248,DB!$B$2:$B$248,""),IF(OR(G76="30L",G76="30R"),_xlfn.XLOOKUP(C76,DB!$A$2:$A$248,DB!$C$2:$C$248,""),""))</f>
        <v>TAKUX</v>
      </c>
      <c r="S76" s="3">
        <f t="shared" si="1"/>
        <v>16</v>
      </c>
      <c r="T76" s="3" t="str">
        <f>_xlfn.XLOOKUP(C76,DB!$A$2:$A$248,DB!$D$2:$D$248,"")</f>
        <v>Sector 7</v>
      </c>
    </row>
    <row r="77" spans="1:20" x14ac:dyDescent="0.2">
      <c r="A77" s="18" t="s">
        <v>201</v>
      </c>
      <c r="B77" s="18" t="s">
        <v>18</v>
      </c>
      <c r="C77" s="18" t="s">
        <v>128</v>
      </c>
      <c r="D77" s="18" t="s">
        <v>61</v>
      </c>
      <c r="E77" s="18" t="s">
        <v>3903</v>
      </c>
      <c r="F77" s="19">
        <v>46306.709513888898</v>
      </c>
      <c r="G77" s="18" t="s">
        <v>22</v>
      </c>
      <c r="H77" s="18" t="s">
        <v>3904</v>
      </c>
      <c r="I77" s="18">
        <v>340</v>
      </c>
      <c r="J77" s="18" t="s">
        <v>23</v>
      </c>
      <c r="K77" s="18" t="s">
        <v>24</v>
      </c>
      <c r="L77" s="18">
        <v>534</v>
      </c>
      <c r="M77" s="18" t="s">
        <v>130</v>
      </c>
      <c r="N77" s="19">
        <v>46306.737638888902</v>
      </c>
      <c r="O77" s="18">
        <v>340</v>
      </c>
      <c r="P77" s="18" t="s">
        <v>26</v>
      </c>
      <c r="Q77" s="18">
        <v>40</v>
      </c>
      <c r="R77" s="3" t="str">
        <f>IF(OR(G77="12R",G77="12L"),_xlfn.XLOOKUP(C77,DB!$A$2:$A$248,DB!$B$2:$B$248,""),IF(OR(G77="30L",G77="30R"),_xlfn.XLOOKUP(C77,DB!$A$2:$A$248,DB!$C$2:$C$248,""),""))</f>
        <v>ENEBA</v>
      </c>
      <c r="S77" s="3">
        <f t="shared" si="1"/>
        <v>17</v>
      </c>
      <c r="T77" s="3" t="str">
        <f>_xlfn.XLOOKUP(C77,DB!$A$2:$A$248,DB!$D$2:$D$248,"")</f>
        <v>Sector 3</v>
      </c>
    </row>
    <row r="78" spans="1:20" x14ac:dyDescent="0.2">
      <c r="A78" s="18" t="s">
        <v>479</v>
      </c>
      <c r="B78" s="18" t="s">
        <v>18</v>
      </c>
      <c r="C78" s="18" t="s">
        <v>480</v>
      </c>
      <c r="D78" s="18" t="s">
        <v>34</v>
      </c>
      <c r="E78" s="18" t="s">
        <v>399</v>
      </c>
      <c r="F78" s="19">
        <v>46306.715798611098</v>
      </c>
      <c r="G78" s="18" t="s">
        <v>22</v>
      </c>
      <c r="H78" s="18" t="s">
        <v>3905</v>
      </c>
      <c r="I78" s="18">
        <v>340</v>
      </c>
      <c r="J78" s="18" t="s">
        <v>23</v>
      </c>
      <c r="K78" s="18" t="s">
        <v>24</v>
      </c>
      <c r="L78" s="18">
        <v>911</v>
      </c>
      <c r="M78" s="18" t="s">
        <v>3906</v>
      </c>
      <c r="N78" s="19">
        <v>46306.764293981498</v>
      </c>
      <c r="O78" s="18">
        <v>340</v>
      </c>
      <c r="P78" s="18" t="s">
        <v>26</v>
      </c>
      <c r="Q78" s="18">
        <v>190</v>
      </c>
      <c r="R78" s="3" t="str">
        <f>IF(OR(G78="12R",G78="12L"),_xlfn.XLOOKUP(C78,DB!$A$2:$A$248,DB!$B$2:$B$248,""),IF(OR(G78="30L",G78="30R"),_xlfn.XLOOKUP(C78,DB!$A$2:$A$248,DB!$C$2:$C$248,""),""))</f>
        <v>UDGUV</v>
      </c>
      <c r="S78" s="3">
        <f t="shared" si="1"/>
        <v>17</v>
      </c>
      <c r="T78" s="3" t="str">
        <f>_xlfn.XLOOKUP(C78,DB!$A$2:$A$248,DB!$D$2:$D$248,"")</f>
        <v>Sector 2</v>
      </c>
    </row>
    <row r="79" spans="1:20" x14ac:dyDescent="0.2">
      <c r="A79" s="18" t="s">
        <v>3029</v>
      </c>
      <c r="B79" s="18" t="s">
        <v>18</v>
      </c>
      <c r="C79" s="18" t="s">
        <v>205</v>
      </c>
      <c r="D79" s="18" t="s">
        <v>34</v>
      </c>
      <c r="E79" s="18" t="s">
        <v>3907</v>
      </c>
      <c r="F79" s="19">
        <v>46306.719803240703</v>
      </c>
      <c r="G79" s="18" t="s">
        <v>22</v>
      </c>
      <c r="H79" s="18" t="s">
        <v>3908</v>
      </c>
      <c r="I79" s="18">
        <v>350</v>
      </c>
      <c r="J79" s="18" t="s">
        <v>23</v>
      </c>
      <c r="K79" s="18" t="s">
        <v>24</v>
      </c>
      <c r="L79" s="18">
        <v>140</v>
      </c>
      <c r="M79" s="18" t="s">
        <v>40</v>
      </c>
      <c r="N79" s="19">
        <v>46306.7293055556</v>
      </c>
      <c r="O79" s="18">
        <v>258</v>
      </c>
      <c r="P79" s="18" t="s">
        <v>26</v>
      </c>
      <c r="Q79" s="18">
        <v>190</v>
      </c>
      <c r="R79" s="3" t="str">
        <f>IF(OR(G79="12R",G79="12L"),_xlfn.XLOOKUP(C79,DB!$A$2:$A$248,DB!$B$2:$B$248,""),IF(OR(G79="30L",G79="30R"),_xlfn.XLOOKUP(C79,DB!$A$2:$A$248,DB!$C$2:$C$248,""),""))</f>
        <v>NUDAL</v>
      </c>
      <c r="S79" s="3">
        <f t="shared" si="1"/>
        <v>17</v>
      </c>
      <c r="T79" s="3" t="str">
        <f>_xlfn.XLOOKUP(C79,DB!$A$2:$A$248,DB!$D$2:$D$248,"")</f>
        <v>Sector 3</v>
      </c>
    </row>
    <row r="80" spans="1:20" x14ac:dyDescent="0.2">
      <c r="A80" s="18" t="s">
        <v>731</v>
      </c>
      <c r="B80" s="18" t="s">
        <v>18</v>
      </c>
      <c r="C80" s="18" t="s">
        <v>732</v>
      </c>
      <c r="D80" s="18" t="s">
        <v>129</v>
      </c>
      <c r="E80" s="18" t="s">
        <v>3909</v>
      </c>
      <c r="F80" s="19">
        <v>46306.725381944401</v>
      </c>
      <c r="G80" s="18" t="s">
        <v>22</v>
      </c>
      <c r="H80" s="18" t="s">
        <v>3910</v>
      </c>
      <c r="I80" s="18">
        <v>350</v>
      </c>
      <c r="J80" s="18" t="s">
        <v>23</v>
      </c>
      <c r="K80" s="18" t="s">
        <v>24</v>
      </c>
      <c r="L80" s="18">
        <v>360</v>
      </c>
      <c r="M80" s="18" t="s">
        <v>31</v>
      </c>
      <c r="N80" s="19">
        <v>46306.746145833298</v>
      </c>
      <c r="O80" s="18">
        <v>350</v>
      </c>
      <c r="P80" s="18" t="s">
        <v>26</v>
      </c>
      <c r="Q80" s="18">
        <v>40</v>
      </c>
      <c r="R80" s="3" t="str">
        <f>IF(OR(G80="12R",G80="12L"),_xlfn.XLOOKUP(C80,DB!$A$2:$A$248,DB!$B$2:$B$248,""),IF(OR(G80="30L",G80="30R"),_xlfn.XLOOKUP(C80,DB!$A$2:$A$248,DB!$C$2:$C$248,""),""))</f>
        <v>OMSUK</v>
      </c>
      <c r="S80" s="3">
        <f t="shared" si="1"/>
        <v>17</v>
      </c>
      <c r="T80" s="3" t="str">
        <f>_xlfn.XLOOKUP(C80,DB!$A$2:$A$248,DB!$D$2:$D$248,"")</f>
        <v>Sector 3</v>
      </c>
    </row>
    <row r="81" spans="1:20" x14ac:dyDescent="0.2">
      <c r="A81" s="18" t="s">
        <v>202</v>
      </c>
      <c r="B81" s="18" t="s">
        <v>18</v>
      </c>
      <c r="C81" s="18" t="s">
        <v>203</v>
      </c>
      <c r="D81" s="18" t="s">
        <v>123</v>
      </c>
      <c r="E81" s="18" t="s">
        <v>3689</v>
      </c>
      <c r="F81" s="19">
        <v>46306.727592592601</v>
      </c>
      <c r="G81" s="18" t="s">
        <v>22</v>
      </c>
      <c r="H81" s="18" t="s">
        <v>3911</v>
      </c>
      <c r="I81" s="18">
        <v>310</v>
      </c>
      <c r="J81" s="18" t="s">
        <v>23</v>
      </c>
      <c r="K81" s="18" t="s">
        <v>24</v>
      </c>
      <c r="L81" s="18">
        <v>360</v>
      </c>
      <c r="M81" s="18" t="s">
        <v>31</v>
      </c>
      <c r="N81" s="19">
        <v>46306.747951388897</v>
      </c>
      <c r="O81" s="18">
        <v>330</v>
      </c>
      <c r="P81" s="18" t="s">
        <v>26</v>
      </c>
      <c r="Q81" s="18">
        <v>40</v>
      </c>
      <c r="R81" s="3" t="str">
        <f>IF(OR(G81="12R",G81="12L"),_xlfn.XLOOKUP(C81,DB!$A$2:$A$248,DB!$B$2:$B$248,""),IF(OR(G81="30L",G81="30R"),_xlfn.XLOOKUP(C81,DB!$A$2:$A$248,DB!$C$2:$C$248,""),""))</f>
        <v>ENEBA</v>
      </c>
      <c r="S81" s="3">
        <f t="shared" si="1"/>
        <v>17</v>
      </c>
      <c r="T81" s="3" t="str">
        <f>_xlfn.XLOOKUP(C81,DB!$A$2:$A$248,DB!$D$2:$D$248,"")</f>
        <v>Sector 3</v>
      </c>
    </row>
    <row r="82" spans="1:20" x14ac:dyDescent="0.2">
      <c r="A82" s="18" t="s">
        <v>717</v>
      </c>
      <c r="B82" s="18" t="s">
        <v>18</v>
      </c>
      <c r="C82" s="18" t="s">
        <v>718</v>
      </c>
      <c r="D82" s="18" t="s">
        <v>366</v>
      </c>
      <c r="E82" s="18" t="s">
        <v>3912</v>
      </c>
      <c r="F82" s="19">
        <v>46306.731365740699</v>
      </c>
      <c r="G82" s="18" t="s">
        <v>22</v>
      </c>
      <c r="H82" s="18" t="s">
        <v>3913</v>
      </c>
      <c r="I82" s="18">
        <v>390</v>
      </c>
      <c r="J82" s="18" t="s">
        <v>23</v>
      </c>
      <c r="K82" s="18" t="s">
        <v>24</v>
      </c>
      <c r="L82" s="18">
        <v>233</v>
      </c>
      <c r="M82" s="18" t="s">
        <v>3914</v>
      </c>
      <c r="N82" s="19">
        <v>46306.746030092603</v>
      </c>
      <c r="O82" s="18">
        <v>280</v>
      </c>
      <c r="P82" s="18" t="s">
        <v>41</v>
      </c>
      <c r="Q82" s="18">
        <v>190</v>
      </c>
      <c r="R82" s="3" t="str">
        <f>IF(OR(G82="12R",G82="12L"),_xlfn.XLOOKUP(C82,DB!$A$2:$A$248,DB!$B$2:$B$248,""),IF(OR(G82="30L",G82="30R"),_xlfn.XLOOKUP(C82,DB!$A$2:$A$248,DB!$C$2:$C$248,""),""))</f>
        <v>CZM</v>
      </c>
      <c r="S82" s="3">
        <f t="shared" si="1"/>
        <v>17</v>
      </c>
      <c r="T82" s="3" t="str">
        <f>_xlfn.XLOOKUP(C82,DB!$A$2:$A$248,DB!$D$2:$D$248,"")</f>
        <v>Sector 7</v>
      </c>
    </row>
    <row r="83" spans="1:20" x14ac:dyDescent="0.2">
      <c r="A83" s="18" t="s">
        <v>3536</v>
      </c>
      <c r="B83" s="18" t="s">
        <v>18</v>
      </c>
      <c r="C83" s="18" t="s">
        <v>97</v>
      </c>
      <c r="D83" s="18" t="s">
        <v>132</v>
      </c>
      <c r="E83" s="18"/>
      <c r="F83" s="19">
        <v>46306.7338310185</v>
      </c>
      <c r="G83" s="18" t="s">
        <v>22</v>
      </c>
      <c r="H83" s="18" t="s">
        <v>3915</v>
      </c>
      <c r="I83" s="18">
        <v>280</v>
      </c>
      <c r="J83" s="18" t="s">
        <v>23</v>
      </c>
      <c r="K83" s="18" t="s">
        <v>51</v>
      </c>
      <c r="L83" s="18">
        <v>879</v>
      </c>
      <c r="M83" s="18" t="s">
        <v>99</v>
      </c>
      <c r="N83" s="19">
        <v>46306.786562499998</v>
      </c>
      <c r="O83" s="18">
        <v>205</v>
      </c>
      <c r="P83" s="18" t="s">
        <v>26</v>
      </c>
      <c r="Q83" s="18">
        <v>30</v>
      </c>
      <c r="R83" s="3" t="str">
        <f>IF(OR(G83="12R",G83="12L"),_xlfn.XLOOKUP(C83,DB!$A$2:$A$248,DB!$B$2:$B$248,""),IF(OR(G83="30L",G83="30R"),_xlfn.XLOOKUP(C83,DB!$A$2:$A$248,DB!$C$2:$C$248,""),""))</f>
        <v>UDGUV</v>
      </c>
      <c r="S83" s="3">
        <f t="shared" si="1"/>
        <v>17</v>
      </c>
      <c r="T83" s="3" t="str">
        <f>_xlfn.XLOOKUP(C83,DB!$A$2:$A$248,DB!$D$2:$D$248,"")</f>
        <v>Sector 2</v>
      </c>
    </row>
    <row r="84" spans="1:20" x14ac:dyDescent="0.2">
      <c r="A84" s="18" t="s">
        <v>3916</v>
      </c>
      <c r="B84" s="18" t="s">
        <v>18</v>
      </c>
      <c r="C84" s="18" t="s">
        <v>423</v>
      </c>
      <c r="D84" s="18" t="s">
        <v>129</v>
      </c>
      <c r="E84" s="18" t="s">
        <v>3917</v>
      </c>
      <c r="F84" s="19">
        <v>46306.737395833297</v>
      </c>
      <c r="G84" s="18" t="s">
        <v>22</v>
      </c>
      <c r="H84" s="18" t="s">
        <v>3918</v>
      </c>
      <c r="I84" s="18">
        <v>400</v>
      </c>
      <c r="J84" s="18" t="s">
        <v>23</v>
      </c>
      <c r="K84" s="18" t="s">
        <v>24</v>
      </c>
      <c r="L84" s="18">
        <v>569</v>
      </c>
      <c r="M84" s="18" t="s">
        <v>130</v>
      </c>
      <c r="N84" s="19">
        <v>46306.768229166701</v>
      </c>
      <c r="O84" s="18">
        <v>400</v>
      </c>
      <c r="P84" s="18" t="s">
        <v>26</v>
      </c>
      <c r="Q84" s="18">
        <v>40</v>
      </c>
      <c r="R84" s="3" t="str">
        <f>IF(OR(G84="12R",G84="12L"),_xlfn.XLOOKUP(C84,DB!$A$2:$A$248,DB!$B$2:$B$248,""),IF(OR(G84="30L",G84="30R"),_xlfn.XLOOKUP(C84,DB!$A$2:$A$248,DB!$C$2:$C$248,""),""))</f>
        <v>ENEBA</v>
      </c>
      <c r="S84" s="3">
        <f t="shared" si="1"/>
        <v>17</v>
      </c>
      <c r="T84" s="3" t="str">
        <f>_xlfn.XLOOKUP(C84,DB!$A$2:$A$248,DB!$D$2:$D$248,"")</f>
        <v>Sector 3</v>
      </c>
    </row>
    <row r="85" spans="1:20" x14ac:dyDescent="0.2">
      <c r="A85" s="18" t="s">
        <v>3919</v>
      </c>
      <c r="B85" s="18" t="s">
        <v>18</v>
      </c>
      <c r="C85" s="18" t="s">
        <v>3920</v>
      </c>
      <c r="D85" s="18" t="s">
        <v>2971</v>
      </c>
      <c r="E85" s="18" t="s">
        <v>3919</v>
      </c>
      <c r="F85" s="19">
        <v>46306.739837963003</v>
      </c>
      <c r="G85" s="18" t="s">
        <v>22</v>
      </c>
      <c r="H85" s="18" t="s">
        <v>3921</v>
      </c>
      <c r="I85" s="18">
        <v>380</v>
      </c>
      <c r="J85" s="18" t="s">
        <v>23</v>
      </c>
      <c r="K85" s="18" t="s">
        <v>51</v>
      </c>
      <c r="L85" s="18">
        <v>574</v>
      </c>
      <c r="M85" s="18" t="s">
        <v>130</v>
      </c>
      <c r="N85" s="19">
        <v>46306.770300925898</v>
      </c>
      <c r="O85" s="18">
        <v>380</v>
      </c>
      <c r="P85" s="18" t="s">
        <v>26</v>
      </c>
      <c r="Q85" s="18">
        <v>40</v>
      </c>
      <c r="R85" s="3" t="str">
        <f>IF(OR(G85="12R",G85="12L"),_xlfn.XLOOKUP(C85,DB!$A$2:$A$248,DB!$B$2:$B$248,""),IF(OR(G85="30L",G85="30R"),_xlfn.XLOOKUP(C85,DB!$A$2:$A$248,DB!$C$2:$C$248,""),""))</f>
        <v>ENEBA</v>
      </c>
      <c r="S85" s="3">
        <f t="shared" si="1"/>
        <v>17</v>
      </c>
      <c r="T85" s="3" t="str">
        <f>_xlfn.XLOOKUP(C85,DB!$A$2:$A$248,DB!$D$2:$D$248,"")</f>
        <v>Sector 3</v>
      </c>
    </row>
    <row r="86" spans="1:20" x14ac:dyDescent="0.2">
      <c r="A86" s="18" t="s">
        <v>226</v>
      </c>
      <c r="B86" s="18" t="s">
        <v>18</v>
      </c>
      <c r="C86" s="18" t="s">
        <v>227</v>
      </c>
      <c r="D86" s="18" t="s">
        <v>54</v>
      </c>
      <c r="E86" s="18" t="s">
        <v>2771</v>
      </c>
      <c r="F86" s="19">
        <v>46306.7418287037</v>
      </c>
      <c r="G86" s="18" t="s">
        <v>22</v>
      </c>
      <c r="H86" s="18" t="s">
        <v>3922</v>
      </c>
      <c r="I86" s="18">
        <v>370</v>
      </c>
      <c r="J86" s="18" t="s">
        <v>23</v>
      </c>
      <c r="K86" s="18" t="s">
        <v>24</v>
      </c>
      <c r="L86" s="18">
        <v>155</v>
      </c>
      <c r="M86" s="18" t="s">
        <v>117</v>
      </c>
      <c r="N86" s="19">
        <v>46306.752638888902</v>
      </c>
      <c r="O86" s="18">
        <v>282</v>
      </c>
      <c r="P86" s="18" t="s">
        <v>26</v>
      </c>
      <c r="Q86" s="18">
        <v>190</v>
      </c>
      <c r="R86" s="3" t="str">
        <f>IF(OR(G86="12R",G86="12L"),_xlfn.XLOOKUP(C86,DB!$A$2:$A$248,DB!$B$2:$B$248,""),IF(OR(G86="30L",G86="30R"),_xlfn.XLOOKUP(C86,DB!$A$2:$A$248,DB!$C$2:$C$248,""),""))</f>
        <v>TAKUX</v>
      </c>
      <c r="S86" s="3">
        <f t="shared" si="1"/>
        <v>17</v>
      </c>
      <c r="T86" s="3" t="str">
        <f>_xlfn.XLOOKUP(C86,DB!$A$2:$A$248,DB!$D$2:$D$248,"")</f>
        <v>Sector 7</v>
      </c>
    </row>
    <row r="87" spans="1:20" x14ac:dyDescent="0.2">
      <c r="A87" s="18" t="s">
        <v>483</v>
      </c>
      <c r="B87" s="18" t="s">
        <v>18</v>
      </c>
      <c r="C87" s="18" t="s">
        <v>484</v>
      </c>
      <c r="D87" s="18" t="s">
        <v>34</v>
      </c>
      <c r="E87" s="18" t="s">
        <v>541</v>
      </c>
      <c r="F87" s="19">
        <v>46306.742893518502</v>
      </c>
      <c r="G87" s="18" t="s">
        <v>22</v>
      </c>
      <c r="H87" s="18" t="s">
        <v>3923</v>
      </c>
      <c r="I87" s="18">
        <v>380</v>
      </c>
      <c r="J87" s="18" t="s">
        <v>23</v>
      </c>
      <c r="K87" s="18" t="s">
        <v>24</v>
      </c>
      <c r="L87" s="18">
        <v>1015</v>
      </c>
      <c r="M87" s="18" t="s">
        <v>486</v>
      </c>
      <c r="N87" s="19">
        <v>46306.795532407399</v>
      </c>
      <c r="O87" s="18">
        <v>229</v>
      </c>
      <c r="P87" s="18" t="s">
        <v>26</v>
      </c>
      <c r="Q87" s="18">
        <v>190</v>
      </c>
      <c r="R87" s="3" t="str">
        <f>IF(OR(G87="12R",G87="12L"),_xlfn.XLOOKUP(C87,DB!$A$2:$A$248,DB!$B$2:$B$248,""),IF(OR(G87="30L",G87="30R"),_xlfn.XLOOKUP(C87,DB!$A$2:$A$248,DB!$C$2:$C$248,""),""))</f>
        <v>UDGUV</v>
      </c>
      <c r="S87" s="3">
        <f t="shared" si="1"/>
        <v>17</v>
      </c>
      <c r="T87" s="3" t="str">
        <f>_xlfn.XLOOKUP(C87,DB!$A$2:$A$248,DB!$D$2:$D$248,"")</f>
        <v>Sector 2</v>
      </c>
    </row>
    <row r="88" spans="1:20" x14ac:dyDescent="0.2">
      <c r="A88" s="18" t="s">
        <v>229</v>
      </c>
      <c r="B88" s="18" t="s">
        <v>18</v>
      </c>
      <c r="C88" s="18" t="s">
        <v>230</v>
      </c>
      <c r="D88" s="18" t="s">
        <v>61</v>
      </c>
      <c r="E88" s="18" t="s">
        <v>3924</v>
      </c>
      <c r="F88" s="19">
        <v>46306.743946759299</v>
      </c>
      <c r="G88" s="18" t="s">
        <v>22</v>
      </c>
      <c r="H88" s="18" t="s">
        <v>3925</v>
      </c>
      <c r="I88" s="18">
        <v>330</v>
      </c>
      <c r="J88" s="18" t="s">
        <v>23</v>
      </c>
      <c r="K88" s="18" t="s">
        <v>24</v>
      </c>
      <c r="L88" s="18">
        <v>351</v>
      </c>
      <c r="M88" s="18" t="s">
        <v>31</v>
      </c>
      <c r="N88" s="19">
        <v>46306.7644097222</v>
      </c>
      <c r="O88" s="18">
        <v>330</v>
      </c>
      <c r="P88" s="18" t="s">
        <v>26</v>
      </c>
      <c r="Q88" s="18">
        <v>40</v>
      </c>
      <c r="R88" s="3" t="str">
        <f>IF(OR(G88="12R",G88="12L"),_xlfn.XLOOKUP(C88,DB!$A$2:$A$248,DB!$B$2:$B$248,""),IF(OR(G88="30L",G88="30R"),_xlfn.XLOOKUP(C88,DB!$A$2:$A$248,DB!$C$2:$C$248,""),""))</f>
        <v>OMSUK</v>
      </c>
      <c r="S88" s="3">
        <f t="shared" si="1"/>
        <v>17</v>
      </c>
      <c r="T88" s="3" t="str">
        <f>_xlfn.XLOOKUP(C88,DB!$A$2:$A$248,DB!$D$2:$D$248,"")</f>
        <v>Sector 3</v>
      </c>
    </row>
    <row r="89" spans="1:20" x14ac:dyDescent="0.2">
      <c r="A89" s="18" t="s">
        <v>228</v>
      </c>
      <c r="B89" s="18" t="s">
        <v>18</v>
      </c>
      <c r="C89" s="18" t="s">
        <v>19</v>
      </c>
      <c r="D89" s="18" t="s">
        <v>54</v>
      </c>
      <c r="E89" s="18" t="s">
        <v>720</v>
      </c>
      <c r="F89" s="19">
        <v>46306.744942129597</v>
      </c>
      <c r="G89" s="18" t="s">
        <v>22</v>
      </c>
      <c r="H89" s="18" t="s">
        <v>3926</v>
      </c>
      <c r="I89" s="18">
        <v>380</v>
      </c>
      <c r="J89" s="18" t="s">
        <v>23</v>
      </c>
      <c r="K89" s="18" t="s">
        <v>24</v>
      </c>
      <c r="L89" s="18">
        <v>862</v>
      </c>
      <c r="M89" s="18" t="s">
        <v>25</v>
      </c>
      <c r="N89" s="19">
        <v>46306.790706018503</v>
      </c>
      <c r="O89" s="18">
        <v>380</v>
      </c>
      <c r="P89" s="18" t="s">
        <v>26</v>
      </c>
      <c r="Q89" s="18">
        <v>190</v>
      </c>
      <c r="R89" s="3" t="str">
        <f>IF(OR(G89="12R",G89="12L"),_xlfn.XLOOKUP(C89,DB!$A$2:$A$248,DB!$B$2:$B$248,""),IF(OR(G89="30L",G89="30R"),_xlfn.XLOOKUP(C89,DB!$A$2:$A$248,DB!$C$2:$C$248,""),""))</f>
        <v>UDGUV</v>
      </c>
      <c r="S89" s="3">
        <f t="shared" si="1"/>
        <v>17</v>
      </c>
      <c r="T89" s="3" t="str">
        <f>_xlfn.XLOOKUP(C89,DB!$A$2:$A$248,DB!$D$2:$D$248,"")</f>
        <v>Sector 2</v>
      </c>
    </row>
    <row r="90" spans="1:20" x14ac:dyDescent="0.2">
      <c r="A90" s="18" t="s">
        <v>194</v>
      </c>
      <c r="B90" s="18" t="s">
        <v>18</v>
      </c>
      <c r="C90" s="18" t="s">
        <v>144</v>
      </c>
      <c r="D90" s="18" t="s">
        <v>61</v>
      </c>
      <c r="E90" s="18" t="s">
        <v>932</v>
      </c>
      <c r="F90" s="19">
        <v>46306.746006944399</v>
      </c>
      <c r="G90" s="18" t="s">
        <v>22</v>
      </c>
      <c r="H90" s="18" t="s">
        <v>3927</v>
      </c>
      <c r="I90" s="18">
        <v>330</v>
      </c>
      <c r="J90" s="18" t="s">
        <v>23</v>
      </c>
      <c r="K90" s="18" t="s">
        <v>24</v>
      </c>
      <c r="L90" s="18">
        <v>365</v>
      </c>
      <c r="M90" s="18" t="s">
        <v>31</v>
      </c>
      <c r="N90" s="19">
        <v>46306.7671064815</v>
      </c>
      <c r="O90" s="18">
        <v>310</v>
      </c>
      <c r="P90" s="18" t="s">
        <v>26</v>
      </c>
      <c r="Q90" s="18">
        <v>40</v>
      </c>
      <c r="R90" s="3" t="str">
        <f>IF(OR(G90="12R",G90="12L"),_xlfn.XLOOKUP(C90,DB!$A$2:$A$248,DB!$B$2:$B$248,""),IF(OR(G90="30L",G90="30R"),_xlfn.XLOOKUP(C90,DB!$A$2:$A$248,DB!$C$2:$C$248,""),""))</f>
        <v>OMSUK</v>
      </c>
      <c r="S90" s="3">
        <f t="shared" si="1"/>
        <v>17</v>
      </c>
      <c r="T90" s="3" t="str">
        <f>_xlfn.XLOOKUP(C90,DB!$A$2:$A$248,DB!$D$2:$D$248,"")</f>
        <v>Sector 3</v>
      </c>
    </row>
    <row r="91" spans="1:20" x14ac:dyDescent="0.2">
      <c r="A91" s="18" t="s">
        <v>236</v>
      </c>
      <c r="B91" s="18" t="s">
        <v>18</v>
      </c>
      <c r="C91" s="18" t="s">
        <v>43</v>
      </c>
      <c r="D91" s="18" t="s">
        <v>29</v>
      </c>
      <c r="E91" s="18" t="s">
        <v>3928</v>
      </c>
      <c r="F91" s="19">
        <v>46306.747048611098</v>
      </c>
      <c r="G91" s="18" t="s">
        <v>22</v>
      </c>
      <c r="H91" s="18" t="s">
        <v>3929</v>
      </c>
      <c r="I91" s="18">
        <v>380</v>
      </c>
      <c r="J91" s="18" t="s">
        <v>23</v>
      </c>
      <c r="K91" s="18" t="s">
        <v>24</v>
      </c>
      <c r="L91" s="18">
        <v>861</v>
      </c>
      <c r="M91" s="18" t="s">
        <v>46</v>
      </c>
      <c r="N91" s="19">
        <v>46306.792592592603</v>
      </c>
      <c r="O91" s="18">
        <v>380</v>
      </c>
      <c r="P91" s="18" t="s">
        <v>26</v>
      </c>
      <c r="Q91" s="18">
        <v>190</v>
      </c>
      <c r="R91" s="3" t="str">
        <f>IF(OR(G91="12R",G91="12L"),_xlfn.XLOOKUP(C91,DB!$A$2:$A$248,DB!$B$2:$B$248,""),IF(OR(G91="30L",G91="30R"),_xlfn.XLOOKUP(C91,DB!$A$2:$A$248,DB!$C$2:$C$248,""),""))</f>
        <v>UDGUV</v>
      </c>
      <c r="S91" s="3">
        <f t="shared" si="1"/>
        <v>17</v>
      </c>
      <c r="T91" s="3" t="str">
        <f>_xlfn.XLOOKUP(C91,DB!$A$2:$A$248,DB!$D$2:$D$248,"")</f>
        <v>Sector 2</v>
      </c>
    </row>
    <row r="92" spans="1:20" x14ac:dyDescent="0.2">
      <c r="A92" s="18" t="s">
        <v>237</v>
      </c>
      <c r="B92" s="18" t="s">
        <v>18</v>
      </c>
      <c r="C92" s="18" t="s">
        <v>238</v>
      </c>
      <c r="D92" s="18" t="s">
        <v>116</v>
      </c>
      <c r="E92" s="18" t="s">
        <v>3930</v>
      </c>
      <c r="F92" s="19">
        <v>46306.748055555603</v>
      </c>
      <c r="G92" s="18" t="s">
        <v>22</v>
      </c>
      <c r="H92" s="18" t="s">
        <v>3931</v>
      </c>
      <c r="I92" s="18">
        <v>370</v>
      </c>
      <c r="J92" s="18" t="s">
        <v>23</v>
      </c>
      <c r="K92" s="18" t="s">
        <v>24</v>
      </c>
      <c r="L92" s="18">
        <v>136</v>
      </c>
      <c r="M92" s="18" t="s">
        <v>40</v>
      </c>
      <c r="N92" s="19">
        <v>46306.7570949074</v>
      </c>
      <c r="O92" s="18">
        <v>266</v>
      </c>
      <c r="P92" s="18" t="s">
        <v>26</v>
      </c>
      <c r="Q92" s="18">
        <v>190</v>
      </c>
      <c r="R92" s="3" t="str">
        <f>IF(OR(G92="12R",G92="12L"),_xlfn.XLOOKUP(C92,DB!$A$2:$A$248,DB!$B$2:$B$248,""),IF(OR(G92="30L",G92="30R"),_xlfn.XLOOKUP(C92,DB!$A$2:$A$248,DB!$C$2:$C$248,""),""))</f>
        <v>OMSUK</v>
      </c>
      <c r="S92" s="3">
        <f t="shared" si="1"/>
        <v>17</v>
      </c>
      <c r="T92" s="3" t="str">
        <f>_xlfn.XLOOKUP(C92,DB!$A$2:$A$248,DB!$D$2:$D$248,"")</f>
        <v>Sector 3</v>
      </c>
    </row>
    <row r="93" spans="1:20" x14ac:dyDescent="0.2">
      <c r="A93" s="18" t="s">
        <v>231</v>
      </c>
      <c r="B93" s="18" t="s">
        <v>18</v>
      </c>
      <c r="C93" s="18" t="s">
        <v>33</v>
      </c>
      <c r="D93" s="18" t="s">
        <v>20</v>
      </c>
      <c r="E93" s="18" t="s">
        <v>562</v>
      </c>
      <c r="F93" s="19">
        <v>46306.7489236111</v>
      </c>
      <c r="G93" s="18" t="s">
        <v>22</v>
      </c>
      <c r="H93" s="18" t="s">
        <v>3932</v>
      </c>
      <c r="I93" s="18">
        <v>360</v>
      </c>
      <c r="J93" s="18" t="s">
        <v>23</v>
      </c>
      <c r="K93" s="18" t="s">
        <v>24</v>
      </c>
      <c r="L93" s="18">
        <v>878</v>
      </c>
      <c r="M93" s="18" t="s">
        <v>36</v>
      </c>
      <c r="N93" s="19">
        <v>46306.795196759304</v>
      </c>
      <c r="O93" s="18">
        <v>360</v>
      </c>
      <c r="P93" s="18" t="s">
        <v>26</v>
      </c>
      <c r="Q93" s="18">
        <v>190</v>
      </c>
      <c r="R93" s="3" t="str">
        <f>IF(OR(G93="12R",G93="12L"),_xlfn.XLOOKUP(C93,DB!$A$2:$A$248,DB!$B$2:$B$248,""),IF(OR(G93="30L",G93="30R"),_xlfn.XLOOKUP(C93,DB!$A$2:$A$248,DB!$C$2:$C$248,""),""))</f>
        <v>UDGUV</v>
      </c>
      <c r="S93" s="3">
        <f t="shared" si="1"/>
        <v>17</v>
      </c>
      <c r="T93" s="3" t="str">
        <f>_xlfn.XLOOKUP(C93,DB!$A$2:$A$248,DB!$D$2:$D$248,"")</f>
        <v>Sector 2</v>
      </c>
    </row>
    <row r="94" spans="1:20" x14ac:dyDescent="0.2">
      <c r="A94" s="18" t="s">
        <v>305</v>
      </c>
      <c r="B94" s="18" t="s">
        <v>18</v>
      </c>
      <c r="C94" s="18" t="s">
        <v>148</v>
      </c>
      <c r="D94" s="18" t="s">
        <v>61</v>
      </c>
      <c r="E94" s="18" t="s">
        <v>3155</v>
      </c>
      <c r="F94" s="19">
        <v>46306.749918981499</v>
      </c>
      <c r="G94" s="18" t="s">
        <v>22</v>
      </c>
      <c r="H94" s="18" t="s">
        <v>421</v>
      </c>
      <c r="I94" s="18">
        <v>350</v>
      </c>
      <c r="J94" s="18" t="s">
        <v>23</v>
      </c>
      <c r="K94" s="18" t="s">
        <v>24</v>
      </c>
      <c r="L94" s="18">
        <v>136</v>
      </c>
      <c r="M94" s="18" t="s">
        <v>40</v>
      </c>
      <c r="N94" s="19">
        <v>46306.759594907402</v>
      </c>
      <c r="O94" s="18">
        <v>226</v>
      </c>
      <c r="P94" s="18" t="s">
        <v>26</v>
      </c>
      <c r="Q94" s="18">
        <v>190</v>
      </c>
      <c r="R94" s="3" t="str">
        <f>IF(OR(G94="12R",G94="12L"),_xlfn.XLOOKUP(C94,DB!$A$2:$A$248,DB!$B$2:$B$248,""),IF(OR(G94="30L",G94="30R"),_xlfn.XLOOKUP(C94,DB!$A$2:$A$248,DB!$C$2:$C$248,""),""))</f>
        <v>NUDAL</v>
      </c>
      <c r="S94" s="3">
        <f t="shared" si="1"/>
        <v>17</v>
      </c>
      <c r="T94" s="3" t="str">
        <f>_xlfn.XLOOKUP(C94,DB!$A$2:$A$248,DB!$D$2:$D$248,"")</f>
        <v>Sector 3</v>
      </c>
    </row>
    <row r="95" spans="1:20" x14ac:dyDescent="0.2">
      <c r="A95" s="18" t="s">
        <v>389</v>
      </c>
      <c r="B95" s="18" t="s">
        <v>18</v>
      </c>
      <c r="C95" s="18" t="s">
        <v>390</v>
      </c>
      <c r="D95" s="18" t="s">
        <v>34</v>
      </c>
      <c r="E95" s="18" t="s">
        <v>2106</v>
      </c>
      <c r="F95" s="19">
        <v>46306.752627314803</v>
      </c>
      <c r="G95" s="18" t="s">
        <v>22</v>
      </c>
      <c r="H95" s="18" t="s">
        <v>3933</v>
      </c>
      <c r="I95" s="18">
        <v>350</v>
      </c>
      <c r="J95" s="18" t="s">
        <v>23</v>
      </c>
      <c r="K95" s="18" t="s">
        <v>24</v>
      </c>
      <c r="L95" s="18">
        <v>343</v>
      </c>
      <c r="M95" s="18" t="s">
        <v>31</v>
      </c>
      <c r="N95" s="19">
        <v>46306.772002314799</v>
      </c>
      <c r="O95" s="18">
        <v>350</v>
      </c>
      <c r="P95" s="18" t="s">
        <v>26</v>
      </c>
      <c r="Q95" s="18">
        <v>40</v>
      </c>
      <c r="R95" s="3" t="str">
        <f>IF(OR(G95="12R",G95="12L"),_xlfn.XLOOKUP(C95,DB!$A$2:$A$248,DB!$B$2:$B$248,""),IF(OR(G95="30L",G95="30R"),_xlfn.XLOOKUP(C95,DB!$A$2:$A$248,DB!$C$2:$C$248,""),""))</f>
        <v>OMSUK</v>
      </c>
      <c r="S95" s="3">
        <f t="shared" si="1"/>
        <v>18</v>
      </c>
      <c r="T95" s="3" t="str">
        <f>_xlfn.XLOOKUP(C95,DB!$A$2:$A$248,DB!$D$2:$D$248,"")</f>
        <v>Sector 3</v>
      </c>
    </row>
    <row r="96" spans="1:20" x14ac:dyDescent="0.2">
      <c r="A96" s="18" t="s">
        <v>232</v>
      </c>
      <c r="B96" s="18" t="s">
        <v>18</v>
      </c>
      <c r="C96" s="18" t="s">
        <v>170</v>
      </c>
      <c r="D96" s="18" t="s">
        <v>20</v>
      </c>
      <c r="E96" s="18" t="s">
        <v>3934</v>
      </c>
      <c r="F96" s="19">
        <v>46306.756377314799</v>
      </c>
      <c r="G96" s="18" t="s">
        <v>22</v>
      </c>
      <c r="H96" s="18" t="s">
        <v>3935</v>
      </c>
      <c r="I96" s="18">
        <v>330</v>
      </c>
      <c r="J96" s="18" t="s">
        <v>23</v>
      </c>
      <c r="K96" s="18" t="s">
        <v>24</v>
      </c>
      <c r="L96" s="18">
        <v>352</v>
      </c>
      <c r="M96" s="18" t="s">
        <v>31</v>
      </c>
      <c r="N96" s="19">
        <v>46306.775925925896</v>
      </c>
      <c r="O96" s="18">
        <v>330</v>
      </c>
      <c r="P96" s="18" t="s">
        <v>26</v>
      </c>
      <c r="Q96" s="18">
        <v>40</v>
      </c>
      <c r="R96" s="3" t="str">
        <f>IF(OR(G96="12R",G96="12L"),_xlfn.XLOOKUP(C96,DB!$A$2:$A$248,DB!$B$2:$B$248,""),IF(OR(G96="30L",G96="30R"),_xlfn.XLOOKUP(C96,DB!$A$2:$A$248,DB!$C$2:$C$248,""),""))</f>
        <v>OMSUK</v>
      </c>
      <c r="S96" s="3">
        <f t="shared" si="1"/>
        <v>18</v>
      </c>
      <c r="T96" s="3" t="str">
        <f>_xlfn.XLOOKUP(C96,DB!$A$2:$A$248,DB!$D$2:$D$248,"")</f>
        <v>Sector 3</v>
      </c>
    </row>
    <row r="97" spans="1:20" x14ac:dyDescent="0.2">
      <c r="A97" s="18" t="s">
        <v>242</v>
      </c>
      <c r="B97" s="18" t="s">
        <v>18</v>
      </c>
      <c r="C97" s="18" t="s">
        <v>203</v>
      </c>
      <c r="D97" s="18" t="s">
        <v>61</v>
      </c>
      <c r="E97" s="18" t="s">
        <v>3936</v>
      </c>
      <c r="F97" s="19">
        <v>46306.758472222202</v>
      </c>
      <c r="G97" s="18" t="s">
        <v>22</v>
      </c>
      <c r="H97" s="18" t="s">
        <v>3937</v>
      </c>
      <c r="I97" s="18">
        <v>330</v>
      </c>
      <c r="J97" s="18" t="s">
        <v>23</v>
      </c>
      <c r="K97" s="18" t="s">
        <v>24</v>
      </c>
      <c r="L97" s="18">
        <v>356</v>
      </c>
      <c r="M97" s="18" t="s">
        <v>31</v>
      </c>
      <c r="N97" s="19">
        <v>46306.778541666703</v>
      </c>
      <c r="O97" s="18">
        <v>330</v>
      </c>
      <c r="P97" s="18" t="s">
        <v>26</v>
      </c>
      <c r="Q97" s="18">
        <v>40</v>
      </c>
      <c r="R97" s="3" t="str">
        <f>IF(OR(G97="12R",G97="12L"),_xlfn.XLOOKUP(C97,DB!$A$2:$A$248,DB!$B$2:$B$248,""),IF(OR(G97="30L",G97="30R"),_xlfn.XLOOKUP(C97,DB!$A$2:$A$248,DB!$C$2:$C$248,""),""))</f>
        <v>ENEBA</v>
      </c>
      <c r="S97" s="3">
        <f t="shared" si="1"/>
        <v>18</v>
      </c>
      <c r="T97" s="3" t="str">
        <f>_xlfn.XLOOKUP(C97,DB!$A$2:$A$248,DB!$D$2:$D$248,"")</f>
        <v>Sector 3</v>
      </c>
    </row>
    <row r="98" spans="1:20" x14ac:dyDescent="0.2">
      <c r="A98" s="18" t="s">
        <v>248</v>
      </c>
      <c r="B98" s="18" t="s">
        <v>18</v>
      </c>
      <c r="C98" s="18" t="s">
        <v>249</v>
      </c>
      <c r="D98" s="18" t="s">
        <v>29</v>
      </c>
      <c r="E98" s="18" t="s">
        <v>1176</v>
      </c>
      <c r="F98" s="19">
        <v>46306.7596990741</v>
      </c>
      <c r="G98" s="18" t="s">
        <v>22</v>
      </c>
      <c r="H98" s="18" t="s">
        <v>3938</v>
      </c>
      <c r="I98" s="18">
        <v>360</v>
      </c>
      <c r="J98" s="18" t="s">
        <v>23</v>
      </c>
      <c r="K98" s="18" t="s">
        <v>24</v>
      </c>
      <c r="L98" s="18">
        <v>551</v>
      </c>
      <c r="M98" s="18" t="s">
        <v>130</v>
      </c>
      <c r="N98" s="19">
        <v>46306.7891550926</v>
      </c>
      <c r="O98" s="18">
        <v>360</v>
      </c>
      <c r="P98" s="18" t="s">
        <v>26</v>
      </c>
      <c r="Q98" s="18">
        <v>40</v>
      </c>
      <c r="R98" s="3" t="str">
        <f>IF(OR(G98="12R",G98="12L"),_xlfn.XLOOKUP(C98,DB!$A$2:$A$248,DB!$B$2:$B$248,""),IF(OR(G98="30L",G98="30R"),_xlfn.XLOOKUP(C98,DB!$A$2:$A$248,DB!$C$2:$C$248,""),""))</f>
        <v>UDGUV</v>
      </c>
      <c r="S98" s="3">
        <f t="shared" si="1"/>
        <v>18</v>
      </c>
      <c r="T98" s="3" t="str">
        <f>_xlfn.XLOOKUP(C98,DB!$A$2:$A$248,DB!$D$2:$D$248,"")</f>
        <v>Sector 2</v>
      </c>
    </row>
    <row r="99" spans="1:20" x14ac:dyDescent="0.2">
      <c r="A99" s="18" t="s">
        <v>3939</v>
      </c>
      <c r="B99" s="18" t="s">
        <v>18</v>
      </c>
      <c r="C99" s="18" t="s">
        <v>598</v>
      </c>
      <c r="D99" s="18" t="s">
        <v>469</v>
      </c>
      <c r="E99" s="18" t="s">
        <v>3939</v>
      </c>
      <c r="F99" s="19">
        <v>46306.764027777797</v>
      </c>
      <c r="G99" s="18" t="s">
        <v>22</v>
      </c>
      <c r="H99" s="18" t="s">
        <v>3940</v>
      </c>
      <c r="I99" s="18">
        <v>400</v>
      </c>
      <c r="J99" s="18" t="s">
        <v>23</v>
      </c>
      <c r="K99" s="18" t="s">
        <v>51</v>
      </c>
      <c r="L99" s="18">
        <v>866</v>
      </c>
      <c r="M99" s="18" t="s">
        <v>36</v>
      </c>
      <c r="N99" s="19">
        <v>46306.811215277798</v>
      </c>
      <c r="O99" s="18">
        <v>380</v>
      </c>
      <c r="P99" s="18" t="s">
        <v>26</v>
      </c>
      <c r="Q99" s="18">
        <v>30</v>
      </c>
      <c r="R99" s="3" t="str">
        <f>IF(OR(G99="12R",G99="12L"),_xlfn.XLOOKUP(C99,DB!$A$2:$A$248,DB!$B$2:$B$248,""),IF(OR(G99="30L",G99="30R"),_xlfn.XLOOKUP(C99,DB!$A$2:$A$248,DB!$C$2:$C$248,""),""))</f>
        <v>ENEBA</v>
      </c>
      <c r="S99" s="3">
        <f t="shared" si="1"/>
        <v>18</v>
      </c>
      <c r="T99" s="3" t="str">
        <f>_xlfn.XLOOKUP(C99,DB!$A$2:$A$248,DB!$D$2:$D$248,"")</f>
        <v>Sector 3</v>
      </c>
    </row>
    <row r="100" spans="1:20" x14ac:dyDescent="0.2">
      <c r="A100" s="18" t="s">
        <v>253</v>
      </c>
      <c r="B100" s="18" t="s">
        <v>18</v>
      </c>
      <c r="C100" s="18" t="s">
        <v>122</v>
      </c>
      <c r="D100" s="18" t="s">
        <v>123</v>
      </c>
      <c r="E100" s="18" t="s">
        <v>775</v>
      </c>
      <c r="F100" s="19">
        <v>46306.766261574099</v>
      </c>
      <c r="G100" s="18" t="s">
        <v>22</v>
      </c>
      <c r="H100" s="18" t="s">
        <v>3941</v>
      </c>
      <c r="I100" s="18">
        <v>320</v>
      </c>
      <c r="J100" s="18" t="s">
        <v>23</v>
      </c>
      <c r="K100" s="18" t="s">
        <v>24</v>
      </c>
      <c r="L100" s="18">
        <v>716</v>
      </c>
      <c r="M100" s="18" t="s">
        <v>124</v>
      </c>
      <c r="N100" s="19">
        <v>46306.803761574098</v>
      </c>
      <c r="O100" s="18">
        <v>320</v>
      </c>
      <c r="P100" s="18" t="s">
        <v>26</v>
      </c>
      <c r="Q100" s="18">
        <v>190</v>
      </c>
      <c r="R100" s="3" t="str">
        <f>IF(OR(G100="12R",G100="12L"),_xlfn.XLOOKUP(C100,DB!$A$2:$A$248,DB!$B$2:$B$248,""),IF(OR(G100="30L",G100="30R"),_xlfn.XLOOKUP(C100,DB!$A$2:$A$248,DB!$C$2:$C$248,""),""))</f>
        <v>ENEBA</v>
      </c>
      <c r="S100" s="3">
        <f t="shared" si="1"/>
        <v>18</v>
      </c>
      <c r="T100" s="3" t="str">
        <f>_xlfn.XLOOKUP(C100,DB!$A$2:$A$248,DB!$D$2:$D$248,"")</f>
        <v>Sector 3</v>
      </c>
    </row>
    <row r="101" spans="1:20" x14ac:dyDescent="0.2">
      <c r="A101" s="18" t="s">
        <v>233</v>
      </c>
      <c r="B101" s="18" t="s">
        <v>18</v>
      </c>
      <c r="C101" s="18" t="s">
        <v>234</v>
      </c>
      <c r="D101" s="18" t="s">
        <v>44</v>
      </c>
      <c r="E101" s="18" t="s">
        <v>3942</v>
      </c>
      <c r="F101" s="19">
        <v>46306.767627314803</v>
      </c>
      <c r="G101" s="18" t="s">
        <v>22</v>
      </c>
      <c r="H101" s="18" t="s">
        <v>3943</v>
      </c>
      <c r="I101" s="18">
        <v>320</v>
      </c>
      <c r="J101" s="18" t="s">
        <v>23</v>
      </c>
      <c r="K101" s="18" t="s">
        <v>24</v>
      </c>
      <c r="L101" s="18">
        <v>896</v>
      </c>
      <c r="M101" s="18" t="s">
        <v>36</v>
      </c>
      <c r="N101" s="19">
        <v>46306.814814814803</v>
      </c>
      <c r="O101" s="18">
        <v>320</v>
      </c>
      <c r="P101" s="18" t="s">
        <v>26</v>
      </c>
      <c r="Q101" s="18">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18" t="s">
        <v>198</v>
      </c>
      <c r="B102" s="18" t="s">
        <v>18</v>
      </c>
      <c r="C102" s="18" t="s">
        <v>199</v>
      </c>
      <c r="D102" s="18" t="s">
        <v>61</v>
      </c>
      <c r="E102" s="18" t="s">
        <v>3058</v>
      </c>
      <c r="F102" s="19">
        <v>46306.771527777797</v>
      </c>
      <c r="G102" s="18" t="s">
        <v>22</v>
      </c>
      <c r="H102" s="18" t="s">
        <v>3944</v>
      </c>
      <c r="I102" s="18">
        <v>330</v>
      </c>
      <c r="J102" s="18" t="s">
        <v>23</v>
      </c>
      <c r="K102" s="18" t="s">
        <v>24</v>
      </c>
      <c r="L102" s="18">
        <v>361</v>
      </c>
      <c r="M102" s="18" t="s">
        <v>31</v>
      </c>
      <c r="N102" s="19">
        <v>46306.791469907403</v>
      </c>
      <c r="O102" s="18">
        <v>330</v>
      </c>
      <c r="P102" s="18" t="s">
        <v>26</v>
      </c>
      <c r="Q102" s="18">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18" t="s">
        <v>3945</v>
      </c>
      <c r="B103" s="18" t="s">
        <v>18</v>
      </c>
      <c r="C103" s="18" t="s">
        <v>224</v>
      </c>
      <c r="D103" s="18" t="s">
        <v>768</v>
      </c>
      <c r="E103" s="18" t="s">
        <v>3945</v>
      </c>
      <c r="F103" s="19">
        <v>46306.772662037001</v>
      </c>
      <c r="G103" s="18" t="s">
        <v>22</v>
      </c>
      <c r="H103" s="18" t="s">
        <v>3946</v>
      </c>
      <c r="I103" s="18">
        <v>400</v>
      </c>
      <c r="J103" s="18" t="s">
        <v>23</v>
      </c>
      <c r="K103" s="18" t="s">
        <v>51</v>
      </c>
      <c r="L103" s="18">
        <v>541</v>
      </c>
      <c r="M103" s="18" t="s">
        <v>130</v>
      </c>
      <c r="N103" s="19">
        <v>46306.806516203702</v>
      </c>
      <c r="O103" s="18">
        <v>400</v>
      </c>
      <c r="P103" s="18" t="s">
        <v>26</v>
      </c>
      <c r="Q103" s="18">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18" t="s">
        <v>1885</v>
      </c>
      <c r="B104" s="18" t="s">
        <v>18</v>
      </c>
      <c r="C104" s="18" t="s">
        <v>528</v>
      </c>
      <c r="D104" s="18" t="s">
        <v>29</v>
      </c>
      <c r="E104" s="18" t="s">
        <v>2550</v>
      </c>
      <c r="F104" s="19">
        <v>46306.774097222202</v>
      </c>
      <c r="G104" s="18" t="s">
        <v>22</v>
      </c>
      <c r="H104" s="18" t="s">
        <v>3947</v>
      </c>
      <c r="I104" s="18">
        <v>340</v>
      </c>
      <c r="J104" s="18" t="s">
        <v>23</v>
      </c>
      <c r="K104" s="18" t="s">
        <v>24</v>
      </c>
      <c r="L104" s="18">
        <v>1025</v>
      </c>
      <c r="M104" s="18" t="s">
        <v>36</v>
      </c>
      <c r="N104" s="19">
        <v>46306.826412037</v>
      </c>
      <c r="O104" s="18">
        <v>340</v>
      </c>
      <c r="P104" s="18" t="s">
        <v>26</v>
      </c>
      <c r="Q104" s="18">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18" t="s">
        <v>255</v>
      </c>
      <c r="B105" s="18" t="s">
        <v>18</v>
      </c>
      <c r="C105" s="18" t="s">
        <v>256</v>
      </c>
      <c r="D105" s="18" t="s">
        <v>61</v>
      </c>
      <c r="E105" s="18" t="s">
        <v>418</v>
      </c>
      <c r="F105" s="19">
        <v>46306.775937500002</v>
      </c>
      <c r="G105" s="18" t="s">
        <v>22</v>
      </c>
      <c r="H105" s="18" t="s">
        <v>3948</v>
      </c>
      <c r="I105" s="18">
        <v>360</v>
      </c>
      <c r="J105" s="18" t="s">
        <v>23</v>
      </c>
      <c r="K105" s="18" t="s">
        <v>24</v>
      </c>
      <c r="L105" s="18">
        <v>875</v>
      </c>
      <c r="M105" s="18" t="s">
        <v>36</v>
      </c>
      <c r="N105" s="19">
        <v>46306.823182870401</v>
      </c>
      <c r="O105" s="18">
        <v>360</v>
      </c>
      <c r="P105" s="18" t="s">
        <v>26</v>
      </c>
      <c r="Q105" s="18">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18" t="s">
        <v>107</v>
      </c>
      <c r="B106" s="18" t="s">
        <v>18</v>
      </c>
      <c r="C106" s="18" t="s">
        <v>108</v>
      </c>
      <c r="D106" s="18" t="s">
        <v>20</v>
      </c>
      <c r="E106" s="18" t="s">
        <v>1175</v>
      </c>
      <c r="F106" s="19">
        <v>46306.7790046296</v>
      </c>
      <c r="G106" s="18" t="s">
        <v>22</v>
      </c>
      <c r="H106" s="18" t="s">
        <v>110</v>
      </c>
      <c r="I106" s="18">
        <v>290</v>
      </c>
      <c r="J106" s="18" t="s">
        <v>23</v>
      </c>
      <c r="K106" s="18" t="s">
        <v>24</v>
      </c>
      <c r="L106" s="18">
        <v>136</v>
      </c>
      <c r="M106" s="18" t="s">
        <v>40</v>
      </c>
      <c r="N106" s="19">
        <v>46306.788553240702</v>
      </c>
      <c r="O106" s="18">
        <v>261</v>
      </c>
      <c r="P106" s="18" t="s">
        <v>26</v>
      </c>
      <c r="Q106" s="18">
        <v>190</v>
      </c>
      <c r="R106" s="3" t="str">
        <f>IF(OR(G106="12R",G106="12L"),_xlfn.XLOOKUP(C106,DB!$A$2:$A$248,DB!$B$2:$B$248,""),IF(OR(G106="30L",G106="30R"),_xlfn.XLOOKUP(C106,DB!$A$2:$A$248,DB!$C$2:$C$248,""),""))</f>
        <v>NUDAL</v>
      </c>
      <c r="S106" s="3">
        <f t="shared" si="1"/>
        <v>18</v>
      </c>
      <c r="T106" s="3" t="str">
        <f>_xlfn.XLOOKUP(C106,DB!$A$2:$A$248,DB!$D$2:$D$248,"")</f>
        <v>Sector 3</v>
      </c>
    </row>
    <row r="107" spans="1:20" x14ac:dyDescent="0.2">
      <c r="A107" s="18" t="s">
        <v>244</v>
      </c>
      <c r="B107" s="18" t="s">
        <v>18</v>
      </c>
      <c r="C107" s="18" t="s">
        <v>28</v>
      </c>
      <c r="D107" s="18" t="s">
        <v>29</v>
      </c>
      <c r="E107" s="18" t="s">
        <v>841</v>
      </c>
      <c r="F107" s="19">
        <v>46306.7803935185</v>
      </c>
      <c r="G107" s="18" t="s">
        <v>22</v>
      </c>
      <c r="H107" s="18" t="s">
        <v>3949</v>
      </c>
      <c r="I107" s="18">
        <v>350</v>
      </c>
      <c r="J107" s="18" t="s">
        <v>23</v>
      </c>
      <c r="K107" s="18" t="s">
        <v>24</v>
      </c>
      <c r="L107" s="18">
        <v>354</v>
      </c>
      <c r="M107" s="18" t="s">
        <v>31</v>
      </c>
      <c r="N107" s="19">
        <v>46306.801030092603</v>
      </c>
      <c r="O107" s="18">
        <v>330</v>
      </c>
      <c r="P107" s="18" t="s">
        <v>26</v>
      </c>
      <c r="Q107" s="18">
        <v>40</v>
      </c>
      <c r="R107" s="3" t="str">
        <f>IF(OR(G107="12R",G107="12L"),_xlfn.XLOOKUP(C107,DB!$A$2:$A$248,DB!$B$2:$B$248,""),IF(OR(G107="30L",G107="30R"),_xlfn.XLOOKUP(C107,DB!$A$2:$A$248,DB!$C$2:$C$248,""),""))</f>
        <v>OMSUK</v>
      </c>
      <c r="S107" s="3">
        <f t="shared" si="1"/>
        <v>18</v>
      </c>
      <c r="T107" s="3" t="str">
        <f>_xlfn.XLOOKUP(C107,DB!$A$2:$A$248,DB!$D$2:$D$248,"")</f>
        <v>Sector 3</v>
      </c>
    </row>
    <row r="108" spans="1:20" x14ac:dyDescent="0.2">
      <c r="A108" s="18" t="s">
        <v>218</v>
      </c>
      <c r="B108" s="18" t="s">
        <v>18</v>
      </c>
      <c r="C108" s="18" t="s">
        <v>219</v>
      </c>
      <c r="D108" s="18" t="s">
        <v>54</v>
      </c>
      <c r="E108" s="18" t="s">
        <v>1840</v>
      </c>
      <c r="F108" s="19">
        <v>46306.7869444444</v>
      </c>
      <c r="G108" s="18" t="s">
        <v>22</v>
      </c>
      <c r="H108" s="18" t="s">
        <v>3950</v>
      </c>
      <c r="I108" s="18">
        <v>370</v>
      </c>
      <c r="J108" s="18" t="s">
        <v>23</v>
      </c>
      <c r="K108" s="18" t="s">
        <v>24</v>
      </c>
      <c r="L108" s="18">
        <v>149</v>
      </c>
      <c r="M108" s="18" t="s">
        <v>117</v>
      </c>
      <c r="N108" s="19">
        <v>46306.797118055598</v>
      </c>
      <c r="O108" s="18">
        <v>281</v>
      </c>
      <c r="P108" s="18" t="s">
        <v>26</v>
      </c>
      <c r="Q108" s="18">
        <v>190</v>
      </c>
      <c r="R108" s="3" t="str">
        <f>IF(OR(G108="12R",G108="12L"),_xlfn.XLOOKUP(C108,DB!$A$2:$A$248,DB!$B$2:$B$248,""),IF(OR(G108="30L",G108="30R"),_xlfn.XLOOKUP(C108,DB!$A$2:$A$248,DB!$C$2:$C$248,""),""))</f>
        <v>TAKUX</v>
      </c>
      <c r="S108" s="3">
        <f t="shared" si="1"/>
        <v>18</v>
      </c>
      <c r="T108" s="3" t="str">
        <f>_xlfn.XLOOKUP(C108,DB!$A$2:$A$248,DB!$D$2:$D$248,"")</f>
        <v>Sector 7</v>
      </c>
    </row>
    <row r="109" spans="1:20" x14ac:dyDescent="0.2">
      <c r="A109" s="18" t="s">
        <v>393</v>
      </c>
      <c r="B109" s="18" t="s">
        <v>18</v>
      </c>
      <c r="C109" s="18" t="s">
        <v>28</v>
      </c>
      <c r="D109" s="18" t="s">
        <v>29</v>
      </c>
      <c r="E109" s="18" t="s">
        <v>496</v>
      </c>
      <c r="F109" s="19">
        <v>46306.788437499999</v>
      </c>
      <c r="G109" s="18" t="s">
        <v>22</v>
      </c>
      <c r="H109" s="18" t="s">
        <v>3951</v>
      </c>
      <c r="I109" s="18">
        <v>350</v>
      </c>
      <c r="J109" s="18" t="s">
        <v>23</v>
      </c>
      <c r="K109" s="18" t="s">
        <v>24</v>
      </c>
      <c r="L109" s="18">
        <v>358</v>
      </c>
      <c r="M109" s="18" t="s">
        <v>31</v>
      </c>
      <c r="N109" s="19">
        <v>46306.809027777803</v>
      </c>
      <c r="O109" s="18">
        <v>350</v>
      </c>
      <c r="P109" s="18" t="s">
        <v>26</v>
      </c>
      <c r="Q109" s="18">
        <v>40</v>
      </c>
      <c r="R109" s="3" t="str">
        <f>IF(OR(G109="12R",G109="12L"),_xlfn.XLOOKUP(C109,DB!$A$2:$A$248,DB!$B$2:$B$248,""),IF(OR(G109="30L",G109="30R"),_xlfn.XLOOKUP(C109,DB!$A$2:$A$248,DB!$C$2:$C$248,""),""))</f>
        <v>OMSUK</v>
      </c>
      <c r="S109" s="3">
        <f t="shared" si="1"/>
        <v>18</v>
      </c>
      <c r="T109" s="3" t="str">
        <f>_xlfn.XLOOKUP(C109,DB!$A$2:$A$248,DB!$D$2:$D$248,"")</f>
        <v>Sector 3</v>
      </c>
    </row>
    <row r="110" spans="1:20" x14ac:dyDescent="0.2">
      <c r="A110" s="18" t="s">
        <v>258</v>
      </c>
      <c r="B110" s="18" t="s">
        <v>18</v>
      </c>
      <c r="C110" s="18" t="s">
        <v>128</v>
      </c>
      <c r="D110" s="18" t="s">
        <v>61</v>
      </c>
      <c r="E110" s="18" t="s">
        <v>3952</v>
      </c>
      <c r="F110" s="19">
        <v>46306.789745370399</v>
      </c>
      <c r="G110" s="18" t="s">
        <v>22</v>
      </c>
      <c r="H110" s="18" t="s">
        <v>3953</v>
      </c>
      <c r="I110" s="18">
        <v>360</v>
      </c>
      <c r="J110" s="18" t="s">
        <v>23</v>
      </c>
      <c r="K110" s="18" t="s">
        <v>24</v>
      </c>
      <c r="L110" s="18">
        <v>545</v>
      </c>
      <c r="M110" s="18" t="s">
        <v>130</v>
      </c>
      <c r="N110" s="19">
        <v>46306.818888888898</v>
      </c>
      <c r="O110" s="18">
        <v>360</v>
      </c>
      <c r="P110" s="18" t="s">
        <v>26</v>
      </c>
      <c r="Q110" s="18">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18" t="s">
        <v>473</v>
      </c>
      <c r="B111" s="18" t="s">
        <v>18</v>
      </c>
      <c r="C111" s="18" t="s">
        <v>284</v>
      </c>
      <c r="D111" s="18" t="s">
        <v>54</v>
      </c>
      <c r="E111" s="18" t="s">
        <v>350</v>
      </c>
      <c r="F111" s="19">
        <v>46306.790983796302</v>
      </c>
      <c r="G111" s="18" t="s">
        <v>22</v>
      </c>
      <c r="H111" s="18" t="s">
        <v>3954</v>
      </c>
      <c r="I111" s="18">
        <v>360</v>
      </c>
      <c r="J111" s="18" t="s">
        <v>23</v>
      </c>
      <c r="K111" s="18" t="s">
        <v>24</v>
      </c>
      <c r="L111" s="18">
        <v>876</v>
      </c>
      <c r="M111" s="18" t="s">
        <v>3417</v>
      </c>
      <c r="N111" s="19">
        <v>46306.837800925903</v>
      </c>
      <c r="O111" s="18">
        <v>360</v>
      </c>
      <c r="P111" s="18" t="s">
        <v>26</v>
      </c>
      <c r="Q111" s="18">
        <v>190</v>
      </c>
      <c r="R111" s="3" t="str">
        <f>IF(OR(G111="12R",G111="12L"),_xlfn.XLOOKUP(C111,DB!$A$2:$A$248,DB!$B$2:$B$248,""),IF(OR(G111="30L",G111="30R"),_xlfn.XLOOKUP(C111,DB!$A$2:$A$248,DB!$C$2:$C$248,""),""))</f>
        <v>UDGUV</v>
      </c>
      <c r="S111" s="3">
        <f t="shared" si="1"/>
        <v>18</v>
      </c>
      <c r="T111" s="3" t="str">
        <f>_xlfn.XLOOKUP(C111,DB!$A$2:$A$248,DB!$D$2:$D$248,"")</f>
        <v>Sector 2</v>
      </c>
    </row>
    <row r="112" spans="1:20" x14ac:dyDescent="0.2">
      <c r="A112" s="18" t="s">
        <v>509</v>
      </c>
      <c r="B112" s="18" t="s">
        <v>18</v>
      </c>
      <c r="C112" s="18" t="s">
        <v>134</v>
      </c>
      <c r="D112" s="18" t="s">
        <v>54</v>
      </c>
      <c r="E112" s="18" t="s">
        <v>3955</v>
      </c>
      <c r="F112" s="19">
        <v>46306.792083333297</v>
      </c>
      <c r="G112" s="18" t="s">
        <v>22</v>
      </c>
      <c r="H112" s="18" t="s">
        <v>3956</v>
      </c>
      <c r="I112" s="18">
        <v>370</v>
      </c>
      <c r="J112" s="18" t="s">
        <v>23</v>
      </c>
      <c r="K112" s="18" t="s">
        <v>24</v>
      </c>
      <c r="L112" s="18">
        <v>359</v>
      </c>
      <c r="M112" s="18" t="s">
        <v>31</v>
      </c>
      <c r="N112" s="19">
        <v>46306.810844907399</v>
      </c>
      <c r="O112" s="18">
        <v>357</v>
      </c>
      <c r="P112" s="18" t="s">
        <v>26</v>
      </c>
      <c r="Q112" s="18">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s="18" t="s">
        <v>243</v>
      </c>
      <c r="B113" s="18" t="s">
        <v>18</v>
      </c>
      <c r="C113" s="18" t="s">
        <v>144</v>
      </c>
      <c r="D113" s="18" t="s">
        <v>61</v>
      </c>
      <c r="E113" s="18" t="s">
        <v>3357</v>
      </c>
      <c r="F113" s="19">
        <v>46306.794722222199</v>
      </c>
      <c r="G113" s="18" t="s">
        <v>22</v>
      </c>
      <c r="H113" s="18" t="s">
        <v>3957</v>
      </c>
      <c r="I113" s="18">
        <v>330</v>
      </c>
      <c r="J113" s="18" t="s">
        <v>23</v>
      </c>
      <c r="K113" s="18" t="s">
        <v>24</v>
      </c>
      <c r="L113" s="18">
        <v>352</v>
      </c>
      <c r="M113" s="18" t="s">
        <v>31</v>
      </c>
      <c r="N113" s="19">
        <v>46306.814456018503</v>
      </c>
      <c r="O113" s="18">
        <v>273</v>
      </c>
      <c r="P113" s="18" t="s">
        <v>26</v>
      </c>
      <c r="Q113" s="18">
        <v>40</v>
      </c>
      <c r="R113" s="3" t="str">
        <f>IF(OR(G113="12R",G113="12L"),_xlfn.XLOOKUP(C113,DB!$A$2:$A$248,DB!$B$2:$B$248,""),IF(OR(G113="30L",G113="30R"),_xlfn.XLOOKUP(C113,DB!$A$2:$A$248,DB!$C$2:$C$248,""),""))</f>
        <v>OMSUK</v>
      </c>
      <c r="S113" s="3">
        <f t="shared" si="1"/>
        <v>19</v>
      </c>
      <c r="T113" s="3" t="str">
        <f>_xlfn.XLOOKUP(C113,DB!$A$2:$A$248,DB!$D$2:$D$248,"")</f>
        <v>Sector 3</v>
      </c>
    </row>
    <row r="114" spans="1:20" x14ac:dyDescent="0.2">
      <c r="A114" s="18" t="s">
        <v>498</v>
      </c>
      <c r="B114" s="18" t="s">
        <v>18</v>
      </c>
      <c r="C114" s="18" t="s">
        <v>101</v>
      </c>
      <c r="D114" s="18" t="s">
        <v>54</v>
      </c>
      <c r="E114" s="18" t="s">
        <v>112</v>
      </c>
      <c r="F114" s="19">
        <v>46306.7966087963</v>
      </c>
      <c r="G114" s="18" t="s">
        <v>22</v>
      </c>
      <c r="H114" s="18" t="s">
        <v>3958</v>
      </c>
      <c r="I114" s="18">
        <v>380</v>
      </c>
      <c r="J114" s="18" t="s">
        <v>23</v>
      </c>
      <c r="K114" s="18" t="s">
        <v>152</v>
      </c>
      <c r="L114" s="18">
        <v>863</v>
      </c>
      <c r="M114" s="18" t="s">
        <v>46</v>
      </c>
      <c r="N114" s="19">
        <v>46306.842384259297</v>
      </c>
      <c r="O114" s="18">
        <v>380</v>
      </c>
      <c r="P114" s="18" t="s">
        <v>26</v>
      </c>
      <c r="Q114" s="18">
        <v>190</v>
      </c>
      <c r="R114" s="3" t="str">
        <f>IF(OR(G114="12R",G114="12L"),_xlfn.XLOOKUP(C114,DB!$A$2:$A$248,DB!$B$2:$B$248,""),IF(OR(G114="30L",G114="30R"),_xlfn.XLOOKUP(C114,DB!$A$2:$A$248,DB!$C$2:$C$248,""),""))</f>
        <v>UDGUV</v>
      </c>
      <c r="S114" s="3">
        <f t="shared" si="1"/>
        <v>19</v>
      </c>
      <c r="T114" s="3" t="str">
        <f>_xlfn.XLOOKUP(C114,DB!$A$2:$A$248,DB!$D$2:$D$248,"")</f>
        <v>Sector 2</v>
      </c>
    </row>
    <row r="115" spans="1:20" x14ac:dyDescent="0.2">
      <c r="A115" s="18" t="s">
        <v>262</v>
      </c>
      <c r="B115" s="18" t="s">
        <v>18</v>
      </c>
      <c r="C115" s="18" t="s">
        <v>134</v>
      </c>
      <c r="D115" s="18" t="s">
        <v>61</v>
      </c>
      <c r="E115" s="18" t="s">
        <v>3959</v>
      </c>
      <c r="F115" s="19">
        <v>46306.797476851898</v>
      </c>
      <c r="G115" s="18" t="s">
        <v>22</v>
      </c>
      <c r="H115" s="18" t="s">
        <v>3960</v>
      </c>
      <c r="I115" s="18">
        <v>350</v>
      </c>
      <c r="J115" s="18" t="s">
        <v>23</v>
      </c>
      <c r="K115" s="18" t="s">
        <v>24</v>
      </c>
      <c r="L115" s="18">
        <v>359</v>
      </c>
      <c r="M115" s="18" t="s">
        <v>31</v>
      </c>
      <c r="N115" s="19">
        <v>46306.817986111098</v>
      </c>
      <c r="O115" s="18">
        <v>344</v>
      </c>
      <c r="P115" s="18" t="s">
        <v>26</v>
      </c>
      <c r="Q115" s="18">
        <v>40</v>
      </c>
      <c r="R115" s="3" t="str">
        <f>IF(OR(G115="12R",G115="12L"),_xlfn.XLOOKUP(C115,DB!$A$2:$A$248,DB!$B$2:$B$248,""),IF(OR(G115="30L",G115="30R"),_xlfn.XLOOKUP(C115,DB!$A$2:$A$248,DB!$C$2:$C$248,""),""))</f>
        <v>ENEBA</v>
      </c>
      <c r="S115" s="3">
        <f t="shared" si="1"/>
        <v>19</v>
      </c>
      <c r="T115" s="3" t="str">
        <f>_xlfn.XLOOKUP(C115,DB!$A$2:$A$248,DB!$D$2:$D$248,"")</f>
        <v>Sector 3</v>
      </c>
    </row>
    <row r="116" spans="1:20" x14ac:dyDescent="0.2">
      <c r="A116" s="18" t="s">
        <v>665</v>
      </c>
      <c r="B116" s="18" t="s">
        <v>18</v>
      </c>
      <c r="C116" s="18" t="s">
        <v>666</v>
      </c>
      <c r="D116" s="18" t="s">
        <v>29</v>
      </c>
      <c r="E116" s="18" t="s">
        <v>3961</v>
      </c>
      <c r="F116" s="19">
        <v>46306.798865740697</v>
      </c>
      <c r="G116" s="18" t="s">
        <v>22</v>
      </c>
      <c r="H116" s="18" t="s">
        <v>3962</v>
      </c>
      <c r="I116" s="18">
        <v>340</v>
      </c>
      <c r="J116" s="18" t="s">
        <v>23</v>
      </c>
      <c r="K116" s="18" t="s">
        <v>24</v>
      </c>
      <c r="L116" s="18">
        <v>570</v>
      </c>
      <c r="M116" s="18" t="s">
        <v>130</v>
      </c>
      <c r="N116" s="19">
        <v>46306.828159722201</v>
      </c>
      <c r="O116" s="18">
        <v>320</v>
      </c>
      <c r="P116" s="18" t="s">
        <v>26</v>
      </c>
      <c r="Q116" s="18">
        <v>40</v>
      </c>
      <c r="R116" s="3" t="str">
        <f>IF(OR(G116="12R",G116="12L"),_xlfn.XLOOKUP(C116,DB!$A$2:$A$248,DB!$B$2:$B$248,""),IF(OR(G116="30L",G116="30R"),_xlfn.XLOOKUP(C116,DB!$A$2:$A$248,DB!$C$2:$C$248,""),""))</f>
        <v>OMSUK</v>
      </c>
      <c r="S116" s="3">
        <f t="shared" si="1"/>
        <v>19</v>
      </c>
      <c r="T116" s="3" t="str">
        <f>_xlfn.XLOOKUP(C116,DB!$A$2:$A$248,DB!$D$2:$D$248,"")</f>
        <v>Sector 3</v>
      </c>
    </row>
    <row r="117" spans="1:20" x14ac:dyDescent="0.2">
      <c r="A117" s="18" t="s">
        <v>257</v>
      </c>
      <c r="B117" s="18" t="s">
        <v>18</v>
      </c>
      <c r="C117" s="18" t="s">
        <v>122</v>
      </c>
      <c r="D117" s="18" t="s">
        <v>123</v>
      </c>
      <c r="E117" s="18" t="s">
        <v>3963</v>
      </c>
      <c r="F117" s="19">
        <v>46306.800081018497</v>
      </c>
      <c r="G117" s="18" t="s">
        <v>22</v>
      </c>
      <c r="H117" s="18" t="s">
        <v>3964</v>
      </c>
      <c r="I117" s="18">
        <v>340</v>
      </c>
      <c r="J117" s="18" t="s">
        <v>23</v>
      </c>
      <c r="K117" s="18" t="s">
        <v>24</v>
      </c>
      <c r="L117" s="18">
        <v>554</v>
      </c>
      <c r="M117" s="18" t="s">
        <v>130</v>
      </c>
      <c r="N117" s="19">
        <v>46306.828993055598</v>
      </c>
      <c r="O117" s="18">
        <v>340</v>
      </c>
      <c r="P117" s="18" t="s">
        <v>26</v>
      </c>
      <c r="Q117" s="18">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18" t="s">
        <v>494</v>
      </c>
      <c r="B118" s="18" t="s">
        <v>18</v>
      </c>
      <c r="C118" s="18" t="s">
        <v>282</v>
      </c>
      <c r="D118" s="18" t="s">
        <v>116</v>
      </c>
      <c r="E118" s="18" t="s">
        <v>3965</v>
      </c>
      <c r="F118" s="19">
        <v>46306.801412036999</v>
      </c>
      <c r="G118" s="18" t="s">
        <v>22</v>
      </c>
      <c r="H118" s="18" t="s">
        <v>3966</v>
      </c>
      <c r="I118" s="18">
        <v>370</v>
      </c>
      <c r="J118" s="18" t="s">
        <v>23</v>
      </c>
      <c r="K118" s="18" t="s">
        <v>24</v>
      </c>
      <c r="L118" s="18">
        <v>134</v>
      </c>
      <c r="M118" s="18" t="s">
        <v>40</v>
      </c>
      <c r="N118" s="19">
        <v>46306.810300925899</v>
      </c>
      <c r="O118" s="18">
        <v>272</v>
      </c>
      <c r="P118" s="18" t="s">
        <v>26</v>
      </c>
      <c r="Q118" s="18">
        <v>190</v>
      </c>
      <c r="R118" s="3" t="str">
        <f>IF(OR(G118="12R",G118="12L"),_xlfn.XLOOKUP(C118,DB!$A$2:$A$248,DB!$B$2:$B$248,""),IF(OR(G118="30L",G118="30R"),_xlfn.XLOOKUP(C118,DB!$A$2:$A$248,DB!$C$2:$C$248,""),""))</f>
        <v>OMSUK</v>
      </c>
      <c r="S118" s="3">
        <f t="shared" si="1"/>
        <v>19</v>
      </c>
      <c r="T118" s="3" t="str">
        <f>_xlfn.XLOOKUP(C118,DB!$A$2:$A$248,DB!$D$2:$D$248,"")</f>
        <v>Sector 3</v>
      </c>
    </row>
    <row r="119" spans="1:20" x14ac:dyDescent="0.2">
      <c r="A119" s="18" t="s">
        <v>245</v>
      </c>
      <c r="B119" s="18" t="s">
        <v>18</v>
      </c>
      <c r="C119" s="18" t="s">
        <v>246</v>
      </c>
      <c r="D119" s="18" t="s">
        <v>247</v>
      </c>
      <c r="E119" s="18" t="s">
        <v>658</v>
      </c>
      <c r="F119" s="19">
        <v>46306.802453703698</v>
      </c>
      <c r="G119" s="18" t="s">
        <v>22</v>
      </c>
      <c r="H119" s="18" t="s">
        <v>3967</v>
      </c>
      <c r="I119" s="18">
        <v>100</v>
      </c>
      <c r="J119" s="18" t="s">
        <v>23</v>
      </c>
      <c r="K119" s="18" t="s">
        <v>24</v>
      </c>
      <c r="L119" s="18">
        <v>361</v>
      </c>
      <c r="M119" s="18" t="s">
        <v>246</v>
      </c>
      <c r="N119" s="19">
        <v>46306.866608796299</v>
      </c>
      <c r="O119" s="18">
        <v>0</v>
      </c>
      <c r="P119" s="18" t="s">
        <v>137</v>
      </c>
      <c r="Q119" s="18">
        <v>40</v>
      </c>
      <c r="R119" s="3" t="str">
        <f>IF(OR(G119="12R",G119="12L"),_xlfn.XLOOKUP(C119,DB!$A$2:$A$248,DB!$B$2:$B$248,""),IF(OR(G119="30L",G119="30R"),_xlfn.XLOOKUP(C119,DB!$A$2:$A$248,DB!$C$2:$C$248,""),""))</f>
        <v>CZM</v>
      </c>
      <c r="S119" s="3">
        <f t="shared" si="1"/>
        <v>19</v>
      </c>
      <c r="T119" s="3" t="str">
        <f>_xlfn.XLOOKUP(C119,DB!$A$2:$A$248,DB!$D$2:$D$248,"")</f>
        <v>Sector 7</v>
      </c>
    </row>
    <row r="120" spans="1:20" x14ac:dyDescent="0.2">
      <c r="A120" s="18" t="s">
        <v>669</v>
      </c>
      <c r="B120" s="18" t="s">
        <v>18</v>
      </c>
      <c r="C120" s="18" t="s">
        <v>317</v>
      </c>
      <c r="D120" s="18" t="s">
        <v>20</v>
      </c>
      <c r="E120" s="18" t="s">
        <v>3968</v>
      </c>
      <c r="F120" s="19">
        <v>46306.8037847222</v>
      </c>
      <c r="G120" s="18" t="s">
        <v>22</v>
      </c>
      <c r="H120" s="18" t="s">
        <v>3969</v>
      </c>
      <c r="I120" s="18">
        <v>340</v>
      </c>
      <c r="J120" s="18" t="s">
        <v>23</v>
      </c>
      <c r="K120" s="18" t="s">
        <v>24</v>
      </c>
      <c r="L120" s="18">
        <v>577</v>
      </c>
      <c r="M120" s="18" t="s">
        <v>130</v>
      </c>
      <c r="N120" s="19">
        <v>46306.835381944402</v>
      </c>
      <c r="O120" s="18">
        <v>300</v>
      </c>
      <c r="P120" s="18" t="s">
        <v>26</v>
      </c>
      <c r="Q120" s="18">
        <v>40</v>
      </c>
      <c r="R120" s="3" t="str">
        <f>IF(OR(G120="12R",G120="12L"),_xlfn.XLOOKUP(C120,DB!$A$2:$A$248,DB!$B$2:$B$248,""),IF(OR(G120="30L",G120="30R"),_xlfn.XLOOKUP(C120,DB!$A$2:$A$248,DB!$C$2:$C$248,""),""))</f>
        <v>UDGUV</v>
      </c>
      <c r="S120" s="3">
        <f t="shared" si="1"/>
        <v>19</v>
      </c>
      <c r="T120" s="3" t="str">
        <f>_xlfn.XLOOKUP(C120,DB!$A$2:$A$248,DB!$D$2:$D$248,"")</f>
        <v>Sector 2</v>
      </c>
    </row>
    <row r="121" spans="1:20" x14ac:dyDescent="0.2">
      <c r="A121" s="18" t="s">
        <v>307</v>
      </c>
      <c r="B121" s="18" t="s">
        <v>18</v>
      </c>
      <c r="C121" s="18" t="s">
        <v>172</v>
      </c>
      <c r="D121" s="18" t="s">
        <v>54</v>
      </c>
      <c r="E121" s="18" t="s">
        <v>3970</v>
      </c>
      <c r="F121" s="19">
        <v>46306.804918981499</v>
      </c>
      <c r="G121" s="18" t="s">
        <v>22</v>
      </c>
      <c r="H121" s="18" t="s">
        <v>3971</v>
      </c>
      <c r="I121" s="18">
        <v>320</v>
      </c>
      <c r="J121" s="18" t="s">
        <v>23</v>
      </c>
      <c r="K121" s="18" t="s">
        <v>24</v>
      </c>
      <c r="L121" s="18">
        <v>342</v>
      </c>
      <c r="M121" s="18" t="s">
        <v>3972</v>
      </c>
      <c r="N121" s="19">
        <v>46306.824143518497</v>
      </c>
      <c r="O121" s="18">
        <v>380</v>
      </c>
      <c r="P121" s="18" t="s">
        <v>26</v>
      </c>
      <c r="Q121" s="18">
        <v>190</v>
      </c>
      <c r="R121" s="3" t="str">
        <f>IF(OR(G121="12R",G121="12L"),_xlfn.XLOOKUP(C121,DB!$A$2:$A$248,DB!$B$2:$B$248,""),IF(OR(G121="30L",G121="30R"),_xlfn.XLOOKUP(C121,DB!$A$2:$A$248,DB!$C$2:$C$248,""),""))</f>
        <v>CZM</v>
      </c>
      <c r="S121" s="3">
        <f t="shared" si="1"/>
        <v>19</v>
      </c>
      <c r="T121" s="3" t="str">
        <f>_xlfn.XLOOKUP(C121,DB!$A$2:$A$248,DB!$D$2:$D$248,"")</f>
        <v>Sector 7</v>
      </c>
    </row>
    <row r="122" spans="1:20" x14ac:dyDescent="0.2">
      <c r="A122" s="18" t="s">
        <v>264</v>
      </c>
      <c r="B122" s="18" t="s">
        <v>18</v>
      </c>
      <c r="C122" s="18" t="s">
        <v>224</v>
      </c>
      <c r="D122" s="18" t="s">
        <v>116</v>
      </c>
      <c r="E122" s="18" t="s">
        <v>3973</v>
      </c>
      <c r="F122" s="19">
        <v>46306.806053240703</v>
      </c>
      <c r="G122" s="18" t="s">
        <v>22</v>
      </c>
      <c r="H122" s="18" t="s">
        <v>3974</v>
      </c>
      <c r="I122" s="18">
        <v>380</v>
      </c>
      <c r="J122" s="18" t="s">
        <v>23</v>
      </c>
      <c r="K122" s="18" t="s">
        <v>24</v>
      </c>
      <c r="L122" s="18">
        <v>581</v>
      </c>
      <c r="M122" s="18" t="s">
        <v>130</v>
      </c>
      <c r="N122" s="19">
        <v>46306.8360763889</v>
      </c>
      <c r="O122" s="18">
        <v>340</v>
      </c>
      <c r="P122" s="18" t="s">
        <v>26</v>
      </c>
      <c r="Q122" s="18">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18" t="s">
        <v>424</v>
      </c>
      <c r="B123" s="18" t="s">
        <v>18</v>
      </c>
      <c r="C123" s="18" t="s">
        <v>260</v>
      </c>
      <c r="D123" s="18" t="s">
        <v>261</v>
      </c>
      <c r="E123" s="18" t="s">
        <v>3975</v>
      </c>
      <c r="F123" s="19">
        <v>46306.807442129597</v>
      </c>
      <c r="G123" s="18" t="s">
        <v>22</v>
      </c>
      <c r="H123" s="18" t="s">
        <v>3976</v>
      </c>
      <c r="I123" s="18">
        <v>350</v>
      </c>
      <c r="J123" s="18" t="s">
        <v>23</v>
      </c>
      <c r="K123" s="18" t="s">
        <v>24</v>
      </c>
      <c r="L123" s="18">
        <v>135</v>
      </c>
      <c r="M123" s="18" t="s">
        <v>40</v>
      </c>
      <c r="N123" s="19">
        <v>46306.816655092603</v>
      </c>
      <c r="O123" s="18">
        <v>237</v>
      </c>
      <c r="P123" s="18" t="s">
        <v>41</v>
      </c>
      <c r="Q123" s="18">
        <v>190</v>
      </c>
      <c r="R123" s="3" t="str">
        <f>IF(OR(G123="12R",G123="12L"),_xlfn.XLOOKUP(C123,DB!$A$2:$A$248,DB!$B$2:$B$248,""),IF(OR(G123="30L",G123="30R"),_xlfn.XLOOKUP(C123,DB!$A$2:$A$248,DB!$C$2:$C$248,""),""))</f>
        <v>NUDAL</v>
      </c>
      <c r="S123" s="3">
        <f t="shared" si="1"/>
        <v>19</v>
      </c>
      <c r="T123" s="3" t="str">
        <f>_xlfn.XLOOKUP(C123,DB!$A$2:$A$248,DB!$D$2:$D$248,"")</f>
        <v>Sector 3</v>
      </c>
    </row>
    <row r="124" spans="1:20" x14ac:dyDescent="0.2">
      <c r="A124" s="18" t="s">
        <v>251</v>
      </c>
      <c r="B124" s="18" t="s">
        <v>18</v>
      </c>
      <c r="C124" s="18" t="s">
        <v>63</v>
      </c>
      <c r="D124" s="18" t="s">
        <v>34</v>
      </c>
      <c r="E124" s="18" t="s">
        <v>830</v>
      </c>
      <c r="F124" s="19">
        <v>46306.809201388904</v>
      </c>
      <c r="G124" s="18" t="s">
        <v>22</v>
      </c>
      <c r="H124" s="18" t="s">
        <v>3977</v>
      </c>
      <c r="I124" s="18">
        <v>360</v>
      </c>
      <c r="J124" s="18" t="s">
        <v>23</v>
      </c>
      <c r="K124" s="18" t="s">
        <v>24</v>
      </c>
      <c r="L124" s="18">
        <v>874</v>
      </c>
      <c r="M124" s="18" t="s">
        <v>181</v>
      </c>
      <c r="N124" s="19">
        <v>46306.857060185197</v>
      </c>
      <c r="O124" s="18">
        <v>360</v>
      </c>
      <c r="P124" s="18" t="s">
        <v>26</v>
      </c>
      <c r="Q124" s="18">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18" t="s">
        <v>422</v>
      </c>
      <c r="B125" s="18" t="s">
        <v>18</v>
      </c>
      <c r="C125" s="18" t="s">
        <v>423</v>
      </c>
      <c r="D125" s="18" t="s">
        <v>61</v>
      </c>
      <c r="E125" s="18" t="s">
        <v>734</v>
      </c>
      <c r="F125" s="19">
        <v>46306.810138888897</v>
      </c>
      <c r="G125" s="18" t="s">
        <v>22</v>
      </c>
      <c r="H125" s="18" t="s">
        <v>3978</v>
      </c>
      <c r="I125" s="18">
        <v>320</v>
      </c>
      <c r="J125" s="18" t="s">
        <v>23</v>
      </c>
      <c r="K125" s="18" t="s">
        <v>24</v>
      </c>
      <c r="L125" s="18">
        <v>557</v>
      </c>
      <c r="M125" s="18" t="s">
        <v>130</v>
      </c>
      <c r="N125" s="19">
        <v>46306.841701388897</v>
      </c>
      <c r="O125" s="18">
        <v>320</v>
      </c>
      <c r="P125" s="18" t="s">
        <v>26</v>
      </c>
      <c r="Q125" s="18">
        <v>40</v>
      </c>
      <c r="R125" s="3" t="str">
        <f>IF(OR(G125="12R",G125="12L"),_xlfn.XLOOKUP(C125,DB!$A$2:$A$248,DB!$B$2:$B$248,""),IF(OR(G125="30L",G125="30R"),_xlfn.XLOOKUP(C125,DB!$A$2:$A$248,DB!$C$2:$C$248,""),""))</f>
        <v>ENEBA</v>
      </c>
      <c r="S125" s="3">
        <f t="shared" si="1"/>
        <v>19</v>
      </c>
      <c r="T125" s="3" t="str">
        <f>_xlfn.XLOOKUP(C125,DB!$A$2:$A$248,DB!$D$2:$D$248,"")</f>
        <v>Sector 3</v>
      </c>
    </row>
    <row r="126" spans="1:20" x14ac:dyDescent="0.2">
      <c r="A126" s="18" t="s">
        <v>1402</v>
      </c>
      <c r="B126" s="18" t="s">
        <v>18</v>
      </c>
      <c r="C126" s="18" t="s">
        <v>660</v>
      </c>
      <c r="D126" s="18" t="s">
        <v>29</v>
      </c>
      <c r="E126" s="18" t="s">
        <v>3979</v>
      </c>
      <c r="F126" s="19">
        <v>46306.811527777798</v>
      </c>
      <c r="G126" s="18" t="s">
        <v>22</v>
      </c>
      <c r="H126" s="18" t="s">
        <v>3980</v>
      </c>
      <c r="I126" s="18">
        <v>370</v>
      </c>
      <c r="J126" s="18" t="s">
        <v>23</v>
      </c>
      <c r="K126" s="18" t="s">
        <v>24</v>
      </c>
      <c r="L126" s="18">
        <v>361</v>
      </c>
      <c r="M126" s="18" t="s">
        <v>31</v>
      </c>
      <c r="N126" s="19">
        <v>46306.832569444399</v>
      </c>
      <c r="O126" s="18">
        <v>370</v>
      </c>
      <c r="P126" s="18" t="s">
        <v>26</v>
      </c>
      <c r="Q126" s="18">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18" t="s">
        <v>265</v>
      </c>
      <c r="B127" s="18" t="s">
        <v>18</v>
      </c>
      <c r="C127" s="18" t="s">
        <v>148</v>
      </c>
      <c r="D127" s="18" t="s">
        <v>129</v>
      </c>
      <c r="E127" s="18" t="s">
        <v>3981</v>
      </c>
      <c r="F127" s="19">
        <v>46306.812928240703</v>
      </c>
      <c r="G127" s="18" t="s">
        <v>22</v>
      </c>
      <c r="H127" s="18" t="s">
        <v>421</v>
      </c>
      <c r="I127" s="18">
        <v>370</v>
      </c>
      <c r="J127" s="18" t="s">
        <v>23</v>
      </c>
      <c r="K127" s="18" t="s">
        <v>24</v>
      </c>
      <c r="L127" s="18">
        <v>136</v>
      </c>
      <c r="M127" s="18" t="s">
        <v>40</v>
      </c>
      <c r="N127" s="19">
        <v>46306.822361111103</v>
      </c>
      <c r="O127" s="18">
        <v>258</v>
      </c>
      <c r="P127" s="18" t="s">
        <v>26</v>
      </c>
      <c r="Q127" s="18">
        <v>190</v>
      </c>
      <c r="R127" s="3" t="str">
        <f>IF(OR(G127="12R",G127="12L"),_xlfn.XLOOKUP(C127,DB!$A$2:$A$248,DB!$B$2:$B$248,""),IF(OR(G127="30L",G127="30R"),_xlfn.XLOOKUP(C127,DB!$A$2:$A$248,DB!$C$2:$C$248,""),""))</f>
        <v>NUDAL</v>
      </c>
      <c r="S127" s="3">
        <f t="shared" si="1"/>
        <v>19</v>
      </c>
      <c r="T127" s="3" t="str">
        <f>_xlfn.XLOOKUP(C127,DB!$A$2:$A$248,DB!$D$2:$D$248,"")</f>
        <v>Sector 3</v>
      </c>
    </row>
    <row r="128" spans="1:20" x14ac:dyDescent="0.2">
      <c r="A128" s="18" t="s">
        <v>220</v>
      </c>
      <c r="B128" s="18" t="s">
        <v>18</v>
      </c>
      <c r="C128" s="18" t="s">
        <v>221</v>
      </c>
      <c r="D128" s="18" t="s">
        <v>61</v>
      </c>
      <c r="E128" s="18" t="s">
        <v>2843</v>
      </c>
      <c r="F128" s="19">
        <v>46306.813877314802</v>
      </c>
      <c r="G128" s="18" t="s">
        <v>22</v>
      </c>
      <c r="H128" s="18" t="s">
        <v>3982</v>
      </c>
      <c r="I128" s="18">
        <v>360</v>
      </c>
      <c r="J128" s="18" t="s">
        <v>23</v>
      </c>
      <c r="K128" s="18" t="s">
        <v>24</v>
      </c>
      <c r="L128" s="18">
        <v>860</v>
      </c>
      <c r="M128" s="18" t="s">
        <v>46</v>
      </c>
      <c r="N128" s="19">
        <v>46306.859571759298</v>
      </c>
      <c r="O128" s="18">
        <v>360</v>
      </c>
      <c r="P128" s="18" t="s">
        <v>26</v>
      </c>
      <c r="Q128" s="18">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18" t="s">
        <v>207</v>
      </c>
      <c r="B129" s="18" t="s">
        <v>18</v>
      </c>
      <c r="C129" s="18" t="s">
        <v>208</v>
      </c>
      <c r="D129" s="18" t="s">
        <v>129</v>
      </c>
      <c r="E129" s="18" t="s">
        <v>3983</v>
      </c>
      <c r="F129" s="19">
        <v>46306.8147916667</v>
      </c>
      <c r="G129" s="18" t="s">
        <v>22</v>
      </c>
      <c r="H129" s="18" t="s">
        <v>3984</v>
      </c>
      <c r="I129" s="18">
        <v>350</v>
      </c>
      <c r="J129" s="18" t="s">
        <v>23</v>
      </c>
      <c r="K129" s="18" t="s">
        <v>24</v>
      </c>
      <c r="L129" s="18">
        <v>368</v>
      </c>
      <c r="M129" s="18" t="s">
        <v>31</v>
      </c>
      <c r="N129" s="19">
        <v>46306.836145833302</v>
      </c>
      <c r="O129" s="18">
        <v>330</v>
      </c>
      <c r="P129" s="18" t="s">
        <v>26</v>
      </c>
      <c r="Q129" s="18">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18" t="s">
        <v>272</v>
      </c>
      <c r="B130" s="18" t="s">
        <v>18</v>
      </c>
      <c r="C130" s="18" t="s">
        <v>273</v>
      </c>
      <c r="D130" s="18" t="s">
        <v>20</v>
      </c>
      <c r="E130" s="18" t="s">
        <v>1258</v>
      </c>
      <c r="F130" s="19">
        <v>46306.815856481502</v>
      </c>
      <c r="G130" s="18" t="s">
        <v>22</v>
      </c>
      <c r="H130" s="18" t="s">
        <v>3985</v>
      </c>
      <c r="I130" s="18">
        <v>340</v>
      </c>
      <c r="J130" s="18" t="s">
        <v>23</v>
      </c>
      <c r="K130" s="18" t="s">
        <v>24</v>
      </c>
      <c r="L130" s="18">
        <v>895</v>
      </c>
      <c r="M130" s="18" t="s">
        <v>36</v>
      </c>
      <c r="N130" s="19">
        <v>46306.863634259302</v>
      </c>
      <c r="O130" s="18">
        <v>340</v>
      </c>
      <c r="P130" s="18" t="s">
        <v>26</v>
      </c>
      <c r="Q130" s="18">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18" t="s">
        <v>270</v>
      </c>
      <c r="B131" s="18" t="s">
        <v>18</v>
      </c>
      <c r="C131" s="18" t="s">
        <v>134</v>
      </c>
      <c r="D131" s="18" t="s">
        <v>61</v>
      </c>
      <c r="E131" s="18" t="s">
        <v>3066</v>
      </c>
      <c r="F131" s="19">
        <v>46306.816863425898</v>
      </c>
      <c r="G131" s="18" t="s">
        <v>22</v>
      </c>
      <c r="H131" s="18" t="s">
        <v>3986</v>
      </c>
      <c r="I131" s="18">
        <v>330</v>
      </c>
      <c r="J131" s="18" t="s">
        <v>23</v>
      </c>
      <c r="K131" s="18" t="s">
        <v>24</v>
      </c>
      <c r="L131" s="18">
        <v>370</v>
      </c>
      <c r="M131" s="18" t="s">
        <v>31</v>
      </c>
      <c r="N131" s="19">
        <v>46306.838483796302</v>
      </c>
      <c r="O131" s="18">
        <v>310</v>
      </c>
      <c r="P131" s="18" t="s">
        <v>26</v>
      </c>
      <c r="Q131" s="18">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18" t="s">
        <v>501</v>
      </c>
      <c r="B132" s="18" t="s">
        <v>18</v>
      </c>
      <c r="C132" s="18" t="s">
        <v>502</v>
      </c>
      <c r="D132" s="18" t="s">
        <v>129</v>
      </c>
      <c r="E132" s="18" t="s">
        <v>797</v>
      </c>
      <c r="F132" s="19">
        <v>46306.818090277797</v>
      </c>
      <c r="G132" s="18" t="s">
        <v>22</v>
      </c>
      <c r="H132" s="18" t="s">
        <v>3987</v>
      </c>
      <c r="I132" s="18">
        <v>340</v>
      </c>
      <c r="J132" s="18" t="s">
        <v>23</v>
      </c>
      <c r="K132" s="18" t="s">
        <v>24</v>
      </c>
      <c r="L132" s="18">
        <v>557</v>
      </c>
      <c r="M132" s="18" t="s">
        <v>130</v>
      </c>
      <c r="N132" s="19">
        <v>46306.847673611097</v>
      </c>
      <c r="O132" s="18">
        <v>340</v>
      </c>
      <c r="P132" s="18" t="s">
        <v>26</v>
      </c>
      <c r="Q132" s="18">
        <v>40</v>
      </c>
      <c r="R132" s="3" t="str">
        <f>IF(OR(G132="12R",G132="12L"),_xlfn.XLOOKUP(C132,DB!$A$2:$A$248,DB!$B$2:$B$248,""),IF(OR(G132="30L",G132="30R"),_xlfn.XLOOKUP(C132,DB!$A$2:$A$248,DB!$C$2:$C$248,""),""))</f>
        <v>OMSUK</v>
      </c>
      <c r="S132" s="3">
        <f t="shared" si="2"/>
        <v>19</v>
      </c>
      <c r="T132" s="3" t="str">
        <f>_xlfn.XLOOKUP(C132,DB!$A$2:$A$248,DB!$D$2:$D$248,"")</f>
        <v>Sector 3</v>
      </c>
    </row>
    <row r="133" spans="1:20" x14ac:dyDescent="0.2">
      <c r="A133" s="18" t="s">
        <v>278</v>
      </c>
      <c r="B133" s="18" t="s">
        <v>18</v>
      </c>
      <c r="C133" s="18" t="s">
        <v>33</v>
      </c>
      <c r="D133" s="18" t="s">
        <v>54</v>
      </c>
      <c r="E133" s="18" t="s">
        <v>3988</v>
      </c>
      <c r="F133" s="19">
        <v>46306.818935185198</v>
      </c>
      <c r="G133" s="18" t="s">
        <v>22</v>
      </c>
      <c r="H133" s="18" t="s">
        <v>3989</v>
      </c>
      <c r="I133" s="18">
        <v>380</v>
      </c>
      <c r="J133" s="18" t="s">
        <v>23</v>
      </c>
      <c r="K133" s="18" t="s">
        <v>24</v>
      </c>
      <c r="L133" s="18">
        <v>910</v>
      </c>
      <c r="M133" s="18" t="s">
        <v>36</v>
      </c>
      <c r="N133" s="19">
        <v>46306.867337962998</v>
      </c>
      <c r="O133" s="18">
        <v>380</v>
      </c>
      <c r="P133" s="18" t="s">
        <v>26</v>
      </c>
      <c r="Q133" s="18">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s="18" t="s">
        <v>287</v>
      </c>
      <c r="B134" s="18" t="s">
        <v>18</v>
      </c>
      <c r="C134" s="18" t="s">
        <v>43</v>
      </c>
      <c r="D134" s="18" t="s">
        <v>44</v>
      </c>
      <c r="E134" s="18" t="s">
        <v>588</v>
      </c>
      <c r="F134" s="19">
        <v>46306.820787037002</v>
      </c>
      <c r="G134" s="18" t="s">
        <v>22</v>
      </c>
      <c r="H134" s="18" t="s">
        <v>3990</v>
      </c>
      <c r="I134" s="18">
        <v>360</v>
      </c>
      <c r="J134" s="18" t="s">
        <v>23</v>
      </c>
      <c r="K134" s="18" t="s">
        <v>24</v>
      </c>
      <c r="L134" s="18">
        <v>872</v>
      </c>
      <c r="M134" s="18" t="s">
        <v>46</v>
      </c>
      <c r="N134" s="19">
        <v>46306.867210648103</v>
      </c>
      <c r="O134" s="18">
        <v>360</v>
      </c>
      <c r="P134" s="18" t="s">
        <v>26</v>
      </c>
      <c r="Q134" s="18">
        <v>190</v>
      </c>
      <c r="R134" s="3" t="str">
        <f>IF(OR(G134="12R",G134="12L"),_xlfn.XLOOKUP(C134,DB!$A$2:$A$248,DB!$B$2:$B$248,""),IF(OR(G134="30L",G134="30R"),_xlfn.XLOOKUP(C134,DB!$A$2:$A$248,DB!$C$2:$C$248,""),""))</f>
        <v>UDGUV</v>
      </c>
      <c r="S134" s="3">
        <f t="shared" si="2"/>
        <v>19</v>
      </c>
      <c r="T134" s="3" t="str">
        <f>_xlfn.XLOOKUP(C134,DB!$A$2:$A$248,DB!$D$2:$D$248,"")</f>
        <v>Sector 2</v>
      </c>
    </row>
    <row r="135" spans="1:20" x14ac:dyDescent="0.2">
      <c r="A135" s="18" t="s">
        <v>329</v>
      </c>
      <c r="B135" s="18" t="s">
        <v>18</v>
      </c>
      <c r="C135" s="18" t="s">
        <v>330</v>
      </c>
      <c r="D135" s="18" t="s">
        <v>34</v>
      </c>
      <c r="E135" s="18" t="s">
        <v>1436</v>
      </c>
      <c r="F135" s="19">
        <v>46306.821736111102</v>
      </c>
      <c r="G135" s="18" t="s">
        <v>22</v>
      </c>
      <c r="H135" s="18" t="s">
        <v>3991</v>
      </c>
      <c r="I135" s="18">
        <v>330</v>
      </c>
      <c r="J135" s="18" t="s">
        <v>23</v>
      </c>
      <c r="K135" s="18" t="s">
        <v>24</v>
      </c>
      <c r="L135" s="18">
        <v>137</v>
      </c>
      <c r="M135" s="18" t="s">
        <v>3017</v>
      </c>
      <c r="N135" s="19">
        <v>46306.831018518496</v>
      </c>
      <c r="O135" s="18">
        <v>229</v>
      </c>
      <c r="P135" s="18" t="s">
        <v>26</v>
      </c>
      <c r="Q135" s="18">
        <v>190</v>
      </c>
      <c r="R135" s="3" t="str">
        <f>IF(OR(G135="12R",G135="12L"),_xlfn.XLOOKUP(C135,DB!$A$2:$A$248,DB!$B$2:$B$248,""),IF(OR(G135="30L",G135="30R"),_xlfn.XLOOKUP(C135,DB!$A$2:$A$248,DB!$C$2:$C$248,""),""))</f>
        <v>OMSUK</v>
      </c>
      <c r="S135" s="3">
        <f t="shared" si="2"/>
        <v>19</v>
      </c>
      <c r="T135" s="3" t="str">
        <f>_xlfn.XLOOKUP(C135,DB!$A$2:$A$248,DB!$D$2:$D$248,"")</f>
        <v>Sector 3</v>
      </c>
    </row>
    <row r="136" spans="1:20" x14ac:dyDescent="0.2">
      <c r="A136" s="18" t="s">
        <v>3096</v>
      </c>
      <c r="B136" s="18" t="s">
        <v>18</v>
      </c>
      <c r="C136" s="18" t="s">
        <v>205</v>
      </c>
      <c r="D136" s="18" t="s">
        <v>34</v>
      </c>
      <c r="E136" s="18" t="s">
        <v>3992</v>
      </c>
      <c r="F136" s="19">
        <v>46306.822928240697</v>
      </c>
      <c r="G136" s="18" t="s">
        <v>22</v>
      </c>
      <c r="H136" s="18" t="s">
        <v>206</v>
      </c>
      <c r="I136" s="18">
        <v>370</v>
      </c>
      <c r="J136" s="18" t="s">
        <v>23</v>
      </c>
      <c r="K136" s="18" t="s">
        <v>24</v>
      </c>
      <c r="L136" s="18">
        <v>136</v>
      </c>
      <c r="M136" s="18" t="s">
        <v>40</v>
      </c>
      <c r="N136" s="19">
        <v>46306.832187499997</v>
      </c>
      <c r="O136" s="18">
        <v>247</v>
      </c>
      <c r="P136" s="18" t="s">
        <v>26</v>
      </c>
      <c r="Q136" s="18">
        <v>190</v>
      </c>
      <c r="R136" s="3" t="str">
        <f>IF(OR(G136="12R",G136="12L"),_xlfn.XLOOKUP(C136,DB!$A$2:$A$248,DB!$B$2:$B$248,""),IF(OR(G136="30L",G136="30R"),_xlfn.XLOOKUP(C136,DB!$A$2:$A$248,DB!$C$2:$C$248,""),""))</f>
        <v>NUDAL</v>
      </c>
      <c r="S136" s="3">
        <f t="shared" si="2"/>
        <v>19</v>
      </c>
      <c r="T136" s="3" t="str">
        <f>_xlfn.XLOOKUP(C136,DB!$A$2:$A$248,DB!$D$2:$D$248,"")</f>
        <v>Sector 3</v>
      </c>
    </row>
    <row r="137" spans="1:20" x14ac:dyDescent="0.2">
      <c r="A137" s="18" t="s">
        <v>283</v>
      </c>
      <c r="B137" s="18" t="s">
        <v>18</v>
      </c>
      <c r="C137" s="18" t="s">
        <v>284</v>
      </c>
      <c r="D137" s="18" t="s">
        <v>34</v>
      </c>
      <c r="E137" s="18" t="s">
        <v>151</v>
      </c>
      <c r="F137" s="19">
        <v>46306.824016203696</v>
      </c>
      <c r="G137" s="18" t="s">
        <v>22</v>
      </c>
      <c r="H137" s="18" t="s">
        <v>3993</v>
      </c>
      <c r="I137" s="18">
        <v>380</v>
      </c>
      <c r="J137" s="18" t="s">
        <v>23</v>
      </c>
      <c r="K137" s="18" t="s">
        <v>24</v>
      </c>
      <c r="L137" s="18">
        <v>881</v>
      </c>
      <c r="M137" s="18" t="s">
        <v>181</v>
      </c>
      <c r="N137" s="19">
        <v>46306.870844907397</v>
      </c>
      <c r="O137" s="18">
        <v>380</v>
      </c>
      <c r="P137" s="18" t="s">
        <v>26</v>
      </c>
      <c r="Q137" s="18">
        <v>190</v>
      </c>
      <c r="R137" s="3" t="str">
        <f>IF(OR(G137="12R",G137="12L"),_xlfn.XLOOKUP(C137,DB!$A$2:$A$248,DB!$B$2:$B$248,""),IF(OR(G137="30L",G137="30R"),_xlfn.XLOOKUP(C137,DB!$A$2:$A$248,DB!$C$2:$C$248,""),""))</f>
        <v>UDGUV</v>
      </c>
      <c r="S137" s="3">
        <f t="shared" si="2"/>
        <v>19</v>
      </c>
      <c r="T137" s="3" t="str">
        <f>_xlfn.XLOOKUP(C137,DB!$A$2:$A$248,DB!$D$2:$D$248,"")</f>
        <v>Sector 2</v>
      </c>
    </row>
    <row r="138" spans="1:20" x14ac:dyDescent="0.2">
      <c r="A138" s="18" t="s">
        <v>155</v>
      </c>
      <c r="B138" s="18" t="s">
        <v>18</v>
      </c>
      <c r="C138" s="18" t="s">
        <v>33</v>
      </c>
      <c r="D138" s="18" t="s">
        <v>20</v>
      </c>
      <c r="E138" s="18" t="s">
        <v>534</v>
      </c>
      <c r="F138" s="19">
        <v>46306.825636574104</v>
      </c>
      <c r="G138" s="18" t="s">
        <v>22</v>
      </c>
      <c r="H138" s="18" t="s">
        <v>3994</v>
      </c>
      <c r="I138" s="18">
        <v>360</v>
      </c>
      <c r="J138" s="18" t="s">
        <v>23</v>
      </c>
      <c r="K138" s="18" t="s">
        <v>24</v>
      </c>
      <c r="L138" s="18">
        <v>877</v>
      </c>
      <c r="M138" s="18" t="s">
        <v>36</v>
      </c>
      <c r="N138" s="19">
        <v>46306.872662037</v>
      </c>
      <c r="O138" s="18">
        <v>360</v>
      </c>
      <c r="P138" s="18" t="s">
        <v>26</v>
      </c>
      <c r="Q138" s="18">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18" t="s">
        <v>214</v>
      </c>
      <c r="B139" s="18" t="s">
        <v>18</v>
      </c>
      <c r="C139" s="18" t="s">
        <v>215</v>
      </c>
      <c r="D139" s="18" t="s">
        <v>116</v>
      </c>
      <c r="E139" s="18" t="s">
        <v>413</v>
      </c>
      <c r="F139" s="19">
        <v>46306.835046296299</v>
      </c>
      <c r="G139" s="18" t="s">
        <v>22</v>
      </c>
      <c r="H139" s="18" t="s">
        <v>3995</v>
      </c>
      <c r="I139" s="18">
        <v>370</v>
      </c>
      <c r="J139" s="18" t="s">
        <v>23</v>
      </c>
      <c r="K139" s="18" t="s">
        <v>24</v>
      </c>
      <c r="L139" s="18">
        <v>363</v>
      </c>
      <c r="M139" s="18" t="s">
        <v>31</v>
      </c>
      <c r="N139" s="19">
        <v>46306.854525463001</v>
      </c>
      <c r="O139" s="18">
        <v>370</v>
      </c>
      <c r="P139" s="18" t="s">
        <v>26</v>
      </c>
      <c r="Q139" s="18">
        <v>40</v>
      </c>
      <c r="R139" s="3" t="str">
        <f>IF(OR(G139="12R",G139="12L"),_xlfn.XLOOKUP(C139,DB!$A$2:$A$248,DB!$B$2:$B$248,""),IF(OR(G139="30L",G139="30R"),_xlfn.XLOOKUP(C139,DB!$A$2:$A$248,DB!$C$2:$C$248,""),""))</f>
        <v>OMSUK</v>
      </c>
      <c r="S139" s="3">
        <f t="shared" si="2"/>
        <v>20</v>
      </c>
      <c r="T139" s="3" t="str">
        <f>_xlfn.XLOOKUP(C139,DB!$A$2:$A$248,DB!$D$2:$D$248,"")</f>
        <v>Sector 3</v>
      </c>
    </row>
    <row r="140" spans="1:20" x14ac:dyDescent="0.2">
      <c r="A140" s="18" t="s">
        <v>280</v>
      </c>
      <c r="B140" s="18" t="s">
        <v>18</v>
      </c>
      <c r="C140" s="18" t="s">
        <v>170</v>
      </c>
      <c r="D140" s="18" t="s">
        <v>34</v>
      </c>
      <c r="E140" s="18" t="s">
        <v>3996</v>
      </c>
      <c r="F140" s="19">
        <v>46306.837314814802</v>
      </c>
      <c r="G140" s="18" t="s">
        <v>22</v>
      </c>
      <c r="H140" s="18" t="s">
        <v>3997</v>
      </c>
      <c r="I140" s="18">
        <v>350</v>
      </c>
      <c r="J140" s="18" t="s">
        <v>23</v>
      </c>
      <c r="K140" s="18" t="s">
        <v>24</v>
      </c>
      <c r="L140" s="18">
        <v>362</v>
      </c>
      <c r="M140" s="18" t="s">
        <v>31</v>
      </c>
      <c r="N140" s="19">
        <v>46306.857152777797</v>
      </c>
      <c r="O140" s="18">
        <v>350</v>
      </c>
      <c r="P140" s="18" t="s">
        <v>26</v>
      </c>
      <c r="Q140" s="18">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18" t="s">
        <v>858</v>
      </c>
      <c r="B141" s="18" t="s">
        <v>18</v>
      </c>
      <c r="C141" s="18" t="s">
        <v>128</v>
      </c>
      <c r="D141" s="18" t="s">
        <v>129</v>
      </c>
      <c r="E141" s="18" t="s">
        <v>3998</v>
      </c>
      <c r="F141" s="19">
        <v>46306.8386805556</v>
      </c>
      <c r="G141" s="18" t="s">
        <v>22</v>
      </c>
      <c r="H141" s="18" t="s">
        <v>3999</v>
      </c>
      <c r="I141" s="18">
        <v>360</v>
      </c>
      <c r="J141" s="18" t="s">
        <v>23</v>
      </c>
      <c r="K141" s="18" t="s">
        <v>24</v>
      </c>
      <c r="L141" s="18">
        <v>569</v>
      </c>
      <c r="M141" s="18" t="s">
        <v>130</v>
      </c>
      <c r="N141" s="19">
        <v>46306.8695717593</v>
      </c>
      <c r="O141" s="18">
        <v>360</v>
      </c>
      <c r="P141" s="18" t="s">
        <v>26</v>
      </c>
      <c r="Q141" s="18">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18" t="s">
        <v>292</v>
      </c>
      <c r="B142" s="18" t="s">
        <v>18</v>
      </c>
      <c r="C142" s="18" t="s">
        <v>43</v>
      </c>
      <c r="D142" s="18" t="s">
        <v>61</v>
      </c>
      <c r="E142" s="18" t="s">
        <v>120</v>
      </c>
      <c r="F142" s="19">
        <v>46306.839803240699</v>
      </c>
      <c r="G142" s="18" t="s">
        <v>22</v>
      </c>
      <c r="H142" s="18" t="s">
        <v>4000</v>
      </c>
      <c r="I142" s="18">
        <v>360</v>
      </c>
      <c r="J142" s="18" t="s">
        <v>23</v>
      </c>
      <c r="K142" s="18" t="s">
        <v>24</v>
      </c>
      <c r="L142" s="18">
        <v>887</v>
      </c>
      <c r="M142" s="18" t="s">
        <v>46</v>
      </c>
      <c r="N142" s="19">
        <v>46306.887326388904</v>
      </c>
      <c r="O142" s="18">
        <v>340</v>
      </c>
      <c r="P142" s="18" t="s">
        <v>26</v>
      </c>
      <c r="Q142" s="18">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18" t="s">
        <v>299</v>
      </c>
      <c r="B143" s="18" t="s">
        <v>18</v>
      </c>
      <c r="C143" s="18" t="s">
        <v>284</v>
      </c>
      <c r="D143" s="18" t="s">
        <v>54</v>
      </c>
      <c r="E143" s="18" t="s">
        <v>350</v>
      </c>
      <c r="F143" s="19">
        <v>46306.841388888897</v>
      </c>
      <c r="G143" s="18" t="s">
        <v>22</v>
      </c>
      <c r="H143" s="18" t="s">
        <v>4001</v>
      </c>
      <c r="I143" s="18">
        <v>380</v>
      </c>
      <c r="J143" s="18" t="s">
        <v>23</v>
      </c>
      <c r="K143" s="18" t="s">
        <v>24</v>
      </c>
      <c r="L143" s="18">
        <v>872</v>
      </c>
      <c r="M143" s="18" t="s">
        <v>181</v>
      </c>
      <c r="N143" s="19">
        <v>46306.886747685203</v>
      </c>
      <c r="O143" s="18">
        <v>380</v>
      </c>
      <c r="P143" s="18" t="s">
        <v>26</v>
      </c>
      <c r="Q143" s="18">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18" t="s">
        <v>510</v>
      </c>
      <c r="B144" s="18" t="s">
        <v>18</v>
      </c>
      <c r="C144" s="18" t="s">
        <v>238</v>
      </c>
      <c r="D144" s="18" t="s">
        <v>116</v>
      </c>
      <c r="E144" s="18" t="s">
        <v>4002</v>
      </c>
      <c r="F144" s="19">
        <v>46306.842164351903</v>
      </c>
      <c r="G144" s="18" t="s">
        <v>22</v>
      </c>
      <c r="H144" s="18" t="s">
        <v>4003</v>
      </c>
      <c r="I144" s="18">
        <v>370</v>
      </c>
      <c r="J144" s="18" t="s">
        <v>23</v>
      </c>
      <c r="K144" s="18" t="s">
        <v>24</v>
      </c>
      <c r="L144" s="18">
        <v>360</v>
      </c>
      <c r="M144" s="18" t="s">
        <v>31</v>
      </c>
      <c r="N144" s="19">
        <v>46306.861527777801</v>
      </c>
      <c r="O144" s="18">
        <v>370</v>
      </c>
      <c r="P144" s="18" t="s">
        <v>26</v>
      </c>
      <c r="Q144" s="18">
        <v>40</v>
      </c>
      <c r="R144" s="3" t="str">
        <f>IF(OR(G144="12R",G144="12L"),_xlfn.XLOOKUP(C144,DB!$A$2:$A$248,DB!$B$2:$B$248,""),IF(OR(G144="30L",G144="30R"),_xlfn.XLOOKUP(C144,DB!$A$2:$A$248,DB!$C$2:$C$248,""),""))</f>
        <v>OMSUK</v>
      </c>
      <c r="S144" s="3">
        <f t="shared" si="2"/>
        <v>20</v>
      </c>
      <c r="T144" s="3" t="str">
        <f>_xlfn.XLOOKUP(C144,DB!$A$2:$A$248,DB!$D$2:$D$248,"")</f>
        <v>Sector 3</v>
      </c>
    </row>
    <row r="145" spans="1:20" x14ac:dyDescent="0.2">
      <c r="A145" s="18" t="s">
        <v>301</v>
      </c>
      <c r="B145" s="18" t="s">
        <v>18</v>
      </c>
      <c r="C145" s="18" t="s">
        <v>50</v>
      </c>
      <c r="D145" s="18" t="s">
        <v>54</v>
      </c>
      <c r="E145" s="18" t="s">
        <v>4004</v>
      </c>
      <c r="F145" s="19">
        <v>46306.8429861111</v>
      </c>
      <c r="G145" s="18" t="s">
        <v>22</v>
      </c>
      <c r="H145" s="18" t="s">
        <v>4005</v>
      </c>
      <c r="I145" s="18">
        <v>380</v>
      </c>
      <c r="J145" s="18" t="s">
        <v>23</v>
      </c>
      <c r="K145" s="18" t="s">
        <v>24</v>
      </c>
      <c r="L145" s="18">
        <v>869</v>
      </c>
      <c r="M145" s="18" t="s">
        <v>46</v>
      </c>
      <c r="N145" s="19">
        <v>46306.888993055603</v>
      </c>
      <c r="O145" s="18">
        <v>380</v>
      </c>
      <c r="P145" s="18" t="s">
        <v>26</v>
      </c>
      <c r="Q145" s="18">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18" t="s">
        <v>4006</v>
      </c>
      <c r="B146" s="18" t="s">
        <v>18</v>
      </c>
      <c r="C146" s="18" t="s">
        <v>115</v>
      </c>
      <c r="D146" s="18" t="s">
        <v>39</v>
      </c>
      <c r="E146" s="18" t="s">
        <v>4007</v>
      </c>
      <c r="F146" s="19">
        <v>46306.847291666701</v>
      </c>
      <c r="G146" s="18" t="s">
        <v>22</v>
      </c>
      <c r="H146" s="18" t="s">
        <v>4008</v>
      </c>
      <c r="I146" s="18">
        <v>410</v>
      </c>
      <c r="J146" s="18" t="s">
        <v>23</v>
      </c>
      <c r="K146" s="18" t="s">
        <v>504</v>
      </c>
      <c r="L146" s="18">
        <v>136</v>
      </c>
      <c r="M146" s="18" t="s">
        <v>40</v>
      </c>
      <c r="N146" s="19">
        <v>46306.8563194444</v>
      </c>
      <c r="O146" s="18">
        <v>272</v>
      </c>
      <c r="P146" s="18" t="s">
        <v>41</v>
      </c>
      <c r="Q146" s="18">
        <v>190</v>
      </c>
      <c r="R146" s="3" t="str">
        <f>IF(OR(G146="12R",G146="12L"),_xlfn.XLOOKUP(C146,DB!$A$2:$A$248,DB!$B$2:$B$248,""),IF(OR(G146="30L",G146="30R"),_xlfn.XLOOKUP(C146,DB!$A$2:$A$248,DB!$C$2:$C$248,""),""))</f>
        <v>TAKUX</v>
      </c>
      <c r="S146" s="3">
        <f t="shared" si="2"/>
        <v>20</v>
      </c>
      <c r="T146" s="3" t="str">
        <f>_xlfn.XLOOKUP(C146,DB!$A$2:$A$248,DB!$D$2:$D$248,"")</f>
        <v>Sector 7</v>
      </c>
    </row>
    <row r="147" spans="1:20" x14ac:dyDescent="0.2">
      <c r="A147" s="18" t="s">
        <v>294</v>
      </c>
      <c r="B147" s="18" t="s">
        <v>18</v>
      </c>
      <c r="C147" s="18" t="s">
        <v>101</v>
      </c>
      <c r="D147" s="18" t="s">
        <v>54</v>
      </c>
      <c r="E147" s="18" t="s">
        <v>4009</v>
      </c>
      <c r="F147" s="19">
        <v>46306.848900463003</v>
      </c>
      <c r="G147" s="18" t="s">
        <v>22</v>
      </c>
      <c r="H147" s="18" t="s">
        <v>4010</v>
      </c>
      <c r="I147" s="18">
        <v>380</v>
      </c>
      <c r="J147" s="18" t="s">
        <v>23</v>
      </c>
      <c r="K147" s="18" t="s">
        <v>24</v>
      </c>
      <c r="L147" s="18">
        <v>910</v>
      </c>
      <c r="M147" s="18" t="s">
        <v>46</v>
      </c>
      <c r="N147" s="19">
        <v>46306.897418981498</v>
      </c>
      <c r="O147" s="18">
        <v>380</v>
      </c>
      <c r="P147" s="18" t="s">
        <v>26</v>
      </c>
      <c r="Q147" s="18">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18" t="s">
        <v>303</v>
      </c>
      <c r="B148" s="18" t="s">
        <v>18</v>
      </c>
      <c r="C148" s="18" t="s">
        <v>43</v>
      </c>
      <c r="D148" s="18" t="s">
        <v>20</v>
      </c>
      <c r="E148" s="18" t="s">
        <v>736</v>
      </c>
      <c r="F148" s="19">
        <v>46306.850671296299</v>
      </c>
      <c r="G148" s="18" t="s">
        <v>22</v>
      </c>
      <c r="H148" s="18" t="s">
        <v>4011</v>
      </c>
      <c r="I148" s="18">
        <v>360</v>
      </c>
      <c r="J148" s="18" t="s">
        <v>23</v>
      </c>
      <c r="K148" s="18" t="s">
        <v>24</v>
      </c>
      <c r="L148" s="18">
        <v>869</v>
      </c>
      <c r="M148" s="18" t="s">
        <v>46</v>
      </c>
      <c r="N148" s="19">
        <v>46306.895509259302</v>
      </c>
      <c r="O148" s="18">
        <v>360</v>
      </c>
      <c r="P148" s="18" t="s">
        <v>26</v>
      </c>
      <c r="Q148" s="18">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18" t="s">
        <v>741</v>
      </c>
      <c r="B149" s="18" t="s">
        <v>18</v>
      </c>
      <c r="C149" s="18" t="s">
        <v>221</v>
      </c>
      <c r="D149" s="18" t="s">
        <v>54</v>
      </c>
      <c r="E149" s="18" t="s">
        <v>919</v>
      </c>
      <c r="F149" s="19">
        <v>46306.854930555601</v>
      </c>
      <c r="G149" s="18" t="s">
        <v>22</v>
      </c>
      <c r="H149" s="18" t="s">
        <v>4012</v>
      </c>
      <c r="I149" s="18">
        <v>380</v>
      </c>
      <c r="J149" s="18" t="s">
        <v>23</v>
      </c>
      <c r="K149" s="18" t="s">
        <v>24</v>
      </c>
      <c r="L149" s="18">
        <v>1059</v>
      </c>
      <c r="M149" s="18" t="s">
        <v>2814</v>
      </c>
      <c r="N149" s="19">
        <v>46306.911805555603</v>
      </c>
      <c r="O149" s="18">
        <v>347</v>
      </c>
      <c r="P149" s="18" t="s">
        <v>26</v>
      </c>
      <c r="Q149" s="18">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18" t="s">
        <v>304</v>
      </c>
      <c r="B150" s="18" t="s">
        <v>18</v>
      </c>
      <c r="C150" s="18" t="s">
        <v>134</v>
      </c>
      <c r="D150" s="18" t="s">
        <v>123</v>
      </c>
      <c r="E150" s="18" t="s">
        <v>4013</v>
      </c>
      <c r="F150" s="19">
        <v>46306.856122685203</v>
      </c>
      <c r="G150" s="18" t="s">
        <v>22</v>
      </c>
      <c r="H150" s="18" t="s">
        <v>4014</v>
      </c>
      <c r="I150" s="18">
        <v>330</v>
      </c>
      <c r="J150" s="18" t="s">
        <v>23</v>
      </c>
      <c r="K150" s="18" t="s">
        <v>24</v>
      </c>
      <c r="L150" s="18">
        <v>363</v>
      </c>
      <c r="M150" s="18" t="s">
        <v>31</v>
      </c>
      <c r="N150" s="19">
        <v>46306.875729166699</v>
      </c>
      <c r="O150" s="18">
        <v>330</v>
      </c>
      <c r="P150" s="18" t="s">
        <v>26</v>
      </c>
      <c r="Q150" s="18">
        <v>40</v>
      </c>
      <c r="R150" s="3" t="str">
        <f>IF(OR(G150="12R",G150="12L"),_xlfn.XLOOKUP(C150,DB!$A$2:$A$248,DB!$B$2:$B$248,""),IF(OR(G150="30L",G150="30R"),_xlfn.XLOOKUP(C150,DB!$A$2:$A$248,DB!$C$2:$C$248,""),""))</f>
        <v>ENEBA</v>
      </c>
      <c r="S150" s="3">
        <f t="shared" si="2"/>
        <v>20</v>
      </c>
      <c r="T150" s="3" t="str">
        <f>_xlfn.XLOOKUP(C150,DB!$A$2:$A$248,DB!$D$2:$D$248,"")</f>
        <v>Sector 3</v>
      </c>
    </row>
    <row r="151" spans="1:20" x14ac:dyDescent="0.2">
      <c r="A151" s="18" t="s">
        <v>291</v>
      </c>
      <c r="B151" s="18" t="s">
        <v>18</v>
      </c>
      <c r="C151" s="18" t="s">
        <v>122</v>
      </c>
      <c r="D151" s="18" t="s">
        <v>44</v>
      </c>
      <c r="E151" s="18" t="s">
        <v>515</v>
      </c>
      <c r="F151" s="19">
        <v>46306.857592592598</v>
      </c>
      <c r="G151" s="18" t="s">
        <v>22</v>
      </c>
      <c r="H151" s="18" t="s">
        <v>4015</v>
      </c>
      <c r="I151" s="18">
        <v>340</v>
      </c>
      <c r="J151" s="18" t="s">
        <v>23</v>
      </c>
      <c r="K151" s="18" t="s">
        <v>24</v>
      </c>
      <c r="L151" s="18">
        <v>537</v>
      </c>
      <c r="M151" s="18" t="s">
        <v>130</v>
      </c>
      <c r="N151" s="19">
        <v>46306.887557870403</v>
      </c>
      <c r="O151" s="18">
        <v>320</v>
      </c>
      <c r="P151" s="18" t="s">
        <v>26</v>
      </c>
      <c r="Q151" s="18">
        <v>40</v>
      </c>
      <c r="R151" s="3" t="str">
        <f>IF(OR(G151="12R",G151="12L"),_xlfn.XLOOKUP(C151,DB!$A$2:$A$248,DB!$B$2:$B$248,""),IF(OR(G151="30L",G151="30R"),_xlfn.XLOOKUP(C151,DB!$A$2:$A$248,DB!$C$2:$C$248,""),""))</f>
        <v>ENEBA</v>
      </c>
      <c r="S151" s="3">
        <f t="shared" si="2"/>
        <v>20</v>
      </c>
      <c r="T151" s="3" t="str">
        <f>_xlfn.XLOOKUP(C151,DB!$A$2:$A$248,DB!$D$2:$D$248,"")</f>
        <v>Sector 3</v>
      </c>
    </row>
    <row r="152" spans="1:20" x14ac:dyDescent="0.2">
      <c r="A152" s="18" t="s">
        <v>281</v>
      </c>
      <c r="B152" s="18" t="s">
        <v>18</v>
      </c>
      <c r="C152" s="18" t="s">
        <v>282</v>
      </c>
      <c r="D152" s="18" t="s">
        <v>34</v>
      </c>
      <c r="E152" s="18" t="s">
        <v>1648</v>
      </c>
      <c r="F152" s="19">
        <v>46306.859143518501</v>
      </c>
      <c r="G152" s="18" t="s">
        <v>22</v>
      </c>
      <c r="H152" s="18" t="s">
        <v>4016</v>
      </c>
      <c r="I152" s="18">
        <v>370</v>
      </c>
      <c r="J152" s="18" t="s">
        <v>23</v>
      </c>
      <c r="K152" s="18" t="s">
        <v>24</v>
      </c>
      <c r="L152" s="18">
        <v>359</v>
      </c>
      <c r="M152" s="18" t="s">
        <v>31</v>
      </c>
      <c r="N152" s="19">
        <v>46306.878993055601</v>
      </c>
      <c r="O152" s="18">
        <v>370</v>
      </c>
      <c r="P152" s="18" t="s">
        <v>26</v>
      </c>
      <c r="Q152" s="18">
        <v>40</v>
      </c>
      <c r="R152" s="3" t="str">
        <f>IF(OR(G152="12R",G152="12L"),_xlfn.XLOOKUP(C152,DB!$A$2:$A$248,DB!$B$2:$B$248,""),IF(OR(G152="30L",G152="30R"),_xlfn.XLOOKUP(C152,DB!$A$2:$A$248,DB!$C$2:$C$248,""),""))</f>
        <v>OMSUK</v>
      </c>
      <c r="S152" s="3">
        <f t="shared" si="2"/>
        <v>20</v>
      </c>
      <c r="T152" s="3" t="str">
        <f>_xlfn.XLOOKUP(C152,DB!$A$2:$A$248,DB!$D$2:$D$248,"")</f>
        <v>Sector 3</v>
      </c>
    </row>
    <row r="153" spans="1:20" x14ac:dyDescent="0.2">
      <c r="A153" s="18" t="s">
        <v>3769</v>
      </c>
      <c r="B153" s="18" t="s">
        <v>18</v>
      </c>
      <c r="C153" s="18" t="s">
        <v>224</v>
      </c>
      <c r="D153" s="18" t="s">
        <v>132</v>
      </c>
      <c r="E153" s="18"/>
      <c r="F153" s="19">
        <v>46306.861875000002</v>
      </c>
      <c r="G153" s="18" t="s">
        <v>22</v>
      </c>
      <c r="H153" s="18" t="s">
        <v>4017</v>
      </c>
      <c r="I153" s="18">
        <v>380</v>
      </c>
      <c r="J153" s="18" t="s">
        <v>23</v>
      </c>
      <c r="K153" s="18" t="s">
        <v>51</v>
      </c>
      <c r="L153" s="18">
        <v>534</v>
      </c>
      <c r="M153" s="18" t="s">
        <v>130</v>
      </c>
      <c r="N153" s="19">
        <v>46306.894340277802</v>
      </c>
      <c r="O153" s="18">
        <v>380</v>
      </c>
      <c r="P153" s="18" t="s">
        <v>26</v>
      </c>
      <c r="Q153" s="18">
        <v>30</v>
      </c>
      <c r="R153" s="3" t="str">
        <f>IF(OR(G153="12R",G153="12L"),_xlfn.XLOOKUP(C153,DB!$A$2:$A$248,DB!$B$2:$B$248,""),IF(OR(G153="30L",G153="30R"),_xlfn.XLOOKUP(C153,DB!$A$2:$A$248,DB!$C$2:$C$248,""),""))</f>
        <v>ENEBA</v>
      </c>
      <c r="S153" s="3">
        <f t="shared" si="2"/>
        <v>20</v>
      </c>
      <c r="T153" s="3" t="str">
        <f>_xlfn.XLOOKUP(C153,DB!$A$2:$A$248,DB!$D$2:$D$248,"")</f>
        <v>Sector 3</v>
      </c>
    </row>
    <row r="154" spans="1:20" x14ac:dyDescent="0.2">
      <c r="A154" s="18" t="s">
        <v>436</v>
      </c>
      <c r="B154" s="18" t="s">
        <v>18</v>
      </c>
      <c r="C154" s="18" t="s">
        <v>437</v>
      </c>
      <c r="D154" s="18" t="s">
        <v>54</v>
      </c>
      <c r="E154" s="18" t="s">
        <v>832</v>
      </c>
      <c r="F154" s="19">
        <v>46306.864074074103</v>
      </c>
      <c r="G154" s="18" t="s">
        <v>22</v>
      </c>
      <c r="H154" s="18" t="s">
        <v>4018</v>
      </c>
      <c r="I154" s="18">
        <v>380</v>
      </c>
      <c r="J154" s="18" t="s">
        <v>23</v>
      </c>
      <c r="K154" s="18" t="s">
        <v>24</v>
      </c>
      <c r="L154" s="18">
        <v>889</v>
      </c>
      <c r="M154" s="18" t="s">
        <v>4019</v>
      </c>
      <c r="N154" s="19">
        <v>46306.910601851901</v>
      </c>
      <c r="O154" s="18">
        <v>380</v>
      </c>
      <c r="P154" s="18" t="s">
        <v>26</v>
      </c>
      <c r="Q154" s="18">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18" t="s">
        <v>275</v>
      </c>
      <c r="B155" s="18" t="s">
        <v>18</v>
      </c>
      <c r="C155" s="18" t="s">
        <v>276</v>
      </c>
      <c r="D155" s="18" t="s">
        <v>123</v>
      </c>
      <c r="E155" s="18" t="s">
        <v>4020</v>
      </c>
      <c r="F155" s="19">
        <v>46306.865474537</v>
      </c>
      <c r="G155" s="18" t="s">
        <v>22</v>
      </c>
      <c r="H155" s="18" t="s">
        <v>4021</v>
      </c>
      <c r="I155" s="18">
        <v>300</v>
      </c>
      <c r="J155" s="18" t="s">
        <v>23</v>
      </c>
      <c r="K155" s="18" t="s">
        <v>24</v>
      </c>
      <c r="L155" s="18">
        <v>892</v>
      </c>
      <c r="M155" s="18" t="s">
        <v>36</v>
      </c>
      <c r="N155" s="19">
        <v>46306.912002314799</v>
      </c>
      <c r="O155" s="18">
        <v>320</v>
      </c>
      <c r="P155" s="18" t="s">
        <v>26</v>
      </c>
      <c r="Q155" s="18">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18" t="s">
        <v>518</v>
      </c>
      <c r="B156" s="18" t="s">
        <v>18</v>
      </c>
      <c r="C156" s="18" t="s">
        <v>43</v>
      </c>
      <c r="D156" s="18" t="s">
        <v>44</v>
      </c>
      <c r="E156" s="18" t="s">
        <v>414</v>
      </c>
      <c r="F156" s="19">
        <v>46306.866817129601</v>
      </c>
      <c r="G156" s="18" t="s">
        <v>22</v>
      </c>
      <c r="H156" s="18" t="s">
        <v>4022</v>
      </c>
      <c r="I156" s="18">
        <v>360</v>
      </c>
      <c r="J156" s="18" t="s">
        <v>23</v>
      </c>
      <c r="K156" s="18" t="s">
        <v>24</v>
      </c>
      <c r="L156" s="18">
        <v>869</v>
      </c>
      <c r="M156" s="18" t="s">
        <v>46</v>
      </c>
      <c r="N156" s="19">
        <v>46306.913541666698</v>
      </c>
      <c r="O156" s="18">
        <v>360</v>
      </c>
      <c r="P156" s="18" t="s">
        <v>26</v>
      </c>
      <c r="Q156" s="18">
        <v>190</v>
      </c>
      <c r="R156" s="3" t="str">
        <f>IF(OR(G156="12R",G156="12L"),_xlfn.XLOOKUP(C156,DB!$A$2:$A$248,DB!$B$2:$B$248,""),IF(OR(G156="30L",G156="30R"),_xlfn.XLOOKUP(C156,DB!$A$2:$A$248,DB!$C$2:$C$248,""),""))</f>
        <v>UDGUV</v>
      </c>
      <c r="S156" s="3">
        <f t="shared" si="2"/>
        <v>20</v>
      </c>
      <c r="T156" s="3" t="str">
        <f>_xlfn.XLOOKUP(C156,DB!$A$2:$A$248,DB!$D$2:$D$248,"")</f>
        <v>Sector 2</v>
      </c>
    </row>
    <row r="157" spans="1:20" x14ac:dyDescent="0.2">
      <c r="A157" s="18" t="s">
        <v>526</v>
      </c>
      <c r="B157" s="18" t="s">
        <v>18</v>
      </c>
      <c r="C157" s="18" t="s">
        <v>203</v>
      </c>
      <c r="D157" s="18" t="s">
        <v>44</v>
      </c>
      <c r="E157" s="18" t="s">
        <v>4023</v>
      </c>
      <c r="F157" s="19">
        <v>46306.876134259299</v>
      </c>
      <c r="G157" s="18" t="s">
        <v>22</v>
      </c>
      <c r="H157" s="18" t="s">
        <v>4024</v>
      </c>
      <c r="I157" s="18">
        <v>310</v>
      </c>
      <c r="J157" s="18" t="s">
        <v>23</v>
      </c>
      <c r="K157" s="18" t="s">
        <v>24</v>
      </c>
      <c r="L157" s="18">
        <v>360</v>
      </c>
      <c r="M157" s="18" t="s">
        <v>31</v>
      </c>
      <c r="N157" s="19">
        <v>46306.896921296298</v>
      </c>
      <c r="O157" s="18">
        <v>310</v>
      </c>
      <c r="P157" s="18" t="s">
        <v>26</v>
      </c>
      <c r="Q157" s="18">
        <v>40</v>
      </c>
      <c r="R157" s="3" t="str">
        <f>IF(OR(G157="12R",G157="12L"),_xlfn.XLOOKUP(C157,DB!$A$2:$A$248,DB!$B$2:$B$248,""),IF(OR(G157="30L",G157="30R"),_xlfn.XLOOKUP(C157,DB!$A$2:$A$248,DB!$C$2:$C$248,""),""))</f>
        <v>ENEBA</v>
      </c>
      <c r="S157" s="3">
        <f t="shared" si="2"/>
        <v>21</v>
      </c>
      <c r="T157" s="3" t="str">
        <f>_xlfn.XLOOKUP(C157,DB!$A$2:$A$248,DB!$D$2:$D$248,"")</f>
        <v>Sector 3</v>
      </c>
    </row>
    <row r="158" spans="1:20" x14ac:dyDescent="0.2">
      <c r="A158" s="18" t="s">
        <v>320</v>
      </c>
      <c r="B158" s="18" t="s">
        <v>18</v>
      </c>
      <c r="C158" s="18" t="s">
        <v>128</v>
      </c>
      <c r="D158" s="18" t="s">
        <v>129</v>
      </c>
      <c r="E158" s="18" t="s">
        <v>4025</v>
      </c>
      <c r="F158" s="19">
        <v>46306.878657407397</v>
      </c>
      <c r="G158" s="18" t="s">
        <v>22</v>
      </c>
      <c r="H158" s="18" t="s">
        <v>4026</v>
      </c>
      <c r="I158" s="18">
        <v>360</v>
      </c>
      <c r="J158" s="18" t="s">
        <v>23</v>
      </c>
      <c r="K158" s="18" t="s">
        <v>24</v>
      </c>
      <c r="L158" s="18">
        <v>530</v>
      </c>
      <c r="M158" s="18" t="s">
        <v>130</v>
      </c>
      <c r="N158" s="19">
        <v>46306.907337962999</v>
      </c>
      <c r="O158" s="18">
        <v>340</v>
      </c>
      <c r="P158" s="18" t="s">
        <v>26</v>
      </c>
      <c r="Q158" s="18">
        <v>40</v>
      </c>
      <c r="R158" s="3" t="str">
        <f>IF(OR(G158="12R",G158="12L"),_xlfn.XLOOKUP(C158,DB!$A$2:$A$248,DB!$B$2:$B$248,""),IF(OR(G158="30L",G158="30R"),_xlfn.XLOOKUP(C158,DB!$A$2:$A$248,DB!$C$2:$C$248,""),""))</f>
        <v>ENEBA</v>
      </c>
      <c r="S158" s="3">
        <f t="shared" si="2"/>
        <v>21</v>
      </c>
      <c r="T158" s="3" t="str">
        <f>_xlfn.XLOOKUP(C158,DB!$A$2:$A$248,DB!$D$2:$D$248,"")</f>
        <v>Sector 3</v>
      </c>
    </row>
    <row r="159" spans="1:20" x14ac:dyDescent="0.2">
      <c r="A159" s="18" t="s">
        <v>318</v>
      </c>
      <c r="B159" s="18" t="s">
        <v>18</v>
      </c>
      <c r="C159" s="18" t="s">
        <v>136</v>
      </c>
      <c r="D159" s="18" t="s">
        <v>44</v>
      </c>
      <c r="E159" s="18" t="s">
        <v>859</v>
      </c>
      <c r="F159" s="19">
        <v>46306.881412037001</v>
      </c>
      <c r="G159" s="18" t="s">
        <v>22</v>
      </c>
      <c r="H159" s="18" t="s">
        <v>4027</v>
      </c>
      <c r="I159" s="18">
        <v>330</v>
      </c>
      <c r="J159" s="18" t="s">
        <v>23</v>
      </c>
      <c r="K159" s="18" t="s">
        <v>24</v>
      </c>
      <c r="L159" s="18">
        <v>363</v>
      </c>
      <c r="M159" s="18" t="s">
        <v>31</v>
      </c>
      <c r="N159" s="19">
        <v>46306.901990740698</v>
      </c>
      <c r="O159" s="18">
        <v>330</v>
      </c>
      <c r="P159" s="18" t="s">
        <v>26</v>
      </c>
      <c r="Q159" s="18">
        <v>40</v>
      </c>
      <c r="R159" s="3" t="str">
        <f>IF(OR(G159="12R",G159="12L"),_xlfn.XLOOKUP(C159,DB!$A$2:$A$248,DB!$B$2:$B$248,""),IF(OR(G159="30L",G159="30R"),_xlfn.XLOOKUP(C159,DB!$A$2:$A$248,DB!$C$2:$C$248,""),""))</f>
        <v>OMSUK</v>
      </c>
      <c r="S159" s="3">
        <f t="shared" si="2"/>
        <v>21</v>
      </c>
      <c r="T159" s="3" t="str">
        <f>_xlfn.XLOOKUP(C159,DB!$A$2:$A$248,DB!$D$2:$D$248,"")</f>
        <v>Sector 3</v>
      </c>
    </row>
    <row r="160" spans="1:20" x14ac:dyDescent="0.2">
      <c r="A160" s="18" t="s">
        <v>327</v>
      </c>
      <c r="B160" s="18" t="s">
        <v>18</v>
      </c>
      <c r="C160" s="18" t="s">
        <v>328</v>
      </c>
      <c r="D160" s="18" t="s">
        <v>29</v>
      </c>
      <c r="E160" s="18" t="s">
        <v>4028</v>
      </c>
      <c r="F160" s="19">
        <v>46306.8833101852</v>
      </c>
      <c r="G160" s="18" t="s">
        <v>22</v>
      </c>
      <c r="H160" s="18" t="s">
        <v>4029</v>
      </c>
      <c r="I160" s="18">
        <v>360</v>
      </c>
      <c r="J160" s="18" t="s">
        <v>23</v>
      </c>
      <c r="K160" s="18" t="s">
        <v>24</v>
      </c>
      <c r="L160" s="18">
        <v>577</v>
      </c>
      <c r="M160" s="18" t="s">
        <v>130</v>
      </c>
      <c r="N160" s="19">
        <v>46306.914942129602</v>
      </c>
      <c r="O160" s="18">
        <v>360</v>
      </c>
      <c r="P160" s="18" t="s">
        <v>26</v>
      </c>
      <c r="Q160" s="18">
        <v>40</v>
      </c>
      <c r="R160" s="3" t="str">
        <f>IF(OR(G160="12R",G160="12L"),_xlfn.XLOOKUP(C160,DB!$A$2:$A$248,DB!$B$2:$B$248,""),IF(OR(G160="30L",G160="30R"),_xlfn.XLOOKUP(C160,DB!$A$2:$A$248,DB!$C$2:$C$248,""),""))</f>
        <v>OMSUK</v>
      </c>
      <c r="S160" s="3">
        <f t="shared" si="2"/>
        <v>21</v>
      </c>
      <c r="T160" s="3" t="str">
        <f>_xlfn.XLOOKUP(C160,DB!$A$2:$A$248,DB!$D$2:$D$248,"")</f>
        <v>Sector 3</v>
      </c>
    </row>
    <row r="161" spans="1:20" x14ac:dyDescent="0.2">
      <c r="A161" s="18" t="s">
        <v>313</v>
      </c>
      <c r="B161" s="18" t="s">
        <v>18</v>
      </c>
      <c r="C161" s="18" t="s">
        <v>314</v>
      </c>
      <c r="D161" s="18" t="s">
        <v>54</v>
      </c>
      <c r="E161" s="18" t="s">
        <v>829</v>
      </c>
      <c r="F161" s="19">
        <v>46306.886840277803</v>
      </c>
      <c r="G161" s="18" t="s">
        <v>22</v>
      </c>
      <c r="H161" s="18" t="s">
        <v>4030</v>
      </c>
      <c r="I161" s="18">
        <v>350</v>
      </c>
      <c r="J161" s="18" t="s">
        <v>23</v>
      </c>
      <c r="K161" s="18" t="s">
        <v>24</v>
      </c>
      <c r="L161" s="18">
        <v>219</v>
      </c>
      <c r="M161" s="18" t="s">
        <v>56</v>
      </c>
      <c r="N161" s="19">
        <v>46306.900914351798</v>
      </c>
      <c r="O161" s="18">
        <v>304</v>
      </c>
      <c r="P161" s="18" t="s">
        <v>26</v>
      </c>
      <c r="Q161" s="18">
        <v>190</v>
      </c>
      <c r="R161" s="3" t="str">
        <f>IF(OR(G161="12R",G161="12L"),_xlfn.XLOOKUP(C161,DB!$A$2:$A$248,DB!$B$2:$B$248,""),IF(OR(G161="30L",G161="30R"),_xlfn.XLOOKUP(C161,DB!$A$2:$A$248,DB!$C$2:$C$248,""),""))</f>
        <v>CZM</v>
      </c>
      <c r="S161" s="3">
        <f t="shared" si="2"/>
        <v>21</v>
      </c>
      <c r="T161" s="3" t="str">
        <f>_xlfn.XLOOKUP(C161,DB!$A$2:$A$248,DB!$D$2:$D$248,"")</f>
        <v>Sector 7</v>
      </c>
    </row>
    <row r="162" spans="1:20" x14ac:dyDescent="0.2">
      <c r="A162" s="18" t="s">
        <v>316</v>
      </c>
      <c r="B162" s="18" t="s">
        <v>18</v>
      </c>
      <c r="C162" s="18" t="s">
        <v>317</v>
      </c>
      <c r="D162" s="18" t="s">
        <v>44</v>
      </c>
      <c r="E162" s="18" t="s">
        <v>4031</v>
      </c>
      <c r="F162" s="19">
        <v>46306.887847222199</v>
      </c>
      <c r="G162" s="18" t="s">
        <v>22</v>
      </c>
      <c r="H162" s="18" t="s">
        <v>4032</v>
      </c>
      <c r="I162" s="18">
        <v>320</v>
      </c>
      <c r="J162" s="18" t="s">
        <v>23</v>
      </c>
      <c r="K162" s="18" t="s">
        <v>24</v>
      </c>
      <c r="L162" s="18">
        <v>529</v>
      </c>
      <c r="M162" s="18" t="s">
        <v>130</v>
      </c>
      <c r="N162" s="19">
        <v>46306.916365740697</v>
      </c>
      <c r="O162" s="18">
        <v>320</v>
      </c>
      <c r="P162" s="18" t="s">
        <v>26</v>
      </c>
      <c r="Q162" s="18">
        <v>40</v>
      </c>
      <c r="R162" s="3" t="str">
        <f>IF(OR(G162="12R",G162="12L"),_xlfn.XLOOKUP(C162,DB!$A$2:$A$248,DB!$B$2:$B$248,""),IF(OR(G162="30L",G162="30R"),_xlfn.XLOOKUP(C162,DB!$A$2:$A$248,DB!$C$2:$C$248,""),""))</f>
        <v>UDGUV</v>
      </c>
      <c r="S162" s="3">
        <f t="shared" si="2"/>
        <v>21</v>
      </c>
      <c r="T162" s="3" t="str">
        <f>_xlfn.XLOOKUP(C162,DB!$A$2:$A$248,DB!$D$2:$D$248,"")</f>
        <v>Sector 2</v>
      </c>
    </row>
    <row r="163" spans="1:20" x14ac:dyDescent="0.2">
      <c r="A163" s="18" t="s">
        <v>1481</v>
      </c>
      <c r="B163" s="18" t="s">
        <v>18</v>
      </c>
      <c r="C163" s="18" t="s">
        <v>854</v>
      </c>
      <c r="D163" s="18" t="s">
        <v>29</v>
      </c>
      <c r="E163" s="18" t="s">
        <v>4033</v>
      </c>
      <c r="F163" s="19">
        <v>46306.888680555603</v>
      </c>
      <c r="G163" s="18" t="s">
        <v>22</v>
      </c>
      <c r="H163" s="18" t="s">
        <v>4034</v>
      </c>
      <c r="I163" s="18">
        <v>340</v>
      </c>
      <c r="J163" s="18" t="s">
        <v>23</v>
      </c>
      <c r="K163" s="18" t="s">
        <v>24</v>
      </c>
      <c r="L163" s="18">
        <v>756</v>
      </c>
      <c r="M163" s="18" t="s">
        <v>225</v>
      </c>
      <c r="N163" s="19">
        <v>46306.927881944401</v>
      </c>
      <c r="O163" s="18">
        <v>340</v>
      </c>
      <c r="P163" s="18" t="s">
        <v>26</v>
      </c>
      <c r="Q163" s="18">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s="18" t="s">
        <v>326</v>
      </c>
      <c r="B164" s="18" t="s">
        <v>18</v>
      </c>
      <c r="C164" s="18" t="s">
        <v>33</v>
      </c>
      <c r="D164" s="18" t="s">
        <v>54</v>
      </c>
      <c r="E164" s="18" t="s">
        <v>298</v>
      </c>
      <c r="F164" s="19">
        <v>46306.89</v>
      </c>
      <c r="G164" s="18" t="s">
        <v>22</v>
      </c>
      <c r="H164" s="18" t="s">
        <v>4035</v>
      </c>
      <c r="I164" s="18">
        <v>380</v>
      </c>
      <c r="J164" s="18" t="s">
        <v>23</v>
      </c>
      <c r="K164" s="18" t="s">
        <v>24</v>
      </c>
      <c r="L164" s="18">
        <v>1026</v>
      </c>
      <c r="M164" s="18" t="s">
        <v>36</v>
      </c>
      <c r="N164" s="19">
        <v>46306.943923611099</v>
      </c>
      <c r="O164" s="18">
        <v>380</v>
      </c>
      <c r="P164" s="18" t="s">
        <v>26</v>
      </c>
      <c r="Q164" s="18">
        <v>190</v>
      </c>
      <c r="R164" s="3" t="str">
        <f>IF(OR(G164="12R",G164="12L"),_xlfn.XLOOKUP(C164,DB!$A$2:$A$248,DB!$B$2:$B$248,""),IF(OR(G164="30L",G164="30R"),_xlfn.XLOOKUP(C164,DB!$A$2:$A$248,DB!$C$2:$C$248,""),""))</f>
        <v>UDGUV</v>
      </c>
      <c r="S164" s="3">
        <f t="shared" si="2"/>
        <v>21</v>
      </c>
      <c r="T164" s="3" t="str">
        <f>_xlfn.XLOOKUP(C164,DB!$A$2:$A$248,DB!$D$2:$D$248,"")</f>
        <v>Sector 2</v>
      </c>
    </row>
    <row r="165" spans="1:20" x14ac:dyDescent="0.2">
      <c r="A165" s="18" t="s">
        <v>285</v>
      </c>
      <c r="B165" s="18" t="s">
        <v>18</v>
      </c>
      <c r="C165" s="18" t="s">
        <v>199</v>
      </c>
      <c r="D165" s="18" t="s">
        <v>61</v>
      </c>
      <c r="E165" s="18" t="s">
        <v>935</v>
      </c>
      <c r="F165" s="19">
        <v>46306.8908912037</v>
      </c>
      <c r="G165" s="18" t="s">
        <v>22</v>
      </c>
      <c r="H165" s="18" t="s">
        <v>4036</v>
      </c>
      <c r="I165" s="18">
        <v>350</v>
      </c>
      <c r="J165" s="18" t="s">
        <v>23</v>
      </c>
      <c r="K165" s="18" t="s">
        <v>24</v>
      </c>
      <c r="L165" s="18">
        <v>359</v>
      </c>
      <c r="M165" s="18" t="s">
        <v>31</v>
      </c>
      <c r="N165" s="19">
        <v>46306.911331018498</v>
      </c>
      <c r="O165" s="18">
        <v>350</v>
      </c>
      <c r="P165" s="18" t="s">
        <v>26</v>
      </c>
      <c r="Q165" s="18">
        <v>40</v>
      </c>
      <c r="R165" s="3" t="str">
        <f>IF(OR(G165="12R",G165="12L"),_xlfn.XLOOKUP(C165,DB!$A$2:$A$248,DB!$B$2:$B$248,""),IF(OR(G165="30L",G165="30R"),_xlfn.XLOOKUP(C165,DB!$A$2:$A$248,DB!$C$2:$C$248,""),""))</f>
        <v>OMSUK</v>
      </c>
      <c r="S165" s="3">
        <f t="shared" si="2"/>
        <v>21</v>
      </c>
      <c r="T165" s="3" t="str">
        <f>_xlfn.XLOOKUP(C165,DB!$A$2:$A$248,DB!$D$2:$D$248,"")</f>
        <v>Sector 3</v>
      </c>
    </row>
    <row r="166" spans="1:20" x14ac:dyDescent="0.2">
      <c r="A166" s="18" t="s">
        <v>750</v>
      </c>
      <c r="B166" s="18" t="s">
        <v>18</v>
      </c>
      <c r="C166" s="18" t="s">
        <v>148</v>
      </c>
      <c r="D166" s="18" t="s">
        <v>366</v>
      </c>
      <c r="E166" s="18" t="s">
        <v>4037</v>
      </c>
      <c r="F166" s="19">
        <v>46306.892222222203</v>
      </c>
      <c r="G166" s="18" t="s">
        <v>22</v>
      </c>
      <c r="H166" s="18" t="s">
        <v>4038</v>
      </c>
      <c r="I166" s="18">
        <v>390</v>
      </c>
      <c r="J166" s="18" t="s">
        <v>23</v>
      </c>
      <c r="K166" s="18" t="s">
        <v>24</v>
      </c>
      <c r="L166" s="18">
        <v>136</v>
      </c>
      <c r="M166" s="18" t="s">
        <v>853</v>
      </c>
      <c r="N166" s="19">
        <v>46306.901620370401</v>
      </c>
      <c r="O166" s="18">
        <v>278</v>
      </c>
      <c r="P166" s="18" t="s">
        <v>41</v>
      </c>
      <c r="Q166" s="18">
        <v>190</v>
      </c>
      <c r="R166" s="3" t="str">
        <f>IF(OR(G166="12R",G166="12L"),_xlfn.XLOOKUP(C166,DB!$A$2:$A$248,DB!$B$2:$B$248,""),IF(OR(G166="30L",G166="30R"),_xlfn.XLOOKUP(C166,DB!$A$2:$A$248,DB!$C$2:$C$248,""),""))</f>
        <v>NUDAL</v>
      </c>
      <c r="S166" s="3">
        <f t="shared" si="2"/>
        <v>21</v>
      </c>
      <c r="T166" s="3" t="str">
        <f>_xlfn.XLOOKUP(C166,DB!$A$2:$A$248,DB!$D$2:$D$248,"")</f>
        <v>Sector 3</v>
      </c>
    </row>
    <row r="167" spans="1:20" x14ac:dyDescent="0.2">
      <c r="A167" s="18" t="s">
        <v>530</v>
      </c>
      <c r="B167" s="18" t="s">
        <v>18</v>
      </c>
      <c r="C167" s="18" t="s">
        <v>178</v>
      </c>
      <c r="D167" s="18" t="s">
        <v>44</v>
      </c>
      <c r="E167" s="18" t="s">
        <v>1131</v>
      </c>
      <c r="F167" s="19">
        <v>46306.893553240698</v>
      </c>
      <c r="G167" s="18" t="s">
        <v>22</v>
      </c>
      <c r="H167" s="18" t="s">
        <v>4039</v>
      </c>
      <c r="I167" s="18">
        <v>330</v>
      </c>
      <c r="J167" s="18" t="s">
        <v>23</v>
      </c>
      <c r="K167" s="18" t="s">
        <v>24</v>
      </c>
      <c r="L167" s="18">
        <v>359</v>
      </c>
      <c r="M167" s="18" t="s">
        <v>31</v>
      </c>
      <c r="N167" s="19">
        <v>46306.9136574074</v>
      </c>
      <c r="O167" s="18">
        <v>330</v>
      </c>
      <c r="P167" s="18" t="s">
        <v>26</v>
      </c>
      <c r="Q167" s="18">
        <v>40</v>
      </c>
      <c r="R167" s="3" t="str">
        <f>IF(OR(G167="12R",G167="12L"),_xlfn.XLOOKUP(C167,DB!$A$2:$A$248,DB!$B$2:$B$248,""),IF(OR(G167="30L",G167="30R"),_xlfn.XLOOKUP(C167,DB!$A$2:$A$248,DB!$C$2:$C$248,""),""))</f>
        <v>OMSUK</v>
      </c>
      <c r="S167" s="3">
        <f t="shared" si="2"/>
        <v>21</v>
      </c>
      <c r="T167" s="3" t="str">
        <f>_xlfn.XLOOKUP(C167,DB!$A$2:$A$248,DB!$D$2:$D$248,"")</f>
        <v>Sector 3</v>
      </c>
    </row>
    <row r="168" spans="1:20" x14ac:dyDescent="0.2">
      <c r="A168" s="18" t="s">
        <v>883</v>
      </c>
      <c r="B168" s="18" t="s">
        <v>18</v>
      </c>
      <c r="C168" s="18" t="s">
        <v>170</v>
      </c>
      <c r="D168" s="18" t="s">
        <v>61</v>
      </c>
      <c r="E168" s="18" t="s">
        <v>4040</v>
      </c>
      <c r="F168" s="19">
        <v>46306.895671296297</v>
      </c>
      <c r="G168" s="18" t="s">
        <v>22</v>
      </c>
      <c r="H168" s="18" t="s">
        <v>4041</v>
      </c>
      <c r="I168" s="18">
        <v>310</v>
      </c>
      <c r="J168" s="18" t="s">
        <v>23</v>
      </c>
      <c r="K168" s="18" t="s">
        <v>24</v>
      </c>
      <c r="L168" s="18">
        <v>365</v>
      </c>
      <c r="M168" s="18" t="s">
        <v>31</v>
      </c>
      <c r="N168" s="19">
        <v>46306.916284722203</v>
      </c>
      <c r="O168" s="18">
        <v>310</v>
      </c>
      <c r="P168" s="18" t="s">
        <v>26</v>
      </c>
      <c r="Q168" s="18">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s="18" t="s">
        <v>334</v>
      </c>
      <c r="B169" s="18" t="s">
        <v>18</v>
      </c>
      <c r="C169" s="18" t="s">
        <v>19</v>
      </c>
      <c r="D169" s="18" t="s">
        <v>20</v>
      </c>
      <c r="E169" s="18" t="s">
        <v>4042</v>
      </c>
      <c r="F169" s="19">
        <v>46306.896585648101</v>
      </c>
      <c r="G169" s="18" t="s">
        <v>22</v>
      </c>
      <c r="H169" s="18" t="s">
        <v>4043</v>
      </c>
      <c r="I169" s="18">
        <v>360</v>
      </c>
      <c r="J169" s="18" t="s">
        <v>23</v>
      </c>
      <c r="K169" s="18" t="s">
        <v>24</v>
      </c>
      <c r="L169" s="18">
        <v>941</v>
      </c>
      <c r="M169" s="18" t="s">
        <v>25</v>
      </c>
      <c r="N169" s="19">
        <v>46306.945729166699</v>
      </c>
      <c r="O169" s="18">
        <v>360</v>
      </c>
      <c r="P169" s="18" t="s">
        <v>26</v>
      </c>
      <c r="Q169" s="18">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s="18" t="s">
        <v>4044</v>
      </c>
      <c r="B170" s="18" t="s">
        <v>18</v>
      </c>
      <c r="C170" s="18" t="s">
        <v>50</v>
      </c>
      <c r="D170" s="18" t="s">
        <v>3148</v>
      </c>
      <c r="E170" s="18"/>
      <c r="F170" s="19">
        <v>46306.897974537002</v>
      </c>
      <c r="G170" s="18" t="s">
        <v>22</v>
      </c>
      <c r="H170" s="18" t="s">
        <v>4045</v>
      </c>
      <c r="I170" s="18">
        <v>430</v>
      </c>
      <c r="J170" s="18" t="s">
        <v>23</v>
      </c>
      <c r="K170" s="18" t="s">
        <v>51</v>
      </c>
      <c r="L170" s="18">
        <v>872</v>
      </c>
      <c r="M170" s="18" t="s">
        <v>46</v>
      </c>
      <c r="N170" s="19">
        <v>46306.942233796297</v>
      </c>
      <c r="O170" s="18">
        <v>430</v>
      </c>
      <c r="P170" s="18" t="s">
        <v>26</v>
      </c>
      <c r="Q170" s="18">
        <v>30</v>
      </c>
      <c r="R170" s="3" t="str">
        <f>IF(OR(G170="12R",G170="12L"),_xlfn.XLOOKUP(C170,DB!$A$2:$A$248,DB!$B$2:$B$248,""),IF(OR(G170="30L",G170="30R"),_xlfn.XLOOKUP(C170,DB!$A$2:$A$248,DB!$C$2:$C$248,""),""))</f>
        <v>UDGUV</v>
      </c>
      <c r="S170" s="3">
        <f t="shared" si="2"/>
        <v>21</v>
      </c>
      <c r="T170" s="3" t="str">
        <f>_xlfn.XLOOKUP(C170,DB!$A$2:$A$248,DB!$D$2:$D$248,"")</f>
        <v>Sector 2</v>
      </c>
    </row>
    <row r="171" spans="1:20" x14ac:dyDescent="0.2">
      <c r="A171" s="18" t="s">
        <v>525</v>
      </c>
      <c r="B171" s="18" t="s">
        <v>18</v>
      </c>
      <c r="C171" s="18" t="s">
        <v>317</v>
      </c>
      <c r="D171" s="18" t="s">
        <v>29</v>
      </c>
      <c r="E171" s="18" t="s">
        <v>4046</v>
      </c>
      <c r="F171" s="19">
        <v>46306.898854166699</v>
      </c>
      <c r="G171" s="18" t="s">
        <v>22</v>
      </c>
      <c r="H171" s="18" t="s">
        <v>4047</v>
      </c>
      <c r="I171" s="18">
        <v>340</v>
      </c>
      <c r="J171" s="18" t="s">
        <v>23</v>
      </c>
      <c r="K171" s="18" t="s">
        <v>24</v>
      </c>
      <c r="L171" s="18">
        <v>540</v>
      </c>
      <c r="M171" s="18" t="s">
        <v>130</v>
      </c>
      <c r="N171" s="19">
        <v>46306.927233796298</v>
      </c>
      <c r="O171" s="18">
        <v>340</v>
      </c>
      <c r="P171" s="18" t="s">
        <v>26</v>
      </c>
      <c r="Q171" s="18">
        <v>40</v>
      </c>
      <c r="R171" s="3" t="str">
        <f>IF(OR(G171="12R",G171="12L"),_xlfn.XLOOKUP(C171,DB!$A$2:$A$248,DB!$B$2:$B$248,""),IF(OR(G171="30L",G171="30R"),_xlfn.XLOOKUP(C171,DB!$A$2:$A$248,DB!$C$2:$C$248,""),""))</f>
        <v>UDGUV</v>
      </c>
      <c r="S171" s="3">
        <f t="shared" si="2"/>
        <v>21</v>
      </c>
      <c r="T171" s="3" t="str">
        <f>_xlfn.XLOOKUP(C171,DB!$A$2:$A$248,DB!$D$2:$D$248,"")</f>
        <v>Sector 2</v>
      </c>
    </row>
    <row r="172" spans="1:20" x14ac:dyDescent="0.2">
      <c r="A172" s="18" t="s">
        <v>340</v>
      </c>
      <c r="B172" s="18" t="s">
        <v>18</v>
      </c>
      <c r="C172" s="18" t="s">
        <v>101</v>
      </c>
      <c r="D172" s="18" t="s">
        <v>61</v>
      </c>
      <c r="E172" s="18" t="s">
        <v>2651</v>
      </c>
      <c r="F172" s="19">
        <v>46306.900173611102</v>
      </c>
      <c r="G172" s="18" t="s">
        <v>22</v>
      </c>
      <c r="H172" s="18" t="s">
        <v>4048</v>
      </c>
      <c r="I172" s="18">
        <v>340</v>
      </c>
      <c r="J172" s="18" t="s">
        <v>23</v>
      </c>
      <c r="K172" s="18" t="s">
        <v>152</v>
      </c>
      <c r="L172" s="18">
        <v>859</v>
      </c>
      <c r="M172" s="18" t="s">
        <v>46</v>
      </c>
      <c r="N172" s="19">
        <v>46306.944652777798</v>
      </c>
      <c r="O172" s="18">
        <v>340</v>
      </c>
      <c r="P172" s="18" t="s">
        <v>26</v>
      </c>
      <c r="Q172" s="18">
        <v>190</v>
      </c>
      <c r="R172" s="3" t="str">
        <f>IF(OR(G172="12R",G172="12L"),_xlfn.XLOOKUP(C172,DB!$A$2:$A$248,DB!$B$2:$B$248,""),IF(OR(G172="30L",G172="30R"),_xlfn.XLOOKUP(C172,DB!$A$2:$A$248,DB!$C$2:$C$248,""),""))</f>
        <v>UDGUV</v>
      </c>
      <c r="S172" s="3">
        <f t="shared" si="2"/>
        <v>21</v>
      </c>
      <c r="T172" s="3" t="str">
        <f>_xlfn.XLOOKUP(C172,DB!$A$2:$A$248,DB!$D$2:$D$248,"")</f>
        <v>Sector 2</v>
      </c>
    </row>
    <row r="173" spans="1:20" x14ac:dyDescent="0.2">
      <c r="A173" s="18" t="s">
        <v>324</v>
      </c>
      <c r="B173" s="18" t="s">
        <v>18</v>
      </c>
      <c r="C173" s="18" t="s">
        <v>325</v>
      </c>
      <c r="D173" s="18" t="s">
        <v>123</v>
      </c>
      <c r="E173" s="18" t="s">
        <v>4049</v>
      </c>
      <c r="F173" s="19">
        <v>46306.900937500002</v>
      </c>
      <c r="G173" s="18" t="s">
        <v>22</v>
      </c>
      <c r="H173" s="18" t="s">
        <v>4050</v>
      </c>
      <c r="I173" s="18">
        <v>320</v>
      </c>
      <c r="J173" s="18" t="s">
        <v>23</v>
      </c>
      <c r="K173" s="18" t="s">
        <v>24</v>
      </c>
      <c r="L173" s="18">
        <v>531</v>
      </c>
      <c r="M173" s="18" t="s">
        <v>130</v>
      </c>
      <c r="N173" s="19">
        <v>46306.929027777798</v>
      </c>
      <c r="O173" s="18">
        <v>320</v>
      </c>
      <c r="P173" s="18" t="s">
        <v>26</v>
      </c>
      <c r="Q173" s="18">
        <v>40</v>
      </c>
      <c r="R173" s="3" t="str">
        <f>IF(OR(G173="12R",G173="12L"),_xlfn.XLOOKUP(C173,DB!$A$2:$A$248,DB!$B$2:$B$248,""),IF(OR(G173="30L",G173="30R"),_xlfn.XLOOKUP(C173,DB!$A$2:$A$248,DB!$C$2:$C$248,""),""))</f>
        <v>OMSUK</v>
      </c>
      <c r="S173" s="3">
        <f t="shared" si="2"/>
        <v>21</v>
      </c>
      <c r="T173" s="3" t="str">
        <f>_xlfn.XLOOKUP(C173,DB!$A$2:$A$248,DB!$D$2:$D$248,"")</f>
        <v>Sector 3</v>
      </c>
    </row>
    <row r="174" spans="1:20" x14ac:dyDescent="0.2">
      <c r="A174" s="18" t="s">
        <v>527</v>
      </c>
      <c r="B174" s="18" t="s">
        <v>18</v>
      </c>
      <c r="C174" s="18" t="s">
        <v>528</v>
      </c>
      <c r="D174" s="18" t="s">
        <v>20</v>
      </c>
      <c r="E174" s="18" t="s">
        <v>4051</v>
      </c>
      <c r="F174" s="19">
        <v>46306.903738425899</v>
      </c>
      <c r="G174" s="18" t="s">
        <v>22</v>
      </c>
      <c r="H174" s="18" t="s">
        <v>4052</v>
      </c>
      <c r="I174" s="18">
        <v>340</v>
      </c>
      <c r="J174" s="18" t="s">
        <v>23</v>
      </c>
      <c r="K174" s="18" t="s">
        <v>24</v>
      </c>
      <c r="L174" s="18">
        <v>700</v>
      </c>
      <c r="M174" s="18" t="s">
        <v>4053</v>
      </c>
      <c r="N174" s="19">
        <v>46306.940127314803</v>
      </c>
      <c r="O174" s="18">
        <v>340</v>
      </c>
      <c r="P174" s="18" t="s">
        <v>26</v>
      </c>
      <c r="Q174" s="18">
        <v>40</v>
      </c>
      <c r="R174" s="3" t="str">
        <f>IF(OR(G174="12R",G174="12L"),_xlfn.XLOOKUP(C174,DB!$A$2:$A$248,DB!$B$2:$B$248,""),IF(OR(G174="30L",G174="30R"),_xlfn.XLOOKUP(C174,DB!$A$2:$A$248,DB!$C$2:$C$248,""),""))</f>
        <v>ENEBA</v>
      </c>
      <c r="S174" s="3">
        <f t="shared" si="2"/>
        <v>21</v>
      </c>
      <c r="T174" s="3" t="str">
        <f>_xlfn.XLOOKUP(C174,DB!$A$2:$A$248,DB!$D$2:$D$248,"")</f>
        <v>Sector 3</v>
      </c>
    </row>
    <row r="175" spans="1:20" x14ac:dyDescent="0.2">
      <c r="A175" s="18" t="s">
        <v>333</v>
      </c>
      <c r="B175" s="18" t="s">
        <v>18</v>
      </c>
      <c r="C175" s="18" t="s">
        <v>148</v>
      </c>
      <c r="D175" s="18" t="s">
        <v>129</v>
      </c>
      <c r="E175" s="18" t="s">
        <v>4054</v>
      </c>
      <c r="F175" s="19">
        <v>46306.905196759297</v>
      </c>
      <c r="G175" s="18" t="s">
        <v>22</v>
      </c>
      <c r="H175" s="18" t="s">
        <v>421</v>
      </c>
      <c r="I175" s="18">
        <v>370</v>
      </c>
      <c r="J175" s="18" t="s">
        <v>23</v>
      </c>
      <c r="K175" s="18" t="s">
        <v>24</v>
      </c>
      <c r="L175" s="18">
        <v>136</v>
      </c>
      <c r="M175" s="18" t="s">
        <v>40</v>
      </c>
      <c r="N175" s="19">
        <v>46306.914212962998</v>
      </c>
      <c r="O175" s="18">
        <v>264</v>
      </c>
      <c r="P175" s="18" t="s">
        <v>26</v>
      </c>
      <c r="Q175" s="18">
        <v>190</v>
      </c>
      <c r="R175" s="3" t="str">
        <f>IF(OR(G175="12R",G175="12L"),_xlfn.XLOOKUP(C175,DB!$A$2:$A$248,DB!$B$2:$B$248,""),IF(OR(G175="30L",G175="30R"),_xlfn.XLOOKUP(C175,DB!$A$2:$A$248,DB!$C$2:$C$248,""),""))</f>
        <v>NUDAL</v>
      </c>
      <c r="S175" s="3">
        <f t="shared" si="2"/>
        <v>21</v>
      </c>
      <c r="T175" s="3" t="str">
        <f>_xlfn.XLOOKUP(C175,DB!$A$2:$A$248,DB!$D$2:$D$248,"")</f>
        <v>Sector 3</v>
      </c>
    </row>
    <row r="176" spans="1:20" x14ac:dyDescent="0.2">
      <c r="A176" s="18" t="s">
        <v>516</v>
      </c>
      <c r="B176" s="18" t="s">
        <v>18</v>
      </c>
      <c r="C176" s="18" t="s">
        <v>199</v>
      </c>
      <c r="D176" s="18" t="s">
        <v>61</v>
      </c>
      <c r="E176" s="18" t="s">
        <v>934</v>
      </c>
      <c r="F176" s="19">
        <v>46306.906458333302</v>
      </c>
      <c r="G176" s="18" t="s">
        <v>22</v>
      </c>
      <c r="H176" s="18" t="s">
        <v>4055</v>
      </c>
      <c r="I176" s="18">
        <v>350</v>
      </c>
      <c r="J176" s="18" t="s">
        <v>23</v>
      </c>
      <c r="K176" s="18" t="s">
        <v>24</v>
      </c>
      <c r="L176" s="18">
        <v>362</v>
      </c>
      <c r="M176" s="18" t="s">
        <v>31</v>
      </c>
      <c r="N176" s="19">
        <v>46306.926481481503</v>
      </c>
      <c r="O176" s="18">
        <v>350</v>
      </c>
      <c r="P176" s="18" t="s">
        <v>26</v>
      </c>
      <c r="Q176" s="18">
        <v>40</v>
      </c>
      <c r="R176" s="3" t="str">
        <f>IF(OR(G176="12R",G176="12L"),_xlfn.XLOOKUP(C176,DB!$A$2:$A$248,DB!$B$2:$B$248,""),IF(OR(G176="30L",G176="30R"),_xlfn.XLOOKUP(C176,DB!$A$2:$A$248,DB!$C$2:$C$248,""),""))</f>
        <v>OMSUK</v>
      </c>
      <c r="S176" s="3">
        <f t="shared" si="2"/>
        <v>21</v>
      </c>
      <c r="T176" s="3" t="str">
        <f>_xlfn.XLOOKUP(C176,DB!$A$2:$A$248,DB!$D$2:$D$248,"")</f>
        <v>Sector 3</v>
      </c>
    </row>
    <row r="177" spans="1:20" x14ac:dyDescent="0.2">
      <c r="A177" s="18" t="s">
        <v>748</v>
      </c>
      <c r="B177" s="18" t="s">
        <v>18</v>
      </c>
      <c r="C177" s="18" t="s">
        <v>322</v>
      </c>
      <c r="D177" s="18" t="s">
        <v>261</v>
      </c>
      <c r="E177" s="18" t="s">
        <v>323</v>
      </c>
      <c r="F177" s="19">
        <v>46306.913067129601</v>
      </c>
      <c r="G177" s="18" t="s">
        <v>22</v>
      </c>
      <c r="H177" s="18" t="s">
        <v>4056</v>
      </c>
      <c r="I177" s="18">
        <v>370</v>
      </c>
      <c r="J177" s="18" t="s">
        <v>23</v>
      </c>
      <c r="K177" s="18" t="s">
        <v>24</v>
      </c>
      <c r="L177" s="18">
        <v>359</v>
      </c>
      <c r="M177" s="18" t="s">
        <v>31</v>
      </c>
      <c r="N177" s="19">
        <v>46306.932511574101</v>
      </c>
      <c r="O177" s="18">
        <v>370</v>
      </c>
      <c r="P177" s="18" t="s">
        <v>41</v>
      </c>
      <c r="Q177" s="18">
        <v>40</v>
      </c>
      <c r="R177" s="3" t="str">
        <f>IF(OR(G177="12R",G177="12L"),_xlfn.XLOOKUP(C177,DB!$A$2:$A$248,DB!$B$2:$B$248,""),IF(OR(G177="30L",G177="30R"),_xlfn.XLOOKUP(C177,DB!$A$2:$A$248,DB!$C$2:$C$248,""),""))</f>
        <v>NUDAL</v>
      </c>
      <c r="S177" s="3">
        <f t="shared" si="2"/>
        <v>21</v>
      </c>
      <c r="T177" s="3" t="str">
        <f>_xlfn.XLOOKUP(C177,DB!$A$2:$A$248,DB!$D$2:$D$248,"")</f>
        <v>Sector 3</v>
      </c>
    </row>
    <row r="178" spans="1:20" x14ac:dyDescent="0.2">
      <c r="A178" s="18" t="s">
        <v>737</v>
      </c>
      <c r="B178" s="18" t="s">
        <v>18</v>
      </c>
      <c r="C178" s="18" t="s">
        <v>210</v>
      </c>
      <c r="D178" s="18" t="s">
        <v>29</v>
      </c>
      <c r="E178" s="18" t="s">
        <v>4057</v>
      </c>
      <c r="F178" s="19">
        <v>46306.9155439815</v>
      </c>
      <c r="G178" s="18" t="s">
        <v>22</v>
      </c>
      <c r="H178" s="18" t="s">
        <v>4058</v>
      </c>
      <c r="I178" s="18">
        <v>350</v>
      </c>
      <c r="J178" s="18" t="s">
        <v>23</v>
      </c>
      <c r="K178" s="18" t="s">
        <v>24</v>
      </c>
      <c r="L178" s="18">
        <v>150</v>
      </c>
      <c r="M178" s="18" t="s">
        <v>117</v>
      </c>
      <c r="N178" s="19">
        <v>46306.926400463002</v>
      </c>
      <c r="O178" s="18">
        <v>233</v>
      </c>
      <c r="P178" s="18" t="s">
        <v>26</v>
      </c>
      <c r="Q178" s="18">
        <v>190</v>
      </c>
      <c r="R178" s="3" t="str">
        <f>IF(OR(G178="12R",G178="12L"),_xlfn.XLOOKUP(C178,DB!$A$2:$A$248,DB!$B$2:$B$248,""),IF(OR(G178="30L",G178="30R"),_xlfn.XLOOKUP(C178,DB!$A$2:$A$248,DB!$C$2:$C$248,""),""))</f>
        <v>TAKUX</v>
      </c>
      <c r="S178" s="3">
        <f t="shared" si="2"/>
        <v>21</v>
      </c>
      <c r="T178" s="3" t="str">
        <f>_xlfn.XLOOKUP(C178,DB!$A$2:$A$248,DB!$D$2:$D$248,"")</f>
        <v>Sector 7</v>
      </c>
    </row>
    <row r="179" spans="1:20" x14ac:dyDescent="0.2">
      <c r="A179" s="18" t="s">
        <v>339</v>
      </c>
      <c r="B179" s="18" t="s">
        <v>18</v>
      </c>
      <c r="C179" s="18" t="s">
        <v>193</v>
      </c>
      <c r="D179" s="18" t="s">
        <v>34</v>
      </c>
      <c r="E179" s="18" t="s">
        <v>615</v>
      </c>
      <c r="F179" s="19">
        <v>46306.916504629597</v>
      </c>
      <c r="G179" s="18" t="s">
        <v>22</v>
      </c>
      <c r="H179" s="18" t="s">
        <v>4059</v>
      </c>
      <c r="I179" s="18">
        <v>320</v>
      </c>
      <c r="J179" s="18" t="s">
        <v>23</v>
      </c>
      <c r="K179" s="18" t="s">
        <v>24</v>
      </c>
      <c r="L179" s="18">
        <v>851</v>
      </c>
      <c r="M179" s="18" t="s">
        <v>193</v>
      </c>
      <c r="N179" s="19">
        <v>46306.962118055599</v>
      </c>
      <c r="O179" s="18">
        <v>15</v>
      </c>
      <c r="P179" s="18" t="s">
        <v>26</v>
      </c>
      <c r="Q179" s="18">
        <v>190</v>
      </c>
      <c r="R179" s="3" t="str">
        <f>IF(OR(G179="12R",G179="12L"),_xlfn.XLOOKUP(C179,DB!$A$2:$A$248,DB!$B$2:$B$248,""),IF(OR(G179="30L",G179="30R"),_xlfn.XLOOKUP(C179,DB!$A$2:$A$248,DB!$C$2:$C$248,""),""))</f>
        <v>UDGUV</v>
      </c>
      <c r="S179" s="3">
        <f t="shared" si="2"/>
        <v>21</v>
      </c>
      <c r="T179" s="3" t="str">
        <f>_xlfn.XLOOKUP(C179,DB!$A$2:$A$248,DB!$D$2:$D$248,"")</f>
        <v>Sector 2</v>
      </c>
    </row>
    <row r="180" spans="1:20" x14ac:dyDescent="0.2">
      <c r="A180" s="18" t="s">
        <v>338</v>
      </c>
      <c r="B180" s="18" t="s">
        <v>18</v>
      </c>
      <c r="C180" s="18" t="s">
        <v>75</v>
      </c>
      <c r="D180" s="18" t="s">
        <v>54</v>
      </c>
      <c r="E180" s="18" t="s">
        <v>428</v>
      </c>
      <c r="F180" s="19">
        <v>46306.918958333299</v>
      </c>
      <c r="G180" s="18" t="s">
        <v>22</v>
      </c>
      <c r="H180" s="18" t="s">
        <v>4060</v>
      </c>
      <c r="I180" s="18">
        <v>380</v>
      </c>
      <c r="J180" s="18" t="s">
        <v>23</v>
      </c>
      <c r="K180" s="18" t="s">
        <v>24</v>
      </c>
      <c r="L180" s="18">
        <v>770</v>
      </c>
      <c r="M180" s="18" t="s">
        <v>75</v>
      </c>
      <c r="N180" s="19">
        <v>46306.965995370403</v>
      </c>
      <c r="O180" s="18">
        <v>0</v>
      </c>
      <c r="P180" s="18" t="s">
        <v>26</v>
      </c>
      <c r="Q180" s="18">
        <v>190</v>
      </c>
      <c r="R180" s="3" t="str">
        <f>IF(OR(G180="12R",G180="12L"),_xlfn.XLOOKUP(C180,DB!$A$2:$A$248,DB!$B$2:$B$248,""),IF(OR(G180="30L",G180="30R"),_xlfn.XLOOKUP(C180,DB!$A$2:$A$248,DB!$C$2:$C$248,""),""))</f>
        <v>UDGUV</v>
      </c>
      <c r="S180" s="3">
        <f t="shared" si="2"/>
        <v>22</v>
      </c>
      <c r="T180" s="3" t="str">
        <f>_xlfn.XLOOKUP(C180,DB!$A$2:$A$248,DB!$D$2:$D$248,"")</f>
        <v>Sector 2</v>
      </c>
    </row>
    <row r="181" spans="1:20" x14ac:dyDescent="0.2">
      <c r="A181" s="18" t="s">
        <v>337</v>
      </c>
      <c r="B181" s="18" t="s">
        <v>18</v>
      </c>
      <c r="C181" s="18" t="s">
        <v>219</v>
      </c>
      <c r="D181" s="18" t="s">
        <v>34</v>
      </c>
      <c r="E181" s="18" t="s">
        <v>4061</v>
      </c>
      <c r="F181" s="19">
        <v>46306.925740740699</v>
      </c>
      <c r="G181" s="18" t="s">
        <v>22</v>
      </c>
      <c r="H181" s="18" t="s">
        <v>4062</v>
      </c>
      <c r="I181" s="18">
        <v>330</v>
      </c>
      <c r="J181" s="18" t="s">
        <v>23</v>
      </c>
      <c r="K181" s="18" t="s">
        <v>24</v>
      </c>
      <c r="L181" s="18">
        <v>150</v>
      </c>
      <c r="M181" s="18" t="s">
        <v>117</v>
      </c>
      <c r="N181" s="19">
        <v>46306.936296296299</v>
      </c>
      <c r="O181" s="18">
        <v>246</v>
      </c>
      <c r="P181" s="18" t="s">
        <v>26</v>
      </c>
      <c r="Q181" s="18">
        <v>190</v>
      </c>
      <c r="R181" s="3" t="str">
        <f>IF(OR(G181="12R",G181="12L"),_xlfn.XLOOKUP(C181,DB!$A$2:$A$248,DB!$B$2:$B$248,""),IF(OR(G181="30L",G181="30R"),_xlfn.XLOOKUP(C181,DB!$A$2:$A$248,DB!$C$2:$C$248,""),""))</f>
        <v>TAKUX</v>
      </c>
      <c r="S181" s="3">
        <f t="shared" si="2"/>
        <v>22</v>
      </c>
      <c r="T181" s="3" t="str">
        <f>_xlfn.XLOOKUP(C181,DB!$A$2:$A$248,DB!$D$2:$D$248,"")</f>
        <v>Sector 7</v>
      </c>
    </row>
    <row r="182" spans="1:20" x14ac:dyDescent="0.2">
      <c r="A182" s="18" t="s">
        <v>492</v>
      </c>
      <c r="B182" s="18" t="s">
        <v>18</v>
      </c>
      <c r="C182" s="18" t="s">
        <v>493</v>
      </c>
      <c r="D182" s="18" t="s">
        <v>116</v>
      </c>
      <c r="E182" s="18" t="s">
        <v>4063</v>
      </c>
      <c r="F182" s="19">
        <v>46306.932557870401</v>
      </c>
      <c r="G182" s="18" t="s">
        <v>22</v>
      </c>
      <c r="H182" s="18" t="s">
        <v>4064</v>
      </c>
      <c r="I182" s="18">
        <v>390</v>
      </c>
      <c r="J182" s="18" t="s">
        <v>23</v>
      </c>
      <c r="K182" s="18" t="s">
        <v>24</v>
      </c>
      <c r="L182" s="18">
        <v>233</v>
      </c>
      <c r="M182" s="18" t="s">
        <v>383</v>
      </c>
      <c r="N182" s="19">
        <v>46306.946307870399</v>
      </c>
      <c r="O182" s="18">
        <v>390</v>
      </c>
      <c r="P182" s="18" t="s">
        <v>26</v>
      </c>
      <c r="Q182" s="18">
        <v>40</v>
      </c>
      <c r="R182" s="3" t="str">
        <f>IF(OR(G182="12R",G182="12L"),_xlfn.XLOOKUP(C182,DB!$A$2:$A$248,DB!$B$2:$B$248,""),IF(OR(G182="30L",G182="30R"),_xlfn.XLOOKUP(C182,DB!$A$2:$A$248,DB!$C$2:$C$248,""),""))</f>
        <v>ENEBA</v>
      </c>
      <c r="S182" s="3">
        <f t="shared" si="2"/>
        <v>22</v>
      </c>
      <c r="T182" s="3" t="str">
        <f>_xlfn.XLOOKUP(C182,DB!$A$2:$A$248,DB!$D$2:$D$248,"")</f>
        <v>Sector 3</v>
      </c>
    </row>
    <row r="183" spans="1:20" x14ac:dyDescent="0.2">
      <c r="A183" s="18" t="s">
        <v>354</v>
      </c>
      <c r="B183" s="18" t="s">
        <v>18</v>
      </c>
      <c r="C183" s="18" t="s">
        <v>43</v>
      </c>
      <c r="D183" s="18" t="s">
        <v>44</v>
      </c>
      <c r="E183" s="18" t="s">
        <v>572</v>
      </c>
      <c r="F183" s="19">
        <v>46306.937870370399</v>
      </c>
      <c r="G183" s="18" t="s">
        <v>22</v>
      </c>
      <c r="H183" s="18" t="s">
        <v>4065</v>
      </c>
      <c r="I183" s="18">
        <v>360</v>
      </c>
      <c r="J183" s="18" t="s">
        <v>23</v>
      </c>
      <c r="K183" s="18" t="s">
        <v>24</v>
      </c>
      <c r="L183" s="18">
        <v>899</v>
      </c>
      <c r="M183" s="18" t="s">
        <v>4066</v>
      </c>
      <c r="N183" s="19">
        <v>46306.983715277798</v>
      </c>
      <c r="O183" s="18">
        <v>360</v>
      </c>
      <c r="P183" s="18" t="s">
        <v>26</v>
      </c>
      <c r="Q183" s="18">
        <v>190</v>
      </c>
      <c r="R183" s="3" t="str">
        <f>IF(OR(G183="12R",G183="12L"),_xlfn.XLOOKUP(C183,DB!$A$2:$A$248,DB!$B$2:$B$248,""),IF(OR(G183="30L",G183="30R"),_xlfn.XLOOKUP(C183,DB!$A$2:$A$248,DB!$C$2:$C$248,""),""))</f>
        <v>UDGUV</v>
      </c>
      <c r="S183" s="3">
        <f t="shared" si="2"/>
        <v>22</v>
      </c>
      <c r="T183" s="3" t="str">
        <f>_xlfn.XLOOKUP(C183,DB!$A$2:$A$248,DB!$D$2:$D$248,"")</f>
        <v>Sector 2</v>
      </c>
    </row>
    <row r="184" spans="1:20" x14ac:dyDescent="0.2">
      <c r="A184" s="18" t="s">
        <v>3789</v>
      </c>
      <c r="B184" s="18" t="s">
        <v>18</v>
      </c>
      <c r="C184" s="18" t="s">
        <v>402</v>
      </c>
      <c r="D184" s="18" t="s">
        <v>3790</v>
      </c>
      <c r="E184" s="18"/>
      <c r="F184" s="19">
        <v>46306.938773148097</v>
      </c>
      <c r="G184" s="18" t="s">
        <v>22</v>
      </c>
      <c r="H184" s="18" t="s">
        <v>167</v>
      </c>
      <c r="I184" s="18">
        <v>10</v>
      </c>
      <c r="J184" s="18" t="s">
        <v>139</v>
      </c>
      <c r="K184" s="18" t="s">
        <v>51</v>
      </c>
      <c r="L184" s="18">
        <v>69</v>
      </c>
      <c r="M184" s="18" t="s">
        <v>402</v>
      </c>
      <c r="N184" s="19">
        <v>46306.9558680556</v>
      </c>
      <c r="O184" s="18">
        <v>0</v>
      </c>
      <c r="P184" s="18" t="s">
        <v>137</v>
      </c>
      <c r="Q184" s="18">
        <v>10</v>
      </c>
      <c r="R184" s="3" t="str">
        <f>IF(OR(G184="12R",G184="12L"),_xlfn.XLOOKUP(C184,DB!$A$2:$A$248,DB!$B$2:$B$248,""),IF(OR(G184="30L",G184="30R"),_xlfn.XLOOKUP(C184,DB!$A$2:$A$248,DB!$C$2:$C$248,""),""))</f>
        <v/>
      </c>
      <c r="S184" s="3">
        <f t="shared" si="2"/>
        <v>22</v>
      </c>
      <c r="T184" s="3" t="str">
        <f>_xlfn.XLOOKUP(C184,DB!$A$2:$A$248,DB!$D$2:$D$248,"")</f>
        <v/>
      </c>
    </row>
    <row r="185" spans="1:20" x14ac:dyDescent="0.2">
      <c r="A185" s="18" t="s">
        <v>343</v>
      </c>
      <c r="B185" s="18" t="s">
        <v>18</v>
      </c>
      <c r="C185" s="18" t="s">
        <v>122</v>
      </c>
      <c r="D185" s="18" t="s">
        <v>44</v>
      </c>
      <c r="E185" s="18" t="s">
        <v>3420</v>
      </c>
      <c r="F185" s="19">
        <v>46306.940868055601</v>
      </c>
      <c r="G185" s="18" t="s">
        <v>22</v>
      </c>
      <c r="H185" s="18" t="s">
        <v>4067</v>
      </c>
      <c r="I185" s="18">
        <v>340</v>
      </c>
      <c r="J185" s="18" t="s">
        <v>23</v>
      </c>
      <c r="K185" s="18" t="s">
        <v>24</v>
      </c>
      <c r="L185" s="18">
        <v>531</v>
      </c>
      <c r="M185" s="18" t="s">
        <v>130</v>
      </c>
      <c r="N185" s="19">
        <v>46306.969930555599</v>
      </c>
      <c r="O185" s="18">
        <v>340</v>
      </c>
      <c r="P185" s="18" t="s">
        <v>26</v>
      </c>
      <c r="Q185" s="18">
        <v>40</v>
      </c>
      <c r="R185" s="3" t="str">
        <f>IF(OR(G185="12R",G185="12L"),_xlfn.XLOOKUP(C185,DB!$A$2:$A$248,DB!$B$2:$B$248,""),IF(OR(G185="30L",G185="30R"),_xlfn.XLOOKUP(C185,DB!$A$2:$A$248,DB!$C$2:$C$248,""),""))</f>
        <v>ENEBA</v>
      </c>
      <c r="S185" s="3">
        <f t="shared" si="2"/>
        <v>22</v>
      </c>
      <c r="T185" s="3" t="str">
        <f>_xlfn.XLOOKUP(C185,DB!$A$2:$A$248,DB!$D$2:$D$248,"")</f>
        <v>Sector 3</v>
      </c>
    </row>
    <row r="186" spans="1:20" x14ac:dyDescent="0.2">
      <c r="A186" s="18" t="s">
        <v>448</v>
      </c>
      <c r="B186" s="18" t="s">
        <v>18</v>
      </c>
      <c r="C186" s="18" t="s">
        <v>273</v>
      </c>
      <c r="D186" s="18" t="s">
        <v>54</v>
      </c>
      <c r="E186" s="18" t="s">
        <v>438</v>
      </c>
      <c r="F186" s="19">
        <v>46306.942129629599</v>
      </c>
      <c r="G186" s="18" t="s">
        <v>22</v>
      </c>
      <c r="H186" s="18" t="s">
        <v>4068</v>
      </c>
      <c r="I186" s="18">
        <v>340</v>
      </c>
      <c r="J186" s="18" t="s">
        <v>23</v>
      </c>
      <c r="K186" s="18" t="s">
        <v>24</v>
      </c>
      <c r="L186" s="18">
        <v>881</v>
      </c>
      <c r="M186" s="18" t="s">
        <v>36</v>
      </c>
      <c r="N186" s="19">
        <v>46306.988969907397</v>
      </c>
      <c r="O186" s="18">
        <v>340</v>
      </c>
      <c r="P186" s="18" t="s">
        <v>26</v>
      </c>
      <c r="Q186" s="18">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18" t="s">
        <v>315</v>
      </c>
      <c r="B187" s="18" t="s">
        <v>18</v>
      </c>
      <c r="C187" s="18" t="s">
        <v>224</v>
      </c>
      <c r="D187" s="18" t="s">
        <v>29</v>
      </c>
      <c r="E187" s="18" t="s">
        <v>4069</v>
      </c>
      <c r="F187" s="19">
        <v>46306.943043981497</v>
      </c>
      <c r="G187" s="18" t="s">
        <v>22</v>
      </c>
      <c r="H187" s="18" t="s">
        <v>4070</v>
      </c>
      <c r="I187" s="18">
        <v>360</v>
      </c>
      <c r="J187" s="18" t="s">
        <v>23</v>
      </c>
      <c r="K187" s="18" t="s">
        <v>24</v>
      </c>
      <c r="L187" s="18">
        <v>537</v>
      </c>
      <c r="M187" s="18" t="s">
        <v>130</v>
      </c>
      <c r="N187" s="19">
        <v>46306.971215277801</v>
      </c>
      <c r="O187" s="18">
        <v>360</v>
      </c>
      <c r="P187" s="18" t="s">
        <v>26</v>
      </c>
      <c r="Q187" s="18">
        <v>40</v>
      </c>
      <c r="R187" s="3" t="str">
        <f>IF(OR(G187="12R",G187="12L"),_xlfn.XLOOKUP(C187,DB!$A$2:$A$248,DB!$B$2:$B$248,""),IF(OR(G187="30L",G187="30R"),_xlfn.XLOOKUP(C187,DB!$A$2:$A$248,DB!$C$2:$C$248,""),""))</f>
        <v>ENEBA</v>
      </c>
      <c r="S187" s="3">
        <f t="shared" si="2"/>
        <v>22</v>
      </c>
      <c r="T187" s="3" t="str">
        <f>_xlfn.XLOOKUP(C187,DB!$A$2:$A$248,DB!$D$2:$D$248,"")</f>
        <v>Sector 3</v>
      </c>
    </row>
    <row r="188" spans="1:20" x14ac:dyDescent="0.2">
      <c r="A188" s="18" t="s">
        <v>4071</v>
      </c>
      <c r="B188" s="18" t="s">
        <v>18</v>
      </c>
      <c r="C188" s="18" t="s">
        <v>97</v>
      </c>
      <c r="D188" s="18" t="s">
        <v>4072</v>
      </c>
      <c r="E188" s="18"/>
      <c r="F188" s="19">
        <v>46306.943865740701</v>
      </c>
      <c r="G188" s="18" t="s">
        <v>22</v>
      </c>
      <c r="H188" s="18" t="s">
        <v>4073</v>
      </c>
      <c r="I188" s="18">
        <v>450</v>
      </c>
      <c r="J188" s="18" t="s">
        <v>23</v>
      </c>
      <c r="K188" s="18" t="s">
        <v>51</v>
      </c>
      <c r="L188" s="18">
        <v>880</v>
      </c>
      <c r="M188" s="18" t="s">
        <v>99</v>
      </c>
      <c r="N188" s="19">
        <v>46306.989965277797</v>
      </c>
      <c r="O188" s="18">
        <v>208</v>
      </c>
      <c r="P188" s="18" t="s">
        <v>26</v>
      </c>
      <c r="Q188" s="18">
        <v>30</v>
      </c>
      <c r="R188" s="3" t="str">
        <f>IF(OR(G188="12R",G188="12L"),_xlfn.XLOOKUP(C188,DB!$A$2:$A$248,DB!$B$2:$B$248,""),IF(OR(G188="30L",G188="30R"),_xlfn.XLOOKUP(C188,DB!$A$2:$A$248,DB!$C$2:$C$248,""),""))</f>
        <v>UDGUV</v>
      </c>
      <c r="S188" s="3">
        <f t="shared" si="2"/>
        <v>22</v>
      </c>
      <c r="T188" s="3" t="str">
        <f>_xlfn.XLOOKUP(C188,DB!$A$2:$A$248,DB!$D$2:$D$248,"")</f>
        <v>Sector 2</v>
      </c>
    </row>
    <row r="189" spans="1:20" x14ac:dyDescent="0.2">
      <c r="A189" s="18" t="s">
        <v>856</v>
      </c>
      <c r="B189" s="18" t="s">
        <v>18</v>
      </c>
      <c r="C189" s="18" t="s">
        <v>203</v>
      </c>
      <c r="D189" s="18" t="s">
        <v>129</v>
      </c>
      <c r="E189" s="18" t="s">
        <v>4074</v>
      </c>
      <c r="F189" s="19">
        <v>46306.944687499999</v>
      </c>
      <c r="G189" s="18" t="s">
        <v>22</v>
      </c>
      <c r="H189" s="18" t="s">
        <v>4075</v>
      </c>
      <c r="I189" s="18">
        <v>370</v>
      </c>
      <c r="J189" s="18" t="s">
        <v>23</v>
      </c>
      <c r="K189" s="18" t="s">
        <v>24</v>
      </c>
      <c r="L189" s="18">
        <v>358</v>
      </c>
      <c r="M189" s="18" t="s">
        <v>31</v>
      </c>
      <c r="N189" s="19">
        <v>46306.964918981503</v>
      </c>
      <c r="O189" s="18">
        <v>370</v>
      </c>
      <c r="P189" s="18" t="s">
        <v>26</v>
      </c>
      <c r="Q189" s="18">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s="18" t="s">
        <v>746</v>
      </c>
      <c r="B190" s="18" t="s">
        <v>18</v>
      </c>
      <c r="C190" s="18" t="s">
        <v>66</v>
      </c>
      <c r="D190" s="18" t="s">
        <v>132</v>
      </c>
      <c r="E190" s="18"/>
      <c r="F190" s="19">
        <v>46306.945601851898</v>
      </c>
      <c r="G190" s="18" t="s">
        <v>22</v>
      </c>
      <c r="H190" s="18" t="s">
        <v>1189</v>
      </c>
      <c r="I190" s="18">
        <v>220</v>
      </c>
      <c r="J190" s="18" t="s">
        <v>23</v>
      </c>
      <c r="K190" s="18" t="s">
        <v>51</v>
      </c>
      <c r="L190" s="18">
        <v>358</v>
      </c>
      <c r="M190" s="18" t="s">
        <v>66</v>
      </c>
      <c r="N190" s="19">
        <v>46306.971840277802</v>
      </c>
      <c r="O190" s="18">
        <v>0</v>
      </c>
      <c r="P190" s="18" t="s">
        <v>26</v>
      </c>
      <c r="Q190" s="18">
        <v>30</v>
      </c>
      <c r="R190" s="3" t="str">
        <f>IF(OR(G190="12R",G190="12L"),_xlfn.XLOOKUP(C190,DB!$A$2:$A$248,DB!$B$2:$B$248,""),IF(OR(G190="30L",G190="30R"),_xlfn.XLOOKUP(C190,DB!$A$2:$A$248,DB!$C$2:$C$248,""),""))</f>
        <v>UDGUV</v>
      </c>
      <c r="S190" s="3">
        <f t="shared" si="2"/>
        <v>22</v>
      </c>
      <c r="T190" s="3" t="str">
        <f>_xlfn.XLOOKUP(C190,DB!$A$2:$A$248,DB!$D$2:$D$248,"")</f>
        <v>Sector 2</v>
      </c>
    </row>
    <row r="191" spans="1:20" x14ac:dyDescent="0.2">
      <c r="A191" s="18" t="s">
        <v>749</v>
      </c>
      <c r="B191" s="18" t="s">
        <v>18</v>
      </c>
      <c r="C191" s="18" t="s">
        <v>444</v>
      </c>
      <c r="D191" s="18" t="s">
        <v>261</v>
      </c>
      <c r="E191" s="18" t="s">
        <v>312</v>
      </c>
      <c r="F191" s="19">
        <v>46306.946875000001</v>
      </c>
      <c r="G191" s="18" t="s">
        <v>22</v>
      </c>
      <c r="H191" s="18" t="s">
        <v>4076</v>
      </c>
      <c r="I191" s="18">
        <v>370</v>
      </c>
      <c r="J191" s="18" t="s">
        <v>23</v>
      </c>
      <c r="K191" s="18" t="s">
        <v>24</v>
      </c>
      <c r="L191" s="18">
        <v>362</v>
      </c>
      <c r="M191" s="18" t="s">
        <v>31</v>
      </c>
      <c r="N191" s="19">
        <v>46306.966481481497</v>
      </c>
      <c r="O191" s="18">
        <v>350</v>
      </c>
      <c r="P191" s="18" t="s">
        <v>41</v>
      </c>
      <c r="Q191" s="18">
        <v>40</v>
      </c>
      <c r="R191" s="3" t="str">
        <f>IF(OR(G191="12R",G191="12L"),_xlfn.XLOOKUP(C191,DB!$A$2:$A$248,DB!$B$2:$B$248,""),IF(OR(G191="30L",G191="30R"),_xlfn.XLOOKUP(C191,DB!$A$2:$A$248,DB!$C$2:$C$248,""),""))</f>
        <v>NUDAL</v>
      </c>
      <c r="S191" s="3">
        <f t="shared" si="2"/>
        <v>22</v>
      </c>
      <c r="T191" s="3" t="str">
        <f>_xlfn.XLOOKUP(C191,DB!$A$2:$A$248,DB!$D$2:$D$248,"")</f>
        <v>Sector 3</v>
      </c>
    </row>
    <row r="192" spans="1:20" x14ac:dyDescent="0.2">
      <c r="A192" s="18" t="s">
        <v>4077</v>
      </c>
      <c r="B192" s="18" t="s">
        <v>18</v>
      </c>
      <c r="C192" s="18" t="s">
        <v>50</v>
      </c>
      <c r="D192" s="18" t="s">
        <v>2791</v>
      </c>
      <c r="E192" s="18"/>
      <c r="F192" s="19">
        <v>46306.951018518499</v>
      </c>
      <c r="G192" s="18" t="s">
        <v>22</v>
      </c>
      <c r="H192" s="18" t="s">
        <v>4078</v>
      </c>
      <c r="I192" s="18">
        <v>380</v>
      </c>
      <c r="J192" s="18" t="s">
        <v>23</v>
      </c>
      <c r="K192" s="18" t="s">
        <v>51</v>
      </c>
      <c r="L192" s="18">
        <v>915</v>
      </c>
      <c r="M192" s="18" t="s">
        <v>85</v>
      </c>
      <c r="N192" s="19">
        <v>46306.998634259297</v>
      </c>
      <c r="O192" s="18">
        <v>380</v>
      </c>
      <c r="P192" s="18" t="s">
        <v>26</v>
      </c>
      <c r="Q192" s="18">
        <v>30</v>
      </c>
      <c r="R192" s="3" t="str">
        <f>IF(OR(G192="12R",G192="12L"),_xlfn.XLOOKUP(C192,DB!$A$2:$A$248,DB!$B$2:$B$248,""),IF(OR(G192="30L",G192="30R"),_xlfn.XLOOKUP(C192,DB!$A$2:$A$248,DB!$C$2:$C$248,""),""))</f>
        <v>UDGUV</v>
      </c>
      <c r="S192" s="3">
        <f t="shared" si="2"/>
        <v>22</v>
      </c>
      <c r="T192" s="3" t="str">
        <f>_xlfn.XLOOKUP(C192,DB!$A$2:$A$248,DB!$D$2:$D$248,"")</f>
        <v>Sector 2</v>
      </c>
    </row>
    <row r="193" spans="1:20" x14ac:dyDescent="0.2">
      <c r="A193" s="18" t="s">
        <v>4079</v>
      </c>
      <c r="B193" s="18" t="s">
        <v>18</v>
      </c>
      <c r="C193" s="18" t="s">
        <v>687</v>
      </c>
      <c r="D193" s="18" t="s">
        <v>69</v>
      </c>
      <c r="E193" s="18" t="s">
        <v>4080</v>
      </c>
      <c r="F193" s="19">
        <v>46306.952442129601</v>
      </c>
      <c r="G193" s="18" t="s">
        <v>22</v>
      </c>
      <c r="H193" s="18" t="s">
        <v>4081</v>
      </c>
      <c r="I193" s="18">
        <v>370</v>
      </c>
      <c r="J193" s="18" t="s">
        <v>23</v>
      </c>
      <c r="K193" s="18" t="s">
        <v>24</v>
      </c>
      <c r="L193" s="18">
        <v>134</v>
      </c>
      <c r="M193" s="18" t="s">
        <v>40</v>
      </c>
      <c r="N193" s="19">
        <v>46306.961736111101</v>
      </c>
      <c r="O193" s="18">
        <v>257</v>
      </c>
      <c r="P193" s="18" t="s">
        <v>41</v>
      </c>
      <c r="Q193" s="18">
        <v>190</v>
      </c>
      <c r="R193" s="3" t="str">
        <f>IF(OR(G193="12R",G193="12L"),_xlfn.XLOOKUP(C193,DB!$A$2:$A$248,DB!$B$2:$B$248,""),IF(OR(G193="30L",G193="30R"),_xlfn.XLOOKUP(C193,DB!$A$2:$A$248,DB!$C$2:$C$248,""),""))</f>
        <v>NUDAL</v>
      </c>
      <c r="S193" s="3">
        <f t="shared" si="2"/>
        <v>22</v>
      </c>
      <c r="T193" s="3" t="str">
        <f>_xlfn.XLOOKUP(C193,DB!$A$2:$A$248,DB!$D$2:$D$248,"")</f>
        <v>Sector 3</v>
      </c>
    </row>
    <row r="194" spans="1:20" x14ac:dyDescent="0.2">
      <c r="A194" s="18" t="s">
        <v>336</v>
      </c>
      <c r="B194" s="18" t="s">
        <v>18</v>
      </c>
      <c r="C194" s="18" t="s">
        <v>115</v>
      </c>
      <c r="D194" s="18" t="s">
        <v>116</v>
      </c>
      <c r="E194" s="18" t="s">
        <v>2039</v>
      </c>
      <c r="F194" s="19">
        <v>46306.957291666702</v>
      </c>
      <c r="G194" s="18" t="s">
        <v>22</v>
      </c>
      <c r="H194" s="18" t="s">
        <v>4082</v>
      </c>
      <c r="I194" s="18">
        <v>370</v>
      </c>
      <c r="J194" s="18" t="s">
        <v>23</v>
      </c>
      <c r="K194" s="18" t="s">
        <v>24</v>
      </c>
      <c r="L194" s="18">
        <v>149</v>
      </c>
      <c r="M194" s="18" t="s">
        <v>117</v>
      </c>
      <c r="N194" s="19">
        <v>46306.967650462997</v>
      </c>
      <c r="O194" s="18">
        <v>271</v>
      </c>
      <c r="P194" s="18" t="s">
        <v>26</v>
      </c>
      <c r="Q194" s="18">
        <v>190</v>
      </c>
      <c r="R194" s="3" t="str">
        <f>IF(OR(G194="12R",G194="12L"),_xlfn.XLOOKUP(C194,DB!$A$2:$A$248,DB!$B$2:$B$248,""),IF(OR(G194="30L",G194="30R"),_xlfn.XLOOKUP(C194,DB!$A$2:$A$248,DB!$C$2:$C$248,""),""))</f>
        <v>TAKUX</v>
      </c>
      <c r="S194" s="3">
        <f t="shared" si="2"/>
        <v>22</v>
      </c>
      <c r="T194" s="3" t="str">
        <f>_xlfn.XLOOKUP(C194,DB!$A$2:$A$248,DB!$D$2:$D$248,"")</f>
        <v>Sector 7</v>
      </c>
    </row>
    <row r="195" spans="1:20" x14ac:dyDescent="0.2">
      <c r="A195" s="18" t="s">
        <v>352</v>
      </c>
      <c r="B195" s="18" t="s">
        <v>18</v>
      </c>
      <c r="C195" s="18" t="s">
        <v>87</v>
      </c>
      <c r="D195" s="18" t="s">
        <v>88</v>
      </c>
      <c r="E195" s="18" t="s">
        <v>353</v>
      </c>
      <c r="F195" s="19">
        <v>46306.962094907401</v>
      </c>
      <c r="G195" s="18" t="s">
        <v>22</v>
      </c>
      <c r="H195" s="18" t="s">
        <v>4083</v>
      </c>
      <c r="I195" s="18">
        <v>370</v>
      </c>
      <c r="J195" s="18" t="s">
        <v>23</v>
      </c>
      <c r="K195" s="18" t="s">
        <v>24</v>
      </c>
      <c r="L195" s="18">
        <v>361</v>
      </c>
      <c r="M195" s="18" t="s">
        <v>31</v>
      </c>
      <c r="N195" s="19">
        <v>46306.983148148101</v>
      </c>
      <c r="O195" s="18">
        <v>351</v>
      </c>
      <c r="P195" s="18" t="s">
        <v>41</v>
      </c>
      <c r="Q195" s="18">
        <v>40</v>
      </c>
      <c r="R195" s="3" t="str">
        <f>IF(OR(G195="12R",G195="12L"),_xlfn.XLOOKUP(C195,DB!$A$2:$A$248,DB!$B$2:$B$248,""),IF(OR(G195="30L",G195="30R"),_xlfn.XLOOKUP(C195,DB!$A$2:$A$248,DB!$C$2:$C$248,""),""))</f>
        <v>NUDAL</v>
      </c>
      <c r="S195" s="3">
        <f t="shared" ref="S195:S220" si="3">HOUR(F195)</f>
        <v>23</v>
      </c>
      <c r="T195" s="3" t="str">
        <f>_xlfn.XLOOKUP(C195,DB!$A$2:$A$248,DB!$D$2:$D$248,"")</f>
        <v>Sector 3</v>
      </c>
    </row>
    <row r="196" spans="1:20" x14ac:dyDescent="0.2">
      <c r="A196" s="18" t="s">
        <v>358</v>
      </c>
      <c r="B196" s="18" t="s">
        <v>18</v>
      </c>
      <c r="C196" s="18" t="s">
        <v>276</v>
      </c>
      <c r="D196" s="18" t="s">
        <v>129</v>
      </c>
      <c r="E196" s="18" t="s">
        <v>4084</v>
      </c>
      <c r="F196" s="19">
        <v>46306.970393518503</v>
      </c>
      <c r="G196" s="18" t="s">
        <v>22</v>
      </c>
      <c r="H196" s="18" t="s">
        <v>4085</v>
      </c>
      <c r="I196" s="18">
        <v>340</v>
      </c>
      <c r="J196" s="18" t="s">
        <v>23</v>
      </c>
      <c r="K196" s="18" t="s">
        <v>24</v>
      </c>
      <c r="L196" s="18">
        <v>497</v>
      </c>
      <c r="M196" s="18" t="s">
        <v>4086</v>
      </c>
      <c r="N196" s="19">
        <v>46306.996446759302</v>
      </c>
      <c r="O196" s="18">
        <v>340</v>
      </c>
      <c r="P196" s="18" t="s">
        <v>26</v>
      </c>
      <c r="Q196" s="18">
        <v>40</v>
      </c>
      <c r="R196" s="3" t="str">
        <f>IF(OR(G196="12R",G196="12L"),_xlfn.XLOOKUP(C196,DB!$A$2:$A$248,DB!$B$2:$B$248,""),IF(OR(G196="30L",G196="30R"),_xlfn.XLOOKUP(C196,DB!$A$2:$A$248,DB!$C$2:$C$248,""),""))</f>
        <v>UDGUV</v>
      </c>
      <c r="S196" s="3">
        <f t="shared" si="3"/>
        <v>23</v>
      </c>
      <c r="T196" s="3" t="str">
        <f>_xlfn.XLOOKUP(C196,DB!$A$2:$A$248,DB!$D$2:$D$248,"")</f>
        <v>Sector 2</v>
      </c>
    </row>
    <row r="197" spans="1:20" x14ac:dyDescent="0.2">
      <c r="A197" s="18" t="s">
        <v>359</v>
      </c>
      <c r="B197" s="18" t="s">
        <v>18</v>
      </c>
      <c r="C197" s="18" t="s">
        <v>219</v>
      </c>
      <c r="D197" s="18" t="s">
        <v>54</v>
      </c>
      <c r="E197" s="18" t="s">
        <v>4087</v>
      </c>
      <c r="F197" s="19">
        <v>46306.985243055598</v>
      </c>
      <c r="G197" s="18" t="s">
        <v>22</v>
      </c>
      <c r="H197" s="18" t="s">
        <v>4088</v>
      </c>
      <c r="I197" s="18">
        <v>370</v>
      </c>
      <c r="J197" s="18" t="s">
        <v>23</v>
      </c>
      <c r="K197" s="18" t="s">
        <v>24</v>
      </c>
      <c r="L197" s="18">
        <v>149</v>
      </c>
      <c r="M197" s="18" t="s">
        <v>117</v>
      </c>
      <c r="N197" s="19">
        <v>46306.995416666701</v>
      </c>
      <c r="O197" s="18">
        <v>288</v>
      </c>
      <c r="P197" s="18" t="s">
        <v>26</v>
      </c>
      <c r="Q197" s="18">
        <v>190</v>
      </c>
      <c r="R197" s="3" t="str">
        <f>IF(OR(G197="12R",G197="12L"),_xlfn.XLOOKUP(C197,DB!$A$2:$A$248,DB!$B$2:$B$248,""),IF(OR(G197="30L",G197="30R"),_xlfn.XLOOKUP(C197,DB!$A$2:$A$248,DB!$C$2:$C$248,""),""))</f>
        <v>TAKUX</v>
      </c>
      <c r="S197" s="3">
        <f t="shared" si="3"/>
        <v>23</v>
      </c>
      <c r="T197" s="3" t="str">
        <f>_xlfn.XLOOKUP(C197,DB!$A$2:$A$248,DB!$D$2:$D$248,"")</f>
        <v>Sector 7</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4</v>
      </c>
      <c r="D230" s="8">
        <f t="shared" si="4"/>
        <v>0</v>
      </c>
      <c r="E230" s="8">
        <f t="shared" si="4"/>
        <v>2</v>
      </c>
      <c r="F230" s="8">
        <f t="shared" si="4"/>
        <v>4</v>
      </c>
      <c r="G230" s="8">
        <f t="shared" si="4"/>
        <v>1</v>
      </c>
      <c r="H230" s="8">
        <f t="shared" si="4"/>
        <v>6</v>
      </c>
      <c r="I230" s="9">
        <f t="shared" si="5"/>
        <v>18</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0</v>
      </c>
      <c r="E234" s="8">
        <f t="shared" si="4"/>
        <v>3</v>
      </c>
      <c r="F234" s="8">
        <f t="shared" si="4"/>
        <v>7</v>
      </c>
      <c r="G234" s="8">
        <f t="shared" si="4"/>
        <v>1</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4</v>
      </c>
      <c r="C264" s="8">
        <f t="shared" si="6"/>
        <v>0</v>
      </c>
      <c r="D264" s="8">
        <f t="shared" si="6"/>
        <v>0</v>
      </c>
      <c r="E264" s="9">
        <f t="shared" ref="E264:E273" si="7">SUM(B264:D264)</f>
        <v>4</v>
      </c>
    </row>
    <row r="265" spans="1:9" x14ac:dyDescent="0.2">
      <c r="A265" s="7">
        <v>15</v>
      </c>
      <c r="B265" s="8">
        <f t="shared" si="6"/>
        <v>6</v>
      </c>
      <c r="C265" s="8">
        <f t="shared" si="6"/>
        <v>2</v>
      </c>
      <c r="D265" s="8">
        <f t="shared" si="6"/>
        <v>0</v>
      </c>
      <c r="E265" s="9">
        <f t="shared" si="7"/>
        <v>8</v>
      </c>
    </row>
    <row r="266" spans="1:9" x14ac:dyDescent="0.2">
      <c r="A266" s="7">
        <v>16</v>
      </c>
      <c r="B266" s="8">
        <f t="shared" si="6"/>
        <v>9</v>
      </c>
      <c r="C266" s="8">
        <f t="shared" si="6"/>
        <v>7</v>
      </c>
      <c r="D266" s="8">
        <f t="shared" si="6"/>
        <v>5</v>
      </c>
      <c r="E266" s="9">
        <f t="shared" si="7"/>
        <v>21</v>
      </c>
    </row>
    <row r="267" spans="1:9" x14ac:dyDescent="0.2">
      <c r="A267" s="7">
        <v>17</v>
      </c>
      <c r="B267" s="8">
        <f t="shared" si="6"/>
        <v>6</v>
      </c>
      <c r="C267" s="8">
        <f t="shared" si="6"/>
        <v>10</v>
      </c>
      <c r="D267" s="8">
        <f t="shared" si="6"/>
        <v>2</v>
      </c>
      <c r="E267" s="9">
        <f t="shared" si="7"/>
        <v>18</v>
      </c>
    </row>
    <row r="268" spans="1:9" x14ac:dyDescent="0.2">
      <c r="A268" s="7">
        <v>18</v>
      </c>
      <c r="B268" s="8">
        <f t="shared" si="6"/>
        <v>4</v>
      </c>
      <c r="C268" s="8">
        <f t="shared" si="6"/>
        <v>12</v>
      </c>
      <c r="D268" s="8">
        <f t="shared" si="6"/>
        <v>1</v>
      </c>
      <c r="E268" s="9">
        <f t="shared" si="7"/>
        <v>17</v>
      </c>
    </row>
    <row r="269" spans="1:9" x14ac:dyDescent="0.2">
      <c r="A269" s="7">
        <v>19</v>
      </c>
      <c r="B269" s="8">
        <f t="shared" si="6"/>
        <v>9</v>
      </c>
      <c r="C269" s="8">
        <f t="shared" si="6"/>
        <v>16</v>
      </c>
      <c r="D269" s="8">
        <f t="shared" si="6"/>
        <v>2</v>
      </c>
      <c r="E269" s="9">
        <f t="shared" si="7"/>
        <v>27</v>
      </c>
    </row>
    <row r="270" spans="1:9" x14ac:dyDescent="0.2">
      <c r="A270" s="7">
        <v>20</v>
      </c>
      <c r="B270" s="8">
        <f t="shared" si="6"/>
        <v>9</v>
      </c>
      <c r="C270" s="8">
        <f t="shared" si="6"/>
        <v>8</v>
      </c>
      <c r="D270" s="8">
        <f t="shared" si="6"/>
        <v>1</v>
      </c>
      <c r="E270" s="9">
        <f t="shared" si="7"/>
        <v>18</v>
      </c>
    </row>
    <row r="271" spans="1:9" x14ac:dyDescent="0.2">
      <c r="A271" s="7">
        <v>21</v>
      </c>
      <c r="B271" s="8">
        <f t="shared" si="6"/>
        <v>8</v>
      </c>
      <c r="C271" s="8">
        <f t="shared" si="6"/>
        <v>13</v>
      </c>
      <c r="D271" s="8">
        <f t="shared" si="6"/>
        <v>2</v>
      </c>
      <c r="E271" s="9">
        <f t="shared" si="7"/>
        <v>23</v>
      </c>
    </row>
    <row r="272" spans="1:9" x14ac:dyDescent="0.2">
      <c r="A272" s="7">
        <v>22</v>
      </c>
      <c r="B272" s="8">
        <f t="shared" si="6"/>
        <v>6</v>
      </c>
      <c r="C272" s="8">
        <f t="shared" si="6"/>
        <v>6</v>
      </c>
      <c r="D272" s="8">
        <f t="shared" si="6"/>
        <v>2</v>
      </c>
      <c r="E272" s="9">
        <f t="shared" si="7"/>
        <v>14</v>
      </c>
    </row>
    <row r="273" spans="1:9" x14ac:dyDescent="0.2">
      <c r="A273" s="10">
        <v>23</v>
      </c>
      <c r="B273" s="11">
        <f t="shared" si="6"/>
        <v>1</v>
      </c>
      <c r="C273" s="11">
        <f t="shared" si="6"/>
        <v>1</v>
      </c>
      <c r="D273" s="11">
        <f t="shared" si="6"/>
        <v>1</v>
      </c>
      <c r="E273" s="12">
        <f t="shared" si="7"/>
        <v>3</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A04BB-A6B5-CF46-A971-7C23813DCBF5}">
  <dimension ref="A1:T274"/>
  <sheetViews>
    <sheetView showGridLines="0" topLeftCell="A247" zoomScale="110" zoomScaleNormal="110" workbookViewId="0">
      <selection activeCell="H2" sqref="H2:H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552</v>
      </c>
      <c r="B2" s="20" t="s">
        <v>18</v>
      </c>
      <c r="C2" s="20" t="s">
        <v>553</v>
      </c>
      <c r="D2" s="20" t="s">
        <v>34</v>
      </c>
      <c r="E2" s="20" t="s">
        <v>399</v>
      </c>
      <c r="F2" s="21">
        <v>46307.004780092589</v>
      </c>
      <c r="G2" s="20" t="s">
        <v>22</v>
      </c>
      <c r="H2" s="20" t="s">
        <v>4089</v>
      </c>
      <c r="I2" s="20">
        <v>380</v>
      </c>
      <c r="J2" s="20" t="s">
        <v>23</v>
      </c>
      <c r="K2" s="20" t="s">
        <v>24</v>
      </c>
      <c r="L2" s="20">
        <v>878</v>
      </c>
      <c r="M2" s="20" t="s">
        <v>36</v>
      </c>
      <c r="N2" s="21">
        <v>46307.050462962965</v>
      </c>
      <c r="O2" s="20">
        <v>380</v>
      </c>
      <c r="P2" s="20" t="s">
        <v>26</v>
      </c>
      <c r="Q2" s="20">
        <v>190</v>
      </c>
      <c r="R2" s="3" t="str">
        <f>IF(OR(G2="12R",G2="12L"),_xlfn.XLOOKUP(C2,DB!$A$2:$A$248,DB!$B$2:$B$248,""),IF(OR(G2="30L",G2="30R"),_xlfn.XLOOKUP(C2,DB!$A$2:$A$248,DB!$C$2:$C$248,""),""))</f>
        <v>UDGUV</v>
      </c>
      <c r="S2" s="3">
        <f t="shared" ref="S2:S65" si="0">HOUR(F2)</f>
        <v>0</v>
      </c>
      <c r="T2" s="3" t="str">
        <f>_xlfn.XLOOKUP(C2,DB!$A$2:$A$248,DB!$D$2:$D$248,"")</f>
        <v>Sector 2</v>
      </c>
    </row>
    <row r="3" spans="1:20" x14ac:dyDescent="0.2">
      <c r="A3" s="20" t="s">
        <v>17</v>
      </c>
      <c r="B3" s="20" t="s">
        <v>18</v>
      </c>
      <c r="C3" s="20" t="s">
        <v>19</v>
      </c>
      <c r="D3" s="20" t="s">
        <v>20</v>
      </c>
      <c r="E3" s="20" t="s">
        <v>4090</v>
      </c>
      <c r="F3" s="21">
        <v>46307.010289351849</v>
      </c>
      <c r="G3" s="20" t="s">
        <v>22</v>
      </c>
      <c r="H3" s="20" t="s">
        <v>4091</v>
      </c>
      <c r="I3" s="20">
        <v>360</v>
      </c>
      <c r="J3" s="20" t="s">
        <v>23</v>
      </c>
      <c r="K3" s="20" t="s">
        <v>24</v>
      </c>
      <c r="L3" s="20">
        <v>879</v>
      </c>
      <c r="M3" s="20" t="s">
        <v>25</v>
      </c>
      <c r="N3" s="21">
        <v>46307.056238425925</v>
      </c>
      <c r="O3" s="20">
        <v>360</v>
      </c>
      <c r="P3" s="20" t="s">
        <v>26</v>
      </c>
      <c r="Q3" s="20">
        <v>190</v>
      </c>
      <c r="R3" s="3" t="str">
        <f>IF(OR(G3="12R",G3="12L"),_xlfn.XLOOKUP(C3,DB!$A$2:$A$248,DB!$B$2:$B$248,""),IF(OR(G3="30L",G3="30R"),_xlfn.XLOOKUP(C3,DB!$A$2:$A$248,DB!$C$2:$C$248,""),""))</f>
        <v>UDGUV</v>
      </c>
      <c r="S3" s="3">
        <f t="shared" si="0"/>
        <v>0</v>
      </c>
      <c r="T3" s="3" t="str">
        <f>_xlfn.XLOOKUP(C3,DB!$A$2:$A$248,DB!$D$2:$D$248,"")</f>
        <v>Sector 2</v>
      </c>
    </row>
    <row r="4" spans="1:20" x14ac:dyDescent="0.2">
      <c r="A4" s="20" t="s">
        <v>32</v>
      </c>
      <c r="B4" s="20" t="s">
        <v>18</v>
      </c>
      <c r="C4" s="20" t="s">
        <v>33</v>
      </c>
      <c r="D4" s="20" t="s">
        <v>54</v>
      </c>
      <c r="E4" s="20" t="s">
        <v>427</v>
      </c>
      <c r="F4" s="21">
        <v>46307.035069444442</v>
      </c>
      <c r="G4" s="20" t="s">
        <v>22</v>
      </c>
      <c r="H4" s="20" t="s">
        <v>4092</v>
      </c>
      <c r="I4" s="20">
        <v>380</v>
      </c>
      <c r="J4" s="20" t="s">
        <v>23</v>
      </c>
      <c r="K4" s="20" t="s">
        <v>24</v>
      </c>
      <c r="L4" s="20">
        <v>868</v>
      </c>
      <c r="M4" s="20" t="s">
        <v>36</v>
      </c>
      <c r="N4" s="21">
        <v>46307.080358796295</v>
      </c>
      <c r="O4" s="20">
        <v>380</v>
      </c>
      <c r="P4" s="20" t="s">
        <v>26</v>
      </c>
      <c r="Q4" s="20">
        <v>190</v>
      </c>
      <c r="R4" s="3" t="str">
        <f>IF(OR(G4="12R",G4="12L"),_xlfn.XLOOKUP(C4,DB!$A$2:$A$248,DB!$B$2:$B$248,""),IF(OR(G4="30L",G4="30R"),_xlfn.XLOOKUP(C4,DB!$A$2:$A$248,DB!$C$2:$C$248,""),""))</f>
        <v>UDGUV</v>
      </c>
      <c r="S4" s="3">
        <f t="shared" si="0"/>
        <v>0</v>
      </c>
      <c r="T4" s="3" t="str">
        <f>_xlfn.XLOOKUP(C4,DB!$A$2:$A$248,DB!$D$2:$D$248,"")</f>
        <v>Sector 2</v>
      </c>
    </row>
    <row r="5" spans="1:20" x14ac:dyDescent="0.2">
      <c r="A5" s="20" t="s">
        <v>42</v>
      </c>
      <c r="B5" s="20" t="s">
        <v>18</v>
      </c>
      <c r="C5" s="20" t="s">
        <v>43</v>
      </c>
      <c r="D5" s="20" t="s">
        <v>44</v>
      </c>
      <c r="E5" s="20" t="s">
        <v>288</v>
      </c>
      <c r="F5" s="21">
        <v>46307.044108796297</v>
      </c>
      <c r="G5" s="20" t="s">
        <v>22</v>
      </c>
      <c r="H5" s="20" t="s">
        <v>4093</v>
      </c>
      <c r="I5" s="20">
        <v>360</v>
      </c>
      <c r="J5" s="20" t="s">
        <v>23</v>
      </c>
      <c r="K5" s="20" t="s">
        <v>24</v>
      </c>
      <c r="L5" s="20">
        <v>865</v>
      </c>
      <c r="M5" s="20" t="s">
        <v>46</v>
      </c>
      <c r="N5" s="21">
        <v>46307.089212962965</v>
      </c>
      <c r="O5" s="20">
        <v>360</v>
      </c>
      <c r="P5" s="20" t="s">
        <v>26</v>
      </c>
      <c r="Q5" s="20">
        <v>190</v>
      </c>
      <c r="R5" s="3" t="str">
        <f>IF(OR(G5="12R",G5="12L"),_xlfn.XLOOKUP(C5,DB!$A$2:$A$248,DB!$B$2:$B$248,""),IF(OR(G5="30L",G5="30R"),_xlfn.XLOOKUP(C5,DB!$A$2:$A$248,DB!$C$2:$C$248,""),""))</f>
        <v>UDGUV</v>
      </c>
      <c r="S5" s="3">
        <f t="shared" si="0"/>
        <v>1</v>
      </c>
      <c r="T5" s="3" t="str">
        <f>_xlfn.XLOOKUP(C5,DB!$A$2:$A$248,DB!$D$2:$D$248,"")</f>
        <v>Sector 2</v>
      </c>
    </row>
    <row r="6" spans="1:20" x14ac:dyDescent="0.2">
      <c r="A6" s="20" t="s">
        <v>57</v>
      </c>
      <c r="B6" s="20" t="s">
        <v>18</v>
      </c>
      <c r="C6" s="20" t="s">
        <v>43</v>
      </c>
      <c r="D6" s="20" t="s">
        <v>20</v>
      </c>
      <c r="E6" s="20" t="s">
        <v>562</v>
      </c>
      <c r="F6" s="21">
        <v>46307.050324074073</v>
      </c>
      <c r="G6" s="20" t="s">
        <v>22</v>
      </c>
      <c r="H6" s="20" t="s">
        <v>4094</v>
      </c>
      <c r="I6" s="20">
        <v>360</v>
      </c>
      <c r="J6" s="20" t="s">
        <v>23</v>
      </c>
      <c r="K6" s="20" t="s">
        <v>24</v>
      </c>
      <c r="L6" s="20">
        <v>933</v>
      </c>
      <c r="M6" s="20" t="s">
        <v>4095</v>
      </c>
      <c r="N6" s="21">
        <v>46307.09814814815</v>
      </c>
      <c r="O6" s="20">
        <v>340</v>
      </c>
      <c r="P6" s="20" t="s">
        <v>26</v>
      </c>
      <c r="Q6" s="20">
        <v>190</v>
      </c>
      <c r="R6" s="3" t="str">
        <f>IF(OR(G6="12R",G6="12L"),_xlfn.XLOOKUP(C6,DB!$A$2:$A$248,DB!$B$2:$B$248,""),IF(OR(G6="30L",G6="30R"),_xlfn.XLOOKUP(C6,DB!$A$2:$A$248,DB!$C$2:$C$248,""),""))</f>
        <v>UDGUV</v>
      </c>
      <c r="S6" s="3">
        <f t="shared" si="0"/>
        <v>1</v>
      </c>
      <c r="T6" s="3" t="str">
        <f>_xlfn.XLOOKUP(C6,DB!$A$2:$A$248,DB!$D$2:$D$248,"")</f>
        <v>Sector 2</v>
      </c>
    </row>
    <row r="7" spans="1:20" x14ac:dyDescent="0.2">
      <c r="A7" s="20" t="s">
        <v>47</v>
      </c>
      <c r="B7" s="20" t="s">
        <v>18</v>
      </c>
      <c r="C7" s="20" t="s">
        <v>48</v>
      </c>
      <c r="D7" s="20" t="s">
        <v>49</v>
      </c>
      <c r="E7" s="20" t="s">
        <v>692</v>
      </c>
      <c r="F7" s="21">
        <v>46307.060902777775</v>
      </c>
      <c r="G7" s="20" t="s">
        <v>22</v>
      </c>
      <c r="H7" s="20" t="s">
        <v>4096</v>
      </c>
      <c r="I7" s="20">
        <v>370</v>
      </c>
      <c r="J7" s="20" t="s">
        <v>23</v>
      </c>
      <c r="K7" s="20" t="s">
        <v>24</v>
      </c>
      <c r="L7" s="20">
        <v>359</v>
      </c>
      <c r="M7" s="20" t="s">
        <v>31</v>
      </c>
      <c r="N7" s="21">
        <v>46307.080578703702</v>
      </c>
      <c r="O7" s="20">
        <v>370</v>
      </c>
      <c r="P7" s="20" t="s">
        <v>41</v>
      </c>
      <c r="Q7" s="20">
        <v>40</v>
      </c>
      <c r="R7" s="3" t="str">
        <f>IF(OR(G7="12R",G7="12L"),_xlfn.XLOOKUP(C7,DB!$A$2:$A$248,DB!$B$2:$B$248,""),IF(OR(G7="30L",G7="30R"),_xlfn.XLOOKUP(C7,DB!$A$2:$A$248,DB!$C$2:$C$248,""),""))</f>
        <v>NUDAL</v>
      </c>
      <c r="S7" s="3">
        <f t="shared" si="0"/>
        <v>1</v>
      </c>
      <c r="T7" s="3" t="str">
        <f>_xlfn.XLOOKUP(C7,DB!$A$2:$A$248,DB!$D$2:$D$248,"")</f>
        <v>Sector 3</v>
      </c>
    </row>
    <row r="8" spans="1:20" x14ac:dyDescent="0.2">
      <c r="A8" s="20" t="s">
        <v>217</v>
      </c>
      <c r="B8" s="20" t="s">
        <v>18</v>
      </c>
      <c r="C8" s="20" t="s">
        <v>33</v>
      </c>
      <c r="D8" s="20" t="s">
        <v>61</v>
      </c>
      <c r="E8" s="20" t="s">
        <v>2843</v>
      </c>
      <c r="F8" s="21">
        <v>46307.062905092593</v>
      </c>
      <c r="G8" s="20" t="s">
        <v>22</v>
      </c>
      <c r="H8" s="20" t="s">
        <v>4097</v>
      </c>
      <c r="I8" s="20">
        <v>340</v>
      </c>
      <c r="J8" s="20" t="s">
        <v>23</v>
      </c>
      <c r="K8" s="20" t="s">
        <v>24</v>
      </c>
      <c r="L8" s="20">
        <v>862</v>
      </c>
      <c r="M8" s="20" t="s">
        <v>36</v>
      </c>
      <c r="N8" s="21">
        <v>46307.107777777775</v>
      </c>
      <c r="O8" s="20">
        <v>340</v>
      </c>
      <c r="P8" s="20" t="s">
        <v>26</v>
      </c>
      <c r="Q8" s="20">
        <v>190</v>
      </c>
      <c r="R8" s="3" t="str">
        <f>IF(OR(G8="12R",G8="12L"),_xlfn.XLOOKUP(C8,DB!$A$2:$A$248,DB!$B$2:$B$248,""),IF(OR(G8="30L",G8="30R"),_xlfn.XLOOKUP(C8,DB!$A$2:$A$248,DB!$C$2:$C$248,""),""))</f>
        <v>UDGUV</v>
      </c>
      <c r="S8" s="3">
        <f t="shared" si="0"/>
        <v>1</v>
      </c>
      <c r="T8" s="3" t="str">
        <f>_xlfn.XLOOKUP(C8,DB!$A$2:$A$248,DB!$D$2:$D$248,"")</f>
        <v>Sector 2</v>
      </c>
    </row>
    <row r="9" spans="1:20" x14ac:dyDescent="0.2">
      <c r="A9" s="20" t="s">
        <v>758</v>
      </c>
      <c r="B9" s="20" t="s">
        <v>18</v>
      </c>
      <c r="C9" s="20" t="s">
        <v>368</v>
      </c>
      <c r="D9" s="20" t="s">
        <v>69</v>
      </c>
      <c r="E9" s="20" t="s">
        <v>2195</v>
      </c>
      <c r="F9" s="21">
        <v>46307.064270833333</v>
      </c>
      <c r="G9" s="20" t="s">
        <v>22</v>
      </c>
      <c r="H9" s="20" t="s">
        <v>4098</v>
      </c>
      <c r="I9" s="20">
        <v>350</v>
      </c>
      <c r="J9" s="20" t="s">
        <v>23</v>
      </c>
      <c r="K9" s="20" t="s">
        <v>152</v>
      </c>
      <c r="L9" s="20">
        <v>136</v>
      </c>
      <c r="M9" s="20" t="s">
        <v>40</v>
      </c>
      <c r="N9" s="21">
        <v>46307.074444444443</v>
      </c>
      <c r="O9" s="20">
        <v>191</v>
      </c>
      <c r="P9" s="20" t="s">
        <v>41</v>
      </c>
      <c r="Q9" s="20">
        <v>190</v>
      </c>
      <c r="R9" s="3" t="str">
        <f>IF(OR(G9="12R",G9="12L"),_xlfn.XLOOKUP(C9,DB!$A$2:$A$248,DB!$B$2:$B$248,""),IF(OR(G9="30L",G9="30R"),_xlfn.XLOOKUP(C9,DB!$A$2:$A$248,DB!$C$2:$C$248,""),""))</f>
        <v>NUDAL</v>
      </c>
      <c r="S9" s="3">
        <f t="shared" si="0"/>
        <v>1</v>
      </c>
      <c r="T9" s="3" t="str">
        <f>_xlfn.XLOOKUP(C9,DB!$A$2:$A$248,DB!$D$2:$D$248,"")</f>
        <v>Sector 3</v>
      </c>
    </row>
    <row r="10" spans="1:20" x14ac:dyDescent="0.2">
      <c r="A10" s="20" t="s">
        <v>373</v>
      </c>
      <c r="B10" s="20" t="s">
        <v>18</v>
      </c>
      <c r="C10" s="20" t="s">
        <v>38</v>
      </c>
      <c r="D10" s="20" t="s">
        <v>366</v>
      </c>
      <c r="E10" s="20" t="s">
        <v>4099</v>
      </c>
      <c r="F10" s="21">
        <v>46307.073460648149</v>
      </c>
      <c r="G10" s="20" t="s">
        <v>22</v>
      </c>
      <c r="H10" s="20" t="s">
        <v>4100</v>
      </c>
      <c r="I10" s="20">
        <v>390</v>
      </c>
      <c r="J10" s="20" t="s">
        <v>23</v>
      </c>
      <c r="K10" s="20" t="s">
        <v>24</v>
      </c>
      <c r="L10" s="20">
        <v>133</v>
      </c>
      <c r="M10" s="20" t="s">
        <v>40</v>
      </c>
      <c r="N10" s="21">
        <v>46307.083229166667</v>
      </c>
      <c r="O10" s="20">
        <v>211</v>
      </c>
      <c r="P10" s="20" t="s">
        <v>41</v>
      </c>
      <c r="Q10" s="20">
        <v>190</v>
      </c>
      <c r="R10" s="3" t="str">
        <f>IF(OR(G10="12R",G10="12L"),_xlfn.XLOOKUP(C10,DB!$A$2:$A$248,DB!$B$2:$B$248,""),IF(OR(G10="30L",G10="30R"),_xlfn.XLOOKUP(C10,DB!$A$2:$A$248,DB!$C$2:$C$248,""),""))</f>
        <v>NUDAL</v>
      </c>
      <c r="S10" s="3">
        <f t="shared" si="0"/>
        <v>1</v>
      </c>
      <c r="T10" s="3" t="str">
        <f>_xlfn.XLOOKUP(C10,DB!$A$2:$A$248,DB!$D$2:$D$248,"")</f>
        <v>Sector 3</v>
      </c>
    </row>
    <row r="11" spans="1:20" x14ac:dyDescent="0.2">
      <c r="A11" s="20" t="s">
        <v>60</v>
      </c>
      <c r="B11" s="20" t="s">
        <v>18</v>
      </c>
      <c r="C11" s="20" t="s">
        <v>28</v>
      </c>
      <c r="D11" s="20" t="s">
        <v>61</v>
      </c>
      <c r="E11" s="20" t="s">
        <v>3498</v>
      </c>
      <c r="F11" s="21">
        <v>46307.093078703707</v>
      </c>
      <c r="G11" s="20" t="s">
        <v>22</v>
      </c>
      <c r="H11" s="20" t="s">
        <v>4101</v>
      </c>
      <c r="I11" s="20">
        <v>330</v>
      </c>
      <c r="J11" s="20" t="s">
        <v>23</v>
      </c>
      <c r="K11" s="20" t="s">
        <v>24</v>
      </c>
      <c r="L11" s="20">
        <v>345</v>
      </c>
      <c r="M11" s="20" t="s">
        <v>31</v>
      </c>
      <c r="N11" s="21">
        <v>46307.113541666666</v>
      </c>
      <c r="O11" s="20">
        <v>326</v>
      </c>
      <c r="P11" s="20" t="s">
        <v>26</v>
      </c>
      <c r="Q11" s="20">
        <v>40</v>
      </c>
      <c r="R11" s="3" t="str">
        <f>IF(OR(G11="12R",G11="12L"),_xlfn.XLOOKUP(C11,DB!$A$2:$A$248,DB!$B$2:$B$248,""),IF(OR(G11="30L",G11="30R"),_xlfn.XLOOKUP(C11,DB!$A$2:$A$248,DB!$C$2:$C$248,""),""))</f>
        <v>OMSUK</v>
      </c>
      <c r="S11" s="3">
        <f t="shared" si="0"/>
        <v>2</v>
      </c>
      <c r="T11" s="3" t="str">
        <f>_xlfn.XLOOKUP(C11,DB!$A$2:$A$248,DB!$D$2:$D$248,"")</f>
        <v>Sector 3</v>
      </c>
    </row>
    <row r="12" spans="1:20" x14ac:dyDescent="0.2">
      <c r="A12" s="20" t="s">
        <v>759</v>
      </c>
      <c r="B12" s="20" t="s">
        <v>18</v>
      </c>
      <c r="C12" s="20" t="s">
        <v>33</v>
      </c>
      <c r="D12" s="20" t="s">
        <v>20</v>
      </c>
      <c r="E12" s="20" t="s">
        <v>534</v>
      </c>
      <c r="F12" s="21">
        <v>46307.109317129631</v>
      </c>
      <c r="G12" s="20" t="s">
        <v>22</v>
      </c>
      <c r="H12" s="20" t="s">
        <v>561</v>
      </c>
      <c r="I12" s="20">
        <v>360</v>
      </c>
      <c r="J12" s="20" t="s">
        <v>23</v>
      </c>
      <c r="K12" s="20" t="s">
        <v>24</v>
      </c>
      <c r="L12" s="20">
        <v>865</v>
      </c>
      <c r="M12" s="20" t="s">
        <v>36</v>
      </c>
      <c r="N12" s="21">
        <v>46307.154907407406</v>
      </c>
      <c r="O12" s="20">
        <v>360</v>
      </c>
      <c r="P12" s="20" t="s">
        <v>26</v>
      </c>
      <c r="Q12" s="20">
        <v>190</v>
      </c>
      <c r="R12" s="3" t="str">
        <f>IF(OR(G12="12R",G12="12L"),_xlfn.XLOOKUP(C12,DB!$A$2:$A$248,DB!$B$2:$B$248,""),IF(OR(G12="30L",G12="30R"),_xlfn.XLOOKUP(C12,DB!$A$2:$A$248,DB!$C$2:$C$248,""),""))</f>
        <v>UDGUV</v>
      </c>
      <c r="S12" s="3">
        <f t="shared" si="0"/>
        <v>2</v>
      </c>
      <c r="T12" s="3" t="str">
        <f>_xlfn.XLOOKUP(C12,DB!$A$2:$A$248,DB!$D$2:$D$248,"")</f>
        <v>Sector 2</v>
      </c>
    </row>
    <row r="13" spans="1:20" x14ac:dyDescent="0.2">
      <c r="A13" s="20" t="s">
        <v>375</v>
      </c>
      <c r="B13" s="20" t="s">
        <v>18</v>
      </c>
      <c r="C13" s="20" t="s">
        <v>219</v>
      </c>
      <c r="D13" s="20" t="s">
        <v>54</v>
      </c>
      <c r="E13" s="20" t="s">
        <v>428</v>
      </c>
      <c r="F13" s="21">
        <v>46307.119212962964</v>
      </c>
      <c r="G13" s="20" t="s">
        <v>22</v>
      </c>
      <c r="H13" s="20" t="s">
        <v>4102</v>
      </c>
      <c r="I13" s="20">
        <v>370</v>
      </c>
      <c r="J13" s="20" t="s">
        <v>23</v>
      </c>
      <c r="K13" s="20" t="s">
        <v>24</v>
      </c>
      <c r="L13" s="20">
        <v>153</v>
      </c>
      <c r="M13" s="20" t="s">
        <v>117</v>
      </c>
      <c r="N13" s="21">
        <v>46307.130011574074</v>
      </c>
      <c r="O13" s="20">
        <v>278</v>
      </c>
      <c r="P13" s="20" t="s">
        <v>26</v>
      </c>
      <c r="Q13" s="20">
        <v>190</v>
      </c>
      <c r="R13" s="3" t="str">
        <f>IF(OR(G13="12R",G13="12L"),_xlfn.XLOOKUP(C13,DB!$A$2:$A$248,DB!$B$2:$B$248,""),IF(OR(G13="30L",G13="30R"),_xlfn.XLOOKUP(C13,DB!$A$2:$A$248,DB!$C$2:$C$248,""),""))</f>
        <v>TAKUX</v>
      </c>
      <c r="S13" s="3">
        <f t="shared" si="0"/>
        <v>2</v>
      </c>
      <c r="T13" s="3" t="str">
        <f>_xlfn.XLOOKUP(C13,DB!$A$2:$A$248,DB!$D$2:$D$248,"")</f>
        <v>Sector 7</v>
      </c>
    </row>
    <row r="14" spans="1:20" x14ac:dyDescent="0.2">
      <c r="A14" s="20" t="s">
        <v>367</v>
      </c>
      <c r="B14" s="20" t="s">
        <v>18</v>
      </c>
      <c r="C14" s="20" t="s">
        <v>368</v>
      </c>
      <c r="D14" s="20" t="s">
        <v>88</v>
      </c>
      <c r="E14" s="20" t="s">
        <v>369</v>
      </c>
      <c r="F14" s="21">
        <v>46307.120972222219</v>
      </c>
      <c r="G14" s="20" t="s">
        <v>22</v>
      </c>
      <c r="H14" s="20" t="s">
        <v>4103</v>
      </c>
      <c r="I14" s="20">
        <v>370</v>
      </c>
      <c r="J14" s="20" t="s">
        <v>23</v>
      </c>
      <c r="K14" s="20" t="s">
        <v>24</v>
      </c>
      <c r="L14" s="20">
        <v>136</v>
      </c>
      <c r="M14" s="20" t="s">
        <v>40</v>
      </c>
      <c r="N14" s="21">
        <v>46307.13082175926</v>
      </c>
      <c r="O14" s="20">
        <v>186</v>
      </c>
      <c r="P14" s="20" t="s">
        <v>41</v>
      </c>
      <c r="Q14" s="20">
        <v>190</v>
      </c>
      <c r="R14" s="3" t="str">
        <f>IF(OR(G14="12R",G14="12L"),_xlfn.XLOOKUP(C14,DB!$A$2:$A$248,DB!$B$2:$B$248,""),IF(OR(G14="30L",G14="30R"),_xlfn.XLOOKUP(C14,DB!$A$2:$A$248,DB!$C$2:$C$248,""),""))</f>
        <v>NUDAL</v>
      </c>
      <c r="S14" s="3">
        <f t="shared" si="0"/>
        <v>2</v>
      </c>
      <c r="T14" s="3" t="str">
        <f>_xlfn.XLOOKUP(C14,DB!$A$2:$A$248,DB!$D$2:$D$248,"")</f>
        <v>Sector 3</v>
      </c>
    </row>
    <row r="15" spans="1:20" x14ac:dyDescent="0.2">
      <c r="A15" s="20" t="s">
        <v>80</v>
      </c>
      <c r="B15" s="20" t="s">
        <v>18</v>
      </c>
      <c r="C15" s="20" t="s">
        <v>43</v>
      </c>
      <c r="D15" s="20" t="s">
        <v>20</v>
      </c>
      <c r="E15" s="20" t="s">
        <v>736</v>
      </c>
      <c r="F15" s="21">
        <v>46307.122870370367</v>
      </c>
      <c r="G15" s="20" t="s">
        <v>22</v>
      </c>
      <c r="H15" s="20" t="s">
        <v>4104</v>
      </c>
      <c r="I15" s="20">
        <v>360</v>
      </c>
      <c r="J15" s="20" t="s">
        <v>23</v>
      </c>
      <c r="K15" s="20" t="s">
        <v>24</v>
      </c>
      <c r="L15" s="20">
        <v>889</v>
      </c>
      <c r="M15" s="20" t="s">
        <v>4105</v>
      </c>
      <c r="N15" s="21">
        <v>46307.168506944443</v>
      </c>
      <c r="O15" s="20">
        <v>360</v>
      </c>
      <c r="P15" s="20" t="s">
        <v>26</v>
      </c>
      <c r="Q15" s="20">
        <v>190</v>
      </c>
      <c r="R15" s="3" t="str">
        <f>IF(OR(G15="12R",G15="12L"),_xlfn.XLOOKUP(C15,DB!$A$2:$A$248,DB!$B$2:$B$248,""),IF(OR(G15="30L",G15="30R"),_xlfn.XLOOKUP(C15,DB!$A$2:$A$248,DB!$C$2:$C$248,""),""))</f>
        <v>UDGUV</v>
      </c>
      <c r="S15" s="3">
        <f t="shared" si="0"/>
        <v>2</v>
      </c>
      <c r="T15" s="3" t="str">
        <f>_xlfn.XLOOKUP(C15,DB!$A$2:$A$248,DB!$D$2:$D$248,"")</f>
        <v>Sector 2</v>
      </c>
    </row>
    <row r="16" spans="1:20" x14ac:dyDescent="0.2">
      <c r="A16" s="20" t="s">
        <v>71</v>
      </c>
      <c r="B16" s="20" t="s">
        <v>18</v>
      </c>
      <c r="C16" s="20" t="s">
        <v>43</v>
      </c>
      <c r="D16" s="20" t="s">
        <v>54</v>
      </c>
      <c r="E16" s="20" t="s">
        <v>3542</v>
      </c>
      <c r="F16" s="21">
        <v>46307.12462962963</v>
      </c>
      <c r="G16" s="20" t="s">
        <v>22</v>
      </c>
      <c r="H16" s="20" t="s">
        <v>4106</v>
      </c>
      <c r="I16" s="20">
        <v>380</v>
      </c>
      <c r="J16" s="20" t="s">
        <v>23</v>
      </c>
      <c r="K16" s="20" t="s">
        <v>24</v>
      </c>
      <c r="L16" s="20">
        <v>916</v>
      </c>
      <c r="M16" s="20" t="s">
        <v>744</v>
      </c>
      <c r="N16" s="21">
        <v>46307.172025462962</v>
      </c>
      <c r="O16" s="20">
        <v>380</v>
      </c>
      <c r="P16" s="20" t="s">
        <v>26</v>
      </c>
      <c r="Q16" s="20">
        <v>190</v>
      </c>
      <c r="R16" s="3" t="str">
        <f>IF(OR(G16="12R",G16="12L"),_xlfn.XLOOKUP(C16,DB!$A$2:$A$248,DB!$B$2:$B$248,""),IF(OR(G16="30L",G16="30R"),_xlfn.XLOOKUP(C16,DB!$A$2:$A$248,DB!$C$2:$C$248,""),""))</f>
        <v>UDGUV</v>
      </c>
      <c r="S16" s="3">
        <f t="shared" si="0"/>
        <v>2</v>
      </c>
      <c r="T16" s="3" t="str">
        <f>_xlfn.XLOOKUP(C16,DB!$A$2:$A$248,DB!$D$2:$D$248,"")</f>
        <v>Sector 2</v>
      </c>
    </row>
    <row r="17" spans="1:20" x14ac:dyDescent="0.2">
      <c r="A17" s="20" t="s">
        <v>4107</v>
      </c>
      <c r="B17" s="20" t="s">
        <v>18</v>
      </c>
      <c r="C17" s="20" t="s">
        <v>212</v>
      </c>
      <c r="D17" s="20" t="s">
        <v>132</v>
      </c>
      <c r="E17" s="20"/>
      <c r="F17" s="21">
        <v>46307.127766203703</v>
      </c>
      <c r="G17" s="20" t="s">
        <v>22</v>
      </c>
      <c r="H17" s="20" t="s">
        <v>4108</v>
      </c>
      <c r="I17" s="20">
        <v>400</v>
      </c>
      <c r="J17" s="20" t="s">
        <v>23</v>
      </c>
      <c r="K17" s="20" t="s">
        <v>51</v>
      </c>
      <c r="L17" s="20">
        <v>863</v>
      </c>
      <c r="M17" s="20" t="s">
        <v>36</v>
      </c>
      <c r="N17" s="21">
        <v>46307.174618055556</v>
      </c>
      <c r="O17" s="20">
        <v>400</v>
      </c>
      <c r="P17" s="20" t="s">
        <v>26</v>
      </c>
      <c r="Q17" s="20">
        <v>30</v>
      </c>
      <c r="R17" s="3" t="str">
        <f>IF(OR(G17="12R",G17="12L"),_xlfn.XLOOKUP(C17,DB!$A$2:$A$248,DB!$B$2:$B$248,""),IF(OR(G17="30L",G17="30R"),_xlfn.XLOOKUP(C17,DB!$A$2:$A$248,DB!$C$2:$C$248,""),""))</f>
        <v>UDGUV</v>
      </c>
      <c r="S17" s="3">
        <f t="shared" si="0"/>
        <v>3</v>
      </c>
      <c r="T17" s="3" t="str">
        <f>_xlfn.XLOOKUP(C17,DB!$A$2:$A$248,DB!$D$2:$D$248,"")</f>
        <v>Sector 2</v>
      </c>
    </row>
    <row r="18" spans="1:20" x14ac:dyDescent="0.2">
      <c r="A18" s="20" t="s">
        <v>83</v>
      </c>
      <c r="B18" s="20" t="s">
        <v>18</v>
      </c>
      <c r="C18" s="20" t="s">
        <v>50</v>
      </c>
      <c r="D18" s="20" t="s">
        <v>34</v>
      </c>
      <c r="E18" s="20" t="s">
        <v>505</v>
      </c>
      <c r="F18" s="21">
        <v>46307.132002314815</v>
      </c>
      <c r="G18" s="20" t="s">
        <v>22</v>
      </c>
      <c r="H18" s="20" t="s">
        <v>557</v>
      </c>
      <c r="I18" s="20">
        <v>380</v>
      </c>
      <c r="J18" s="20" t="s">
        <v>23</v>
      </c>
      <c r="K18" s="20" t="s">
        <v>24</v>
      </c>
      <c r="L18" s="20">
        <v>859</v>
      </c>
      <c r="M18" s="20" t="s">
        <v>46</v>
      </c>
      <c r="N18" s="21">
        <v>46307.17664351852</v>
      </c>
      <c r="O18" s="20">
        <v>380</v>
      </c>
      <c r="P18" s="20" t="s">
        <v>26</v>
      </c>
      <c r="Q18" s="20">
        <v>190</v>
      </c>
      <c r="R18" s="3" t="str">
        <f>IF(OR(G18="12R",G18="12L"),_xlfn.XLOOKUP(C18,DB!$A$2:$A$248,DB!$B$2:$B$248,""),IF(OR(G18="30L",G18="30R"),_xlfn.XLOOKUP(C18,DB!$A$2:$A$248,DB!$C$2:$C$248,""),""))</f>
        <v>UDGUV</v>
      </c>
      <c r="S18" s="3">
        <f t="shared" si="0"/>
        <v>3</v>
      </c>
      <c r="T18" s="3" t="str">
        <f>_xlfn.XLOOKUP(C18,DB!$A$2:$A$248,DB!$D$2:$D$248,"")</f>
        <v>Sector 2</v>
      </c>
    </row>
    <row r="19" spans="1:20" x14ac:dyDescent="0.2">
      <c r="A19" s="20" t="s">
        <v>4109</v>
      </c>
      <c r="B19" s="20" t="s">
        <v>18</v>
      </c>
      <c r="C19" s="20" t="s">
        <v>50</v>
      </c>
      <c r="D19" s="20" t="s">
        <v>4110</v>
      </c>
      <c r="E19" s="20"/>
      <c r="F19" s="21">
        <v>46307.134872685187</v>
      </c>
      <c r="G19" s="20" t="s">
        <v>22</v>
      </c>
      <c r="H19" s="20" t="s">
        <v>1141</v>
      </c>
      <c r="I19" s="20">
        <v>400</v>
      </c>
      <c r="J19" s="20" t="s">
        <v>23</v>
      </c>
      <c r="K19" s="20" t="s">
        <v>51</v>
      </c>
      <c r="L19" s="20">
        <v>862</v>
      </c>
      <c r="M19" s="20" t="s">
        <v>46</v>
      </c>
      <c r="N19" s="21">
        <v>46307.180208333331</v>
      </c>
      <c r="O19" s="20">
        <v>400</v>
      </c>
      <c r="P19" s="20" t="s">
        <v>26</v>
      </c>
      <c r="Q19" s="20">
        <v>30</v>
      </c>
      <c r="R19" s="3" t="str">
        <f>IF(OR(G19="12R",G19="12L"),_xlfn.XLOOKUP(C19,DB!$A$2:$A$248,DB!$B$2:$B$248,""),IF(OR(G19="30L",G19="30R"),_xlfn.XLOOKUP(C19,DB!$A$2:$A$248,DB!$C$2:$C$248,""),""))</f>
        <v>UDGUV</v>
      </c>
      <c r="S19" s="3">
        <f t="shared" si="0"/>
        <v>3</v>
      </c>
      <c r="T19" s="3" t="str">
        <f>_xlfn.XLOOKUP(C19,DB!$A$2:$A$248,DB!$D$2:$D$248,"")</f>
        <v>Sector 2</v>
      </c>
    </row>
    <row r="20" spans="1:20" x14ac:dyDescent="0.2">
      <c r="A20" s="20" t="s">
        <v>556</v>
      </c>
      <c r="B20" s="20" t="s">
        <v>18</v>
      </c>
      <c r="C20" s="20" t="s">
        <v>101</v>
      </c>
      <c r="D20" s="20" t="s">
        <v>54</v>
      </c>
      <c r="E20" s="20" t="s">
        <v>914</v>
      </c>
      <c r="F20" s="21">
        <v>46307.149097222224</v>
      </c>
      <c r="G20" s="20" t="s">
        <v>22</v>
      </c>
      <c r="H20" s="20" t="s">
        <v>184</v>
      </c>
      <c r="I20" s="20">
        <v>360</v>
      </c>
      <c r="J20" s="20" t="s">
        <v>23</v>
      </c>
      <c r="K20" s="20" t="s">
        <v>24</v>
      </c>
      <c r="L20" s="20">
        <v>859</v>
      </c>
      <c r="M20" s="20" t="s">
        <v>46</v>
      </c>
      <c r="N20" s="21">
        <v>46307.194050925929</v>
      </c>
      <c r="O20" s="20">
        <v>360</v>
      </c>
      <c r="P20" s="20" t="s">
        <v>26</v>
      </c>
      <c r="Q20" s="20">
        <v>190</v>
      </c>
      <c r="R20" s="3" t="str">
        <f>IF(OR(G20="12R",G20="12L"),_xlfn.XLOOKUP(C20,DB!$A$2:$A$248,DB!$B$2:$B$248,""),IF(OR(G20="30L",G20="30R"),_xlfn.XLOOKUP(C20,DB!$A$2:$A$248,DB!$C$2:$C$248,""),""))</f>
        <v>UDGUV</v>
      </c>
      <c r="S20" s="3">
        <f t="shared" si="0"/>
        <v>3</v>
      </c>
      <c r="T20" s="3" t="str">
        <f>_xlfn.XLOOKUP(C20,DB!$A$2:$A$248,DB!$D$2:$D$248,"")</f>
        <v>Sector 2</v>
      </c>
    </row>
    <row r="21" spans="1:20" x14ac:dyDescent="0.2">
      <c r="A21" s="20" t="s">
        <v>760</v>
      </c>
      <c r="B21" s="20" t="s">
        <v>18</v>
      </c>
      <c r="C21" s="20" t="s">
        <v>732</v>
      </c>
      <c r="D21" s="20" t="s">
        <v>61</v>
      </c>
      <c r="E21" s="20" t="s">
        <v>843</v>
      </c>
      <c r="F21" s="21">
        <v>46307.176516203705</v>
      </c>
      <c r="G21" s="20" t="s">
        <v>22</v>
      </c>
      <c r="H21" s="20" t="s">
        <v>4111</v>
      </c>
      <c r="I21" s="20">
        <v>350</v>
      </c>
      <c r="J21" s="20" t="s">
        <v>23</v>
      </c>
      <c r="K21" s="20" t="s">
        <v>24</v>
      </c>
      <c r="L21" s="20">
        <v>356</v>
      </c>
      <c r="M21" s="20" t="s">
        <v>31</v>
      </c>
      <c r="N21" s="21">
        <v>46307.197337962964</v>
      </c>
      <c r="O21" s="20">
        <v>350</v>
      </c>
      <c r="P21" s="20" t="s">
        <v>26</v>
      </c>
      <c r="Q21" s="20">
        <v>190</v>
      </c>
      <c r="R21" s="3" t="str">
        <f>IF(OR(G21="12R",G21="12L"),_xlfn.XLOOKUP(C21,DB!$A$2:$A$248,DB!$B$2:$B$248,""),IF(OR(G21="30L",G21="30R"),_xlfn.XLOOKUP(C21,DB!$A$2:$A$248,DB!$C$2:$C$248,""),""))</f>
        <v>OMSUK</v>
      </c>
      <c r="S21" s="3">
        <f t="shared" si="0"/>
        <v>4</v>
      </c>
      <c r="T21" s="3" t="str">
        <f>_xlfn.XLOOKUP(C21,DB!$A$2:$A$248,DB!$D$2:$D$248,"")</f>
        <v>Sector 3</v>
      </c>
    </row>
    <row r="22" spans="1:20" x14ac:dyDescent="0.2">
      <c r="A22" s="20" t="s">
        <v>89</v>
      </c>
      <c r="B22" s="20" t="s">
        <v>18</v>
      </c>
      <c r="C22" s="20" t="s">
        <v>43</v>
      </c>
      <c r="D22" s="20" t="s">
        <v>20</v>
      </c>
      <c r="E22" s="20" t="s">
        <v>458</v>
      </c>
      <c r="F22" s="21">
        <v>46307.182685185187</v>
      </c>
      <c r="G22" s="20" t="s">
        <v>22</v>
      </c>
      <c r="H22" s="20" t="s">
        <v>4112</v>
      </c>
      <c r="I22" s="20">
        <v>360</v>
      </c>
      <c r="J22" s="20" t="s">
        <v>23</v>
      </c>
      <c r="K22" s="20" t="s">
        <v>24</v>
      </c>
      <c r="L22" s="20">
        <v>859</v>
      </c>
      <c r="M22" s="20" t="s">
        <v>46</v>
      </c>
      <c r="N22" s="21">
        <v>46307.226770833331</v>
      </c>
      <c r="O22" s="20">
        <v>360</v>
      </c>
      <c r="P22" s="20" t="s">
        <v>26</v>
      </c>
      <c r="Q22" s="20">
        <v>190</v>
      </c>
      <c r="R22" s="3" t="str">
        <f>IF(OR(G22="12R",G22="12L"),_xlfn.XLOOKUP(C22,DB!$A$2:$A$248,DB!$B$2:$B$248,""),IF(OR(G22="30L",G22="30R"),_xlfn.XLOOKUP(C22,DB!$A$2:$A$248,DB!$C$2:$C$248,""),""))</f>
        <v>UDGUV</v>
      </c>
      <c r="S22" s="3">
        <f t="shared" si="0"/>
        <v>4</v>
      </c>
      <c r="T22" s="3" t="str">
        <f>_xlfn.XLOOKUP(C22,DB!$A$2:$A$248,DB!$D$2:$D$248,"")</f>
        <v>Sector 2</v>
      </c>
    </row>
    <row r="23" spans="1:20" x14ac:dyDescent="0.2">
      <c r="A23" s="20" t="s">
        <v>77</v>
      </c>
      <c r="B23" s="20" t="s">
        <v>18</v>
      </c>
      <c r="C23" s="20" t="s">
        <v>19</v>
      </c>
      <c r="D23" s="20" t="s">
        <v>61</v>
      </c>
      <c r="E23" s="20" t="s">
        <v>771</v>
      </c>
      <c r="F23" s="21">
        <v>46307.240347222221</v>
      </c>
      <c r="G23" s="20" t="s">
        <v>696</v>
      </c>
      <c r="H23" s="20" t="s">
        <v>4113</v>
      </c>
      <c r="I23" s="20">
        <v>360</v>
      </c>
      <c r="J23" s="20" t="s">
        <v>23</v>
      </c>
      <c r="K23" s="20" t="s">
        <v>24</v>
      </c>
      <c r="L23" s="20">
        <v>870</v>
      </c>
      <c r="M23" s="20" t="s">
        <v>181</v>
      </c>
      <c r="N23" s="21">
        <v>46307.285173611112</v>
      </c>
      <c r="O23" s="20">
        <v>360</v>
      </c>
      <c r="P23" s="20" t="s">
        <v>26</v>
      </c>
      <c r="Q23" s="20">
        <v>190</v>
      </c>
      <c r="R23" s="3" t="str">
        <f>IF(OR(G23="12R",G23="12L"),_xlfn.XLOOKUP(C23,DB!$A$2:$A$248,DB!$B$2:$B$248,""),IF(OR(G23="30L",G23="30R"),_xlfn.XLOOKUP(C23,DB!$A$2:$A$248,DB!$C$2:$C$248,""),""))</f>
        <v>UDGUV</v>
      </c>
      <c r="S23" s="3">
        <f t="shared" si="0"/>
        <v>5</v>
      </c>
      <c r="T23" s="3" t="str">
        <f>_xlfn.XLOOKUP(C23,DB!$A$2:$A$248,DB!$D$2:$D$248,"")</f>
        <v>Sector 2</v>
      </c>
    </row>
    <row r="24" spans="1:20" x14ac:dyDescent="0.2">
      <c r="A24" s="20" t="s">
        <v>94</v>
      </c>
      <c r="B24" s="20" t="s">
        <v>18</v>
      </c>
      <c r="C24" s="20" t="s">
        <v>43</v>
      </c>
      <c r="D24" s="20" t="s">
        <v>20</v>
      </c>
      <c r="E24" s="20" t="s">
        <v>3715</v>
      </c>
      <c r="F24" s="21">
        <v>46307.438391203701</v>
      </c>
      <c r="G24" s="20" t="s">
        <v>696</v>
      </c>
      <c r="H24" s="20" t="s">
        <v>4114</v>
      </c>
      <c r="I24" s="20">
        <v>380</v>
      </c>
      <c r="J24" s="20" t="s">
        <v>23</v>
      </c>
      <c r="K24" s="20" t="s">
        <v>24</v>
      </c>
      <c r="L24" s="20">
        <v>863</v>
      </c>
      <c r="M24" s="20" t="s">
        <v>2657</v>
      </c>
      <c r="N24" s="21">
        <v>46307.4840625</v>
      </c>
      <c r="O24" s="20">
        <v>380</v>
      </c>
      <c r="P24" s="20" t="s">
        <v>26</v>
      </c>
      <c r="Q24" s="20">
        <v>190</v>
      </c>
      <c r="R24" s="3" t="str">
        <f>IF(OR(G24="12R",G24="12L"),_xlfn.XLOOKUP(C24,DB!$A$2:$A$248,DB!$B$2:$B$248,""),IF(OR(G24="30L",G24="30R"),_xlfn.XLOOKUP(C24,DB!$A$2:$A$248,DB!$C$2:$C$248,""),""))</f>
        <v>UDGUV</v>
      </c>
      <c r="S24" s="3">
        <f t="shared" si="0"/>
        <v>10</v>
      </c>
      <c r="T24" s="3" t="str">
        <f>_xlfn.XLOOKUP(C24,DB!$A$2:$A$248,DB!$D$2:$D$248,"")</f>
        <v>Sector 2</v>
      </c>
    </row>
    <row r="25" spans="1:20" x14ac:dyDescent="0.2">
      <c r="A25" s="20" t="s">
        <v>106</v>
      </c>
      <c r="B25" s="20" t="s">
        <v>18</v>
      </c>
      <c r="C25" s="20" t="s">
        <v>43</v>
      </c>
      <c r="D25" s="20" t="s">
        <v>20</v>
      </c>
      <c r="E25" s="20" t="s">
        <v>1175</v>
      </c>
      <c r="F25" s="21">
        <v>46307.451770833337</v>
      </c>
      <c r="G25" s="20" t="s">
        <v>696</v>
      </c>
      <c r="H25" s="20" t="s">
        <v>4115</v>
      </c>
      <c r="I25" s="20">
        <v>360</v>
      </c>
      <c r="J25" s="20" t="s">
        <v>23</v>
      </c>
      <c r="K25" s="20" t="s">
        <v>24</v>
      </c>
      <c r="L25" s="20">
        <v>861</v>
      </c>
      <c r="M25" s="20" t="s">
        <v>46</v>
      </c>
      <c r="N25" s="21">
        <v>46307.496886574074</v>
      </c>
      <c r="O25" s="20">
        <v>360</v>
      </c>
      <c r="P25" s="20" t="s">
        <v>26</v>
      </c>
      <c r="Q25" s="20">
        <v>190</v>
      </c>
      <c r="R25" s="3" t="str">
        <f>IF(OR(G25="12R",G25="12L"),_xlfn.XLOOKUP(C25,DB!$A$2:$A$248,DB!$B$2:$B$248,""),IF(OR(G25="30L",G25="30R"),_xlfn.XLOOKUP(C25,DB!$A$2:$A$248,DB!$C$2:$C$248,""),""))</f>
        <v>UDGUV</v>
      </c>
      <c r="S25" s="3">
        <f t="shared" si="0"/>
        <v>10</v>
      </c>
      <c r="T25" s="3" t="str">
        <f>_xlfn.XLOOKUP(C25,DB!$A$2:$A$248,DB!$D$2:$D$248,"")</f>
        <v>Sector 2</v>
      </c>
    </row>
    <row r="26" spans="1:20" x14ac:dyDescent="0.2">
      <c r="A26" s="20" t="s">
        <v>103</v>
      </c>
      <c r="B26" s="20" t="s">
        <v>18</v>
      </c>
      <c r="C26" s="20" t="s">
        <v>43</v>
      </c>
      <c r="D26" s="20" t="s">
        <v>44</v>
      </c>
      <c r="E26" s="20" t="s">
        <v>197</v>
      </c>
      <c r="F26" s="21">
        <v>46307.467627314814</v>
      </c>
      <c r="G26" s="20" t="s">
        <v>696</v>
      </c>
      <c r="H26" s="20" t="s">
        <v>4116</v>
      </c>
      <c r="I26" s="20">
        <v>360</v>
      </c>
      <c r="J26" s="20" t="s">
        <v>23</v>
      </c>
      <c r="K26" s="20" t="s">
        <v>24</v>
      </c>
      <c r="L26" s="20">
        <v>861</v>
      </c>
      <c r="M26" s="20" t="s">
        <v>25</v>
      </c>
      <c r="N26" s="21">
        <v>46307.512511574074</v>
      </c>
      <c r="O26" s="20">
        <v>360</v>
      </c>
      <c r="P26" s="20" t="s">
        <v>26</v>
      </c>
      <c r="Q26" s="20">
        <v>190</v>
      </c>
      <c r="R26" s="3" t="str">
        <f>IF(OR(G26="12R",G26="12L"),_xlfn.XLOOKUP(C26,DB!$A$2:$A$248,DB!$B$2:$B$248,""),IF(OR(G26="30L",G26="30R"),_xlfn.XLOOKUP(C26,DB!$A$2:$A$248,DB!$C$2:$C$248,""),""))</f>
        <v>UDGUV</v>
      </c>
      <c r="S26" s="3">
        <f t="shared" si="0"/>
        <v>11</v>
      </c>
      <c r="T26" s="3" t="str">
        <f>_xlfn.XLOOKUP(C26,DB!$A$2:$A$248,DB!$D$2:$D$248,"")</f>
        <v>Sector 2</v>
      </c>
    </row>
    <row r="27" spans="1:20" x14ac:dyDescent="0.2">
      <c r="A27" s="20" t="s">
        <v>96</v>
      </c>
      <c r="B27" s="20" t="s">
        <v>18</v>
      </c>
      <c r="C27" s="20" t="s">
        <v>97</v>
      </c>
      <c r="D27" s="20" t="s">
        <v>20</v>
      </c>
      <c r="E27" s="20" t="s">
        <v>562</v>
      </c>
      <c r="F27" s="21">
        <v>46307.469328703701</v>
      </c>
      <c r="G27" s="20" t="s">
        <v>696</v>
      </c>
      <c r="H27" s="20" t="s">
        <v>4117</v>
      </c>
      <c r="I27" s="20">
        <v>360</v>
      </c>
      <c r="J27" s="20" t="s">
        <v>23</v>
      </c>
      <c r="K27" s="20" t="s">
        <v>24</v>
      </c>
      <c r="L27" s="20">
        <v>893</v>
      </c>
      <c r="M27" s="20" t="s">
        <v>99</v>
      </c>
      <c r="N27" s="21">
        <v>46307.516134259262</v>
      </c>
      <c r="O27" s="20">
        <v>225</v>
      </c>
      <c r="P27" s="20" t="s">
        <v>26</v>
      </c>
      <c r="Q27" s="20">
        <v>190</v>
      </c>
      <c r="R27" s="3" t="str">
        <f>IF(OR(G27="12R",G27="12L"),_xlfn.XLOOKUP(C27,DB!$A$2:$A$248,DB!$B$2:$B$248,""),IF(OR(G27="30L",G27="30R"),_xlfn.XLOOKUP(C27,DB!$A$2:$A$248,DB!$C$2:$C$248,""),""))</f>
        <v>UDGUV</v>
      </c>
      <c r="S27" s="3">
        <f t="shared" si="0"/>
        <v>11</v>
      </c>
      <c r="T27" s="3" t="str">
        <f>_xlfn.XLOOKUP(C27,DB!$A$2:$A$248,DB!$D$2:$D$248,"")</f>
        <v>Sector 2</v>
      </c>
    </row>
    <row r="28" spans="1:20" x14ac:dyDescent="0.2">
      <c r="A28" s="20" t="s">
        <v>100</v>
      </c>
      <c r="B28" s="20" t="s">
        <v>18</v>
      </c>
      <c r="C28" s="20" t="s">
        <v>101</v>
      </c>
      <c r="D28" s="20" t="s">
        <v>61</v>
      </c>
      <c r="E28" s="20" t="s">
        <v>590</v>
      </c>
      <c r="F28" s="21">
        <v>46307.476909722223</v>
      </c>
      <c r="G28" s="20" t="s">
        <v>696</v>
      </c>
      <c r="H28" s="20" t="s">
        <v>4118</v>
      </c>
      <c r="I28" s="20">
        <v>360</v>
      </c>
      <c r="J28" s="20" t="s">
        <v>23</v>
      </c>
      <c r="K28" s="20" t="s">
        <v>24</v>
      </c>
      <c r="L28" s="20">
        <v>861</v>
      </c>
      <c r="M28" s="20" t="s">
        <v>46</v>
      </c>
      <c r="N28" s="21">
        <v>46307.521423611113</v>
      </c>
      <c r="O28" s="20">
        <v>360</v>
      </c>
      <c r="P28" s="20" t="s">
        <v>26</v>
      </c>
      <c r="Q28" s="20">
        <v>190</v>
      </c>
      <c r="R28" s="3" t="str">
        <f>IF(OR(G28="12R",G28="12L"),_xlfn.XLOOKUP(C28,DB!$A$2:$A$248,DB!$B$2:$B$248,""),IF(OR(G28="30L",G28="30R"),_xlfn.XLOOKUP(C28,DB!$A$2:$A$248,DB!$C$2:$C$248,""),""))</f>
        <v>UDGUV</v>
      </c>
      <c r="S28" s="3">
        <f t="shared" si="0"/>
        <v>11</v>
      </c>
      <c r="T28" s="3" t="str">
        <f>_xlfn.XLOOKUP(C28,DB!$A$2:$A$248,DB!$D$2:$D$248,"")</f>
        <v>Sector 2</v>
      </c>
    </row>
    <row r="29" spans="1:20" x14ac:dyDescent="0.2">
      <c r="A29" s="20" t="s">
        <v>107</v>
      </c>
      <c r="B29" s="20" t="s">
        <v>18</v>
      </c>
      <c r="C29" s="20" t="s">
        <v>108</v>
      </c>
      <c r="D29" s="20" t="s">
        <v>34</v>
      </c>
      <c r="E29" s="20" t="s">
        <v>399</v>
      </c>
      <c r="F29" s="21">
        <v>46307.488425925927</v>
      </c>
      <c r="G29" s="20" t="s">
        <v>696</v>
      </c>
      <c r="H29" s="20" t="s">
        <v>2672</v>
      </c>
      <c r="I29" s="20">
        <v>290</v>
      </c>
      <c r="J29" s="20" t="s">
        <v>23</v>
      </c>
      <c r="K29" s="20" t="s">
        <v>24</v>
      </c>
      <c r="L29" s="20">
        <v>132</v>
      </c>
      <c r="M29" s="20" t="s">
        <v>40</v>
      </c>
      <c r="N29" s="21">
        <v>46307.49795138889</v>
      </c>
      <c r="O29" s="20">
        <v>259</v>
      </c>
      <c r="P29" s="20" t="s">
        <v>26</v>
      </c>
      <c r="Q29" s="20">
        <v>190</v>
      </c>
      <c r="R29" s="3" t="str">
        <f>IF(OR(G29="12R",G29="12L"),_xlfn.XLOOKUP(C29,DB!$A$2:$A$248,DB!$B$2:$B$248,""),IF(OR(G29="30L",G29="30R"),_xlfn.XLOOKUP(C29,DB!$A$2:$A$248,DB!$C$2:$C$248,""),""))</f>
        <v>NUDAL</v>
      </c>
      <c r="S29" s="3">
        <f t="shared" si="0"/>
        <v>11</v>
      </c>
      <c r="T29" s="3" t="str">
        <f>_xlfn.XLOOKUP(C29,DB!$A$2:$A$248,DB!$D$2:$D$248,"")</f>
        <v>Sector 3</v>
      </c>
    </row>
    <row r="30" spans="1:20" x14ac:dyDescent="0.2">
      <c r="A30" s="20" t="s">
        <v>111</v>
      </c>
      <c r="B30" s="20" t="s">
        <v>18</v>
      </c>
      <c r="C30" s="20" t="s">
        <v>33</v>
      </c>
      <c r="D30" s="20" t="s">
        <v>54</v>
      </c>
      <c r="E30" s="20" t="s">
        <v>112</v>
      </c>
      <c r="F30" s="21">
        <v>46307.503460648149</v>
      </c>
      <c r="G30" s="20" t="s">
        <v>696</v>
      </c>
      <c r="H30" s="20" t="s">
        <v>4119</v>
      </c>
      <c r="I30" s="20">
        <v>380</v>
      </c>
      <c r="J30" s="20" t="s">
        <v>23</v>
      </c>
      <c r="K30" s="20" t="s">
        <v>24</v>
      </c>
      <c r="L30" s="20">
        <v>880</v>
      </c>
      <c r="M30" s="20" t="s">
        <v>36</v>
      </c>
      <c r="N30" s="21">
        <v>46307.549710648149</v>
      </c>
      <c r="O30" s="20">
        <v>380</v>
      </c>
      <c r="P30" s="20" t="s">
        <v>26</v>
      </c>
      <c r="Q30" s="20">
        <v>190</v>
      </c>
      <c r="R30" s="3" t="str">
        <f>IF(OR(G30="12R",G30="12L"),_xlfn.XLOOKUP(C30,DB!$A$2:$A$248,DB!$B$2:$B$248,""),IF(OR(G30="30L",G30="30R"),_xlfn.XLOOKUP(C30,DB!$A$2:$A$248,DB!$C$2:$C$248,""),""))</f>
        <v>UDGUV</v>
      </c>
      <c r="S30" s="3">
        <f t="shared" si="0"/>
        <v>12</v>
      </c>
      <c r="T30" s="3" t="str">
        <f>_xlfn.XLOOKUP(C30,DB!$A$2:$A$248,DB!$D$2:$D$248,"")</f>
        <v>Sector 2</v>
      </c>
    </row>
    <row r="31" spans="1:20" x14ac:dyDescent="0.2">
      <c r="A31" s="20" t="s">
        <v>4120</v>
      </c>
      <c r="B31" s="20" t="s">
        <v>18</v>
      </c>
      <c r="C31" s="20" t="s">
        <v>276</v>
      </c>
      <c r="D31" s="20" t="s">
        <v>29</v>
      </c>
      <c r="E31" s="20" t="s">
        <v>4121</v>
      </c>
      <c r="F31" s="21">
        <v>46307.505347222221</v>
      </c>
      <c r="G31" s="20" t="s">
        <v>696</v>
      </c>
      <c r="H31" s="20" t="s">
        <v>4122</v>
      </c>
      <c r="I31" s="20">
        <v>380</v>
      </c>
      <c r="J31" s="20" t="s">
        <v>23</v>
      </c>
      <c r="K31" s="20" t="s">
        <v>152</v>
      </c>
      <c r="L31" s="20">
        <v>533</v>
      </c>
      <c r="M31" s="20" t="s">
        <v>130</v>
      </c>
      <c r="N31" s="21">
        <v>46307.534467592595</v>
      </c>
      <c r="O31" s="20">
        <v>380</v>
      </c>
      <c r="P31" s="20" t="s">
        <v>26</v>
      </c>
      <c r="Q31" s="20">
        <v>40</v>
      </c>
      <c r="R31" s="3" t="str">
        <f>IF(OR(G31="12R",G31="12L"),_xlfn.XLOOKUP(C31,DB!$A$2:$A$248,DB!$B$2:$B$248,""),IF(OR(G31="30L",G31="30R"),_xlfn.XLOOKUP(C31,DB!$A$2:$A$248,DB!$C$2:$C$248,""),""))</f>
        <v>UDGUV</v>
      </c>
      <c r="S31" s="3">
        <f t="shared" si="0"/>
        <v>12</v>
      </c>
      <c r="T31" s="3" t="str">
        <f>_xlfn.XLOOKUP(C31,DB!$A$2:$A$248,DB!$D$2:$D$248,"")</f>
        <v>Sector 2</v>
      </c>
    </row>
    <row r="32" spans="1:20" x14ac:dyDescent="0.2">
      <c r="A32" s="20" t="s">
        <v>114</v>
      </c>
      <c r="B32" s="20" t="s">
        <v>18</v>
      </c>
      <c r="C32" s="20" t="s">
        <v>115</v>
      </c>
      <c r="D32" s="20" t="s">
        <v>129</v>
      </c>
      <c r="E32" s="20" t="s">
        <v>4123</v>
      </c>
      <c r="F32" s="21">
        <v>46307.508726851855</v>
      </c>
      <c r="G32" s="20" t="s">
        <v>696</v>
      </c>
      <c r="H32" s="20" t="s">
        <v>4124</v>
      </c>
      <c r="I32" s="20">
        <v>350</v>
      </c>
      <c r="J32" s="20" t="s">
        <v>23</v>
      </c>
      <c r="K32" s="20" t="s">
        <v>24</v>
      </c>
      <c r="L32" s="20">
        <v>149</v>
      </c>
      <c r="M32" s="20" t="s">
        <v>117</v>
      </c>
      <c r="N32" s="21">
        <v>46307.518912037034</v>
      </c>
      <c r="O32" s="20">
        <v>285</v>
      </c>
      <c r="P32" s="20" t="s">
        <v>26</v>
      </c>
      <c r="Q32" s="20">
        <v>190</v>
      </c>
      <c r="R32" s="3" t="str">
        <f>IF(OR(G32="12R",G32="12L"),_xlfn.XLOOKUP(C32,DB!$A$2:$A$248,DB!$B$2:$B$248,""),IF(OR(G32="30L",G32="30R"),_xlfn.XLOOKUP(C32,DB!$A$2:$A$248,DB!$C$2:$C$248,""),""))</f>
        <v>TAKUX</v>
      </c>
      <c r="S32" s="3">
        <f t="shared" si="0"/>
        <v>12</v>
      </c>
      <c r="T32" s="3" t="str">
        <f>_xlfn.XLOOKUP(C32,DB!$A$2:$A$248,DB!$D$2:$D$248,"")</f>
        <v>Sector 7</v>
      </c>
    </row>
    <row r="33" spans="1:20" x14ac:dyDescent="0.2">
      <c r="A33" s="20" t="s">
        <v>113</v>
      </c>
      <c r="B33" s="20" t="s">
        <v>18</v>
      </c>
      <c r="C33" s="20" t="s">
        <v>43</v>
      </c>
      <c r="D33" s="20" t="s">
        <v>44</v>
      </c>
      <c r="E33" s="20" t="s">
        <v>588</v>
      </c>
      <c r="F33" s="21">
        <v>46307.510601851849</v>
      </c>
      <c r="G33" s="20" t="s">
        <v>696</v>
      </c>
      <c r="H33" s="20" t="s">
        <v>4125</v>
      </c>
      <c r="I33" s="20">
        <v>360</v>
      </c>
      <c r="J33" s="20" t="s">
        <v>23</v>
      </c>
      <c r="K33" s="20" t="s">
        <v>24</v>
      </c>
      <c r="L33" s="20">
        <v>861</v>
      </c>
      <c r="M33" s="20" t="s">
        <v>46</v>
      </c>
      <c r="N33" s="21">
        <v>46307.555405092593</v>
      </c>
      <c r="O33" s="20">
        <v>360</v>
      </c>
      <c r="P33" s="20" t="s">
        <v>26</v>
      </c>
      <c r="Q33" s="20">
        <v>190</v>
      </c>
      <c r="R33" s="3" t="str">
        <f>IF(OR(G33="12R",G33="12L"),_xlfn.XLOOKUP(C33,DB!$A$2:$A$248,DB!$B$2:$B$248,""),IF(OR(G33="30L",G33="30R"),_xlfn.XLOOKUP(C33,DB!$A$2:$A$248,DB!$C$2:$C$248,""),""))</f>
        <v>UDGUV</v>
      </c>
      <c r="S33" s="3">
        <f t="shared" si="0"/>
        <v>12</v>
      </c>
      <c r="T33" s="3" t="str">
        <f>_xlfn.XLOOKUP(C33,DB!$A$2:$A$248,DB!$D$2:$D$248,"")</f>
        <v>Sector 2</v>
      </c>
    </row>
    <row r="34" spans="1:20" x14ac:dyDescent="0.2">
      <c r="A34" s="20" t="s">
        <v>127</v>
      </c>
      <c r="B34" s="20" t="s">
        <v>18</v>
      </c>
      <c r="C34" s="20" t="s">
        <v>128</v>
      </c>
      <c r="D34" s="20" t="s">
        <v>129</v>
      </c>
      <c r="E34" s="20" t="s">
        <v>4126</v>
      </c>
      <c r="F34" s="21">
        <v>46307.519143518519</v>
      </c>
      <c r="G34" s="20" t="s">
        <v>696</v>
      </c>
      <c r="H34" s="20" t="s">
        <v>4127</v>
      </c>
      <c r="I34" s="20">
        <v>360</v>
      </c>
      <c r="J34" s="20" t="s">
        <v>23</v>
      </c>
      <c r="K34" s="20" t="s">
        <v>24</v>
      </c>
      <c r="L34" s="20">
        <v>533</v>
      </c>
      <c r="M34" s="20" t="s">
        <v>130</v>
      </c>
      <c r="N34" s="21">
        <v>46307.548414351855</v>
      </c>
      <c r="O34" s="20">
        <v>360</v>
      </c>
      <c r="P34" s="20" t="s">
        <v>26</v>
      </c>
      <c r="Q34" s="20">
        <v>40</v>
      </c>
      <c r="R34" s="3" t="str">
        <f>IF(OR(G34="12R",G34="12L"),_xlfn.XLOOKUP(C34,DB!$A$2:$A$248,DB!$B$2:$B$248,""),IF(OR(G34="30L",G34="30R"),_xlfn.XLOOKUP(C34,DB!$A$2:$A$248,DB!$C$2:$C$248,""),""))</f>
        <v>ENEBA</v>
      </c>
      <c r="S34" s="3">
        <f t="shared" si="0"/>
        <v>12</v>
      </c>
      <c r="T34" s="3" t="str">
        <f>_xlfn.XLOOKUP(C34,DB!$A$2:$A$248,DB!$D$2:$D$248,"")</f>
        <v>Sector 3</v>
      </c>
    </row>
    <row r="35" spans="1:20" x14ac:dyDescent="0.2">
      <c r="A35" s="20" t="s">
        <v>121</v>
      </c>
      <c r="B35" s="20" t="s">
        <v>18</v>
      </c>
      <c r="C35" s="20" t="s">
        <v>122</v>
      </c>
      <c r="D35" s="20" t="s">
        <v>123</v>
      </c>
      <c r="E35" s="20" t="s">
        <v>4128</v>
      </c>
      <c r="F35" s="21">
        <v>46307.542824074073</v>
      </c>
      <c r="G35" s="20" t="s">
        <v>696</v>
      </c>
      <c r="H35" s="20" t="s">
        <v>4129</v>
      </c>
      <c r="I35" s="20">
        <v>320</v>
      </c>
      <c r="J35" s="20" t="s">
        <v>23</v>
      </c>
      <c r="K35" s="20" t="s">
        <v>24</v>
      </c>
      <c r="L35" s="20">
        <v>512</v>
      </c>
      <c r="M35" s="20" t="s">
        <v>4086</v>
      </c>
      <c r="N35" s="21">
        <v>46307.57099537037</v>
      </c>
      <c r="O35" s="20">
        <v>360</v>
      </c>
      <c r="P35" s="20" t="s">
        <v>26</v>
      </c>
      <c r="Q35" s="20">
        <v>40</v>
      </c>
      <c r="R35" s="3" t="str">
        <f>IF(OR(G35="12R",G35="12L"),_xlfn.XLOOKUP(C35,DB!$A$2:$A$248,DB!$B$2:$B$248,""),IF(OR(G35="30L",G35="30R"),_xlfn.XLOOKUP(C35,DB!$A$2:$A$248,DB!$C$2:$C$248,""),""))</f>
        <v>ENEBA</v>
      </c>
      <c r="S35" s="3">
        <f t="shared" si="0"/>
        <v>13</v>
      </c>
      <c r="T35" s="3" t="str">
        <f>_xlfn.XLOOKUP(C35,DB!$A$2:$A$248,DB!$D$2:$D$248,"")</f>
        <v>Sector 3</v>
      </c>
    </row>
    <row r="36" spans="1:20" x14ac:dyDescent="0.2">
      <c r="A36" s="20" t="s">
        <v>570</v>
      </c>
      <c r="B36" s="20" t="s">
        <v>18</v>
      </c>
      <c r="C36" s="20" t="s">
        <v>221</v>
      </c>
      <c r="D36" s="20" t="s">
        <v>54</v>
      </c>
      <c r="E36" s="20" t="s">
        <v>428</v>
      </c>
      <c r="F36" s="21">
        <v>46307.544872685183</v>
      </c>
      <c r="G36" s="20" t="s">
        <v>22</v>
      </c>
      <c r="H36" s="20" t="s">
        <v>4130</v>
      </c>
      <c r="I36" s="20">
        <v>380</v>
      </c>
      <c r="J36" s="20" t="s">
        <v>23</v>
      </c>
      <c r="K36" s="20" t="s">
        <v>24</v>
      </c>
      <c r="L36" s="20">
        <v>848</v>
      </c>
      <c r="M36" s="20" t="s">
        <v>4131</v>
      </c>
      <c r="N36" s="21">
        <v>46307.589432870373</v>
      </c>
      <c r="O36" s="20">
        <v>380</v>
      </c>
      <c r="P36" s="20" t="s">
        <v>26</v>
      </c>
      <c r="Q36" s="20">
        <v>190</v>
      </c>
      <c r="R36" s="3" t="str">
        <f>IF(OR(G36="12R",G36="12L"),_xlfn.XLOOKUP(C36,DB!$A$2:$A$248,DB!$B$2:$B$248,""),IF(OR(G36="30L",G36="30R"),_xlfn.XLOOKUP(C36,DB!$A$2:$A$248,DB!$C$2:$C$248,""),""))</f>
        <v>UDGUV</v>
      </c>
      <c r="S36" s="3">
        <f t="shared" si="0"/>
        <v>13</v>
      </c>
      <c r="T36" s="3" t="str">
        <f>_xlfn.XLOOKUP(C36,DB!$A$2:$A$248,DB!$D$2:$D$248,"")</f>
        <v>Sector 2</v>
      </c>
    </row>
    <row r="37" spans="1:20" x14ac:dyDescent="0.2">
      <c r="A37" s="20" t="s">
        <v>133</v>
      </c>
      <c r="B37" s="20" t="s">
        <v>18</v>
      </c>
      <c r="C37" s="20" t="s">
        <v>134</v>
      </c>
      <c r="D37" s="20" t="s">
        <v>129</v>
      </c>
      <c r="E37" s="20" t="s">
        <v>2908</v>
      </c>
      <c r="F37" s="21">
        <v>46307.546041666668</v>
      </c>
      <c r="G37" s="20" t="s">
        <v>22</v>
      </c>
      <c r="H37" s="20" t="s">
        <v>4132</v>
      </c>
      <c r="I37" s="20">
        <v>370</v>
      </c>
      <c r="J37" s="20" t="s">
        <v>23</v>
      </c>
      <c r="K37" s="20" t="s">
        <v>24</v>
      </c>
      <c r="L37" s="20">
        <v>354</v>
      </c>
      <c r="M37" s="20" t="s">
        <v>31</v>
      </c>
      <c r="N37" s="21">
        <v>46307.565844907411</v>
      </c>
      <c r="O37" s="20">
        <v>370</v>
      </c>
      <c r="P37" s="20" t="s">
        <v>26</v>
      </c>
      <c r="Q37" s="20">
        <v>40</v>
      </c>
      <c r="R37" s="3" t="str">
        <f>IF(OR(G37="12R",G37="12L"),_xlfn.XLOOKUP(C37,DB!$A$2:$A$248,DB!$B$2:$B$248,""),IF(OR(G37="30L",G37="30R"),_xlfn.XLOOKUP(C37,DB!$A$2:$A$248,DB!$C$2:$C$248,""),""))</f>
        <v>ENEBA</v>
      </c>
      <c r="S37" s="3">
        <f t="shared" si="0"/>
        <v>13</v>
      </c>
      <c r="T37" s="3" t="str">
        <f>_xlfn.XLOOKUP(C37,DB!$A$2:$A$248,DB!$D$2:$D$248,"")</f>
        <v>Sector 3</v>
      </c>
    </row>
    <row r="38" spans="1:20" x14ac:dyDescent="0.2">
      <c r="A38" s="20" t="s">
        <v>125</v>
      </c>
      <c r="B38" s="20" t="s">
        <v>18</v>
      </c>
      <c r="C38" s="20" t="s">
        <v>43</v>
      </c>
      <c r="D38" s="20" t="s">
        <v>129</v>
      </c>
      <c r="E38" s="20" t="s">
        <v>4133</v>
      </c>
      <c r="F38" s="21">
        <v>46307.547893518517</v>
      </c>
      <c r="G38" s="20" t="s">
        <v>22</v>
      </c>
      <c r="H38" s="20" t="s">
        <v>4134</v>
      </c>
      <c r="I38" s="20">
        <v>360</v>
      </c>
      <c r="J38" s="20" t="s">
        <v>23</v>
      </c>
      <c r="K38" s="20" t="s">
        <v>24</v>
      </c>
      <c r="L38" s="20">
        <v>859</v>
      </c>
      <c r="M38" s="20" t="s">
        <v>46</v>
      </c>
      <c r="N38" s="21">
        <v>46307.593738425923</v>
      </c>
      <c r="O38" s="20">
        <v>360</v>
      </c>
      <c r="P38" s="20" t="s">
        <v>26</v>
      </c>
      <c r="Q38" s="20">
        <v>190</v>
      </c>
      <c r="R38" s="3" t="str">
        <f>IF(OR(G38="12R",G38="12L"),_xlfn.XLOOKUP(C38,DB!$A$2:$A$248,DB!$B$2:$B$248,""),IF(OR(G38="30L",G38="30R"),_xlfn.XLOOKUP(C38,DB!$A$2:$A$248,DB!$C$2:$C$248,""),""))</f>
        <v>UDGUV</v>
      </c>
      <c r="S38" s="3">
        <f t="shared" si="0"/>
        <v>13</v>
      </c>
      <c r="T38" s="3" t="str">
        <f>_xlfn.XLOOKUP(C38,DB!$A$2:$A$248,DB!$D$2:$D$248,"")</f>
        <v>Sector 2</v>
      </c>
    </row>
    <row r="39" spans="1:20" x14ac:dyDescent="0.2">
      <c r="A39" s="20" t="s">
        <v>135</v>
      </c>
      <c r="B39" s="20" t="s">
        <v>18</v>
      </c>
      <c r="C39" s="20" t="s">
        <v>136</v>
      </c>
      <c r="D39" s="20" t="s">
        <v>44</v>
      </c>
      <c r="E39" s="20" t="s">
        <v>885</v>
      </c>
      <c r="F39" s="21">
        <v>46307.582546296297</v>
      </c>
      <c r="G39" s="20" t="s">
        <v>22</v>
      </c>
      <c r="H39" s="20" t="s">
        <v>4135</v>
      </c>
      <c r="I39" s="20">
        <v>330</v>
      </c>
      <c r="J39" s="20" t="s">
        <v>23</v>
      </c>
      <c r="K39" s="20" t="s">
        <v>24</v>
      </c>
      <c r="L39" s="20">
        <v>359</v>
      </c>
      <c r="M39" s="20" t="s">
        <v>31</v>
      </c>
      <c r="N39" s="21">
        <v>46307.603738425925</v>
      </c>
      <c r="O39" s="20">
        <v>330</v>
      </c>
      <c r="P39" s="20" t="s">
        <v>26</v>
      </c>
      <c r="Q39" s="20">
        <v>40</v>
      </c>
      <c r="R39" s="3" t="str">
        <f>IF(OR(G39="12R",G39="12L"),_xlfn.XLOOKUP(C39,DB!$A$2:$A$248,DB!$B$2:$B$248,""),IF(OR(G39="30L",G39="30R"),_xlfn.XLOOKUP(C39,DB!$A$2:$A$248,DB!$C$2:$C$248,""),""))</f>
        <v>OMSUK</v>
      </c>
      <c r="S39" s="3">
        <f t="shared" si="0"/>
        <v>13</v>
      </c>
      <c r="T39" s="3" t="str">
        <f>_xlfn.XLOOKUP(C39,DB!$A$2:$A$248,DB!$D$2:$D$248,"")</f>
        <v>Sector 3</v>
      </c>
    </row>
    <row r="40" spans="1:20" x14ac:dyDescent="0.2">
      <c r="A40" s="20" t="s">
        <v>415</v>
      </c>
      <c r="B40" s="20" t="s">
        <v>18</v>
      </c>
      <c r="C40" s="20" t="s">
        <v>18</v>
      </c>
      <c r="D40" s="20" t="s">
        <v>416</v>
      </c>
      <c r="E40" s="20"/>
      <c r="F40" s="21">
        <v>46307.591574074075</v>
      </c>
      <c r="G40" s="20" t="s">
        <v>22</v>
      </c>
      <c r="H40" s="20" t="s">
        <v>4136</v>
      </c>
      <c r="I40" s="20">
        <v>15</v>
      </c>
      <c r="J40" s="20" t="s">
        <v>139</v>
      </c>
      <c r="K40" s="20" t="s">
        <v>51</v>
      </c>
      <c r="L40" s="20">
        <v>142</v>
      </c>
      <c r="M40" s="20" t="s">
        <v>18</v>
      </c>
      <c r="N40" s="21">
        <v>46307.629166666666</v>
      </c>
      <c r="O40" s="20">
        <v>0</v>
      </c>
      <c r="P40" s="20" t="s">
        <v>137</v>
      </c>
      <c r="Q40" s="20">
        <v>15</v>
      </c>
      <c r="R40" s="3" t="str">
        <f>IF(OR(G40="12R",G40="12L"),_xlfn.XLOOKUP(C40,DB!$A$2:$A$248,DB!$B$2:$B$248,""),IF(OR(G40="30L",G40="30R"),_xlfn.XLOOKUP(C40,DB!$A$2:$A$248,DB!$C$2:$C$248,""),""))</f>
        <v/>
      </c>
      <c r="S40" s="3">
        <f t="shared" si="0"/>
        <v>14</v>
      </c>
      <c r="T40" s="3" t="str">
        <f>_xlfn.XLOOKUP(C40,DB!$A$2:$A$248,DB!$D$2:$D$248,"")</f>
        <v/>
      </c>
    </row>
    <row r="41" spans="1:20" x14ac:dyDescent="0.2">
      <c r="A41" s="20" t="s">
        <v>4137</v>
      </c>
      <c r="B41" s="20" t="s">
        <v>18</v>
      </c>
      <c r="C41" s="20" t="s">
        <v>4138</v>
      </c>
      <c r="D41" s="20" t="s">
        <v>1177</v>
      </c>
      <c r="E41" s="20"/>
      <c r="F41" s="21">
        <v>46307.598541666666</v>
      </c>
      <c r="G41" s="20" t="s">
        <v>22</v>
      </c>
      <c r="H41" s="20" t="s">
        <v>4139</v>
      </c>
      <c r="I41" s="20">
        <v>450</v>
      </c>
      <c r="J41" s="20" t="s">
        <v>23</v>
      </c>
      <c r="K41" s="20" t="s">
        <v>51</v>
      </c>
      <c r="L41" s="20">
        <v>171</v>
      </c>
      <c r="M41" s="20" t="s">
        <v>4140</v>
      </c>
      <c r="N41" s="21">
        <v>46307.612997685188</v>
      </c>
      <c r="O41" s="20">
        <v>356</v>
      </c>
      <c r="P41" s="20" t="s">
        <v>137</v>
      </c>
      <c r="Q41" s="20">
        <v>40</v>
      </c>
      <c r="R41" s="3" t="str">
        <f>IF(OR(G41="12R",G41="12L"),_xlfn.XLOOKUP(C41,DB!$A$2:$A$248,DB!$B$2:$B$248,""),IF(OR(G41="30L",G41="30R"),_xlfn.XLOOKUP(C41,DB!$A$2:$A$248,DB!$C$2:$C$248,""),""))</f>
        <v>NUDAL</v>
      </c>
      <c r="S41" s="3">
        <f t="shared" si="0"/>
        <v>14</v>
      </c>
      <c r="T41" s="3" t="str">
        <f>_xlfn.XLOOKUP(C41,DB!$A$2:$A$248,DB!$D$2:$D$248,"")</f>
        <v>Sector 3</v>
      </c>
    </row>
    <row r="42" spans="1:20" x14ac:dyDescent="0.2">
      <c r="A42" s="20" t="s">
        <v>140</v>
      </c>
      <c r="B42" s="20" t="s">
        <v>18</v>
      </c>
      <c r="C42" s="20" t="s">
        <v>43</v>
      </c>
      <c r="D42" s="20" t="s">
        <v>44</v>
      </c>
      <c r="E42" s="20" t="s">
        <v>632</v>
      </c>
      <c r="F42" s="21">
        <v>46307.600104166668</v>
      </c>
      <c r="G42" s="20" t="s">
        <v>22</v>
      </c>
      <c r="H42" s="20" t="s">
        <v>4141</v>
      </c>
      <c r="I42" s="20">
        <v>360</v>
      </c>
      <c r="J42" s="20" t="s">
        <v>23</v>
      </c>
      <c r="K42" s="20" t="s">
        <v>24</v>
      </c>
      <c r="L42" s="20">
        <v>859</v>
      </c>
      <c r="M42" s="20" t="s">
        <v>46</v>
      </c>
      <c r="N42" s="21">
        <v>46307.644976851851</v>
      </c>
      <c r="O42" s="20">
        <v>360</v>
      </c>
      <c r="P42" s="20" t="s">
        <v>26</v>
      </c>
      <c r="Q42" s="20">
        <v>190</v>
      </c>
      <c r="R42" s="3" t="str">
        <f>IF(OR(G42="12R",G42="12L"),_xlfn.XLOOKUP(C42,DB!$A$2:$A$248,DB!$B$2:$B$248,""),IF(OR(G42="30L",G42="30R"),_xlfn.XLOOKUP(C42,DB!$A$2:$A$248,DB!$C$2:$C$248,""),""))</f>
        <v>UDGUV</v>
      </c>
      <c r="S42" s="3">
        <f t="shared" si="0"/>
        <v>14</v>
      </c>
      <c r="T42" s="3" t="str">
        <f>_xlfn.XLOOKUP(C42,DB!$A$2:$A$248,DB!$D$2:$D$248,"")</f>
        <v>Sector 2</v>
      </c>
    </row>
    <row r="43" spans="1:20" x14ac:dyDescent="0.2">
      <c r="A43" s="20" t="s">
        <v>146</v>
      </c>
      <c r="B43" s="20" t="s">
        <v>18</v>
      </c>
      <c r="C43" s="20" t="s">
        <v>33</v>
      </c>
      <c r="D43" s="20" t="s">
        <v>54</v>
      </c>
      <c r="E43" s="20" t="s">
        <v>427</v>
      </c>
      <c r="F43" s="21">
        <v>46307.631793981483</v>
      </c>
      <c r="G43" s="20" t="s">
        <v>22</v>
      </c>
      <c r="H43" s="20" t="s">
        <v>4142</v>
      </c>
      <c r="I43" s="20">
        <v>380</v>
      </c>
      <c r="J43" s="20" t="s">
        <v>23</v>
      </c>
      <c r="K43" s="20" t="s">
        <v>24</v>
      </c>
      <c r="L43" s="20">
        <v>870</v>
      </c>
      <c r="M43" s="20" t="s">
        <v>36</v>
      </c>
      <c r="N43" s="21">
        <v>46307.677662037036</v>
      </c>
      <c r="O43" s="20">
        <v>380</v>
      </c>
      <c r="P43" s="20" t="s">
        <v>26</v>
      </c>
      <c r="Q43" s="20">
        <v>190</v>
      </c>
      <c r="R43" s="3" t="str">
        <f>IF(OR(G43="12R",G43="12L"),_xlfn.XLOOKUP(C43,DB!$A$2:$A$248,DB!$B$2:$B$248,""),IF(OR(G43="30L",G43="30R"),_xlfn.XLOOKUP(C43,DB!$A$2:$A$248,DB!$C$2:$C$248,""),""))</f>
        <v>UDGUV</v>
      </c>
      <c r="S43" s="3">
        <f t="shared" si="0"/>
        <v>15</v>
      </c>
      <c r="T43" s="3" t="str">
        <f>_xlfn.XLOOKUP(C43,DB!$A$2:$A$248,DB!$D$2:$D$248,"")</f>
        <v>Sector 2</v>
      </c>
    </row>
    <row r="44" spans="1:20" x14ac:dyDescent="0.2">
      <c r="A44" s="20" t="s">
        <v>2973</v>
      </c>
      <c r="B44" s="20" t="s">
        <v>18</v>
      </c>
      <c r="C44" s="20" t="s">
        <v>128</v>
      </c>
      <c r="D44" s="20" t="s">
        <v>61</v>
      </c>
      <c r="E44" s="20" t="s">
        <v>4143</v>
      </c>
      <c r="F44" s="21">
        <v>46307.633449074077</v>
      </c>
      <c r="G44" s="20" t="s">
        <v>22</v>
      </c>
      <c r="H44" s="20" t="s">
        <v>3882</v>
      </c>
      <c r="I44" s="20">
        <v>340</v>
      </c>
      <c r="J44" s="20" t="s">
        <v>23</v>
      </c>
      <c r="K44" s="20" t="s">
        <v>24</v>
      </c>
      <c r="L44" s="20">
        <v>591</v>
      </c>
      <c r="M44" s="20" t="s">
        <v>130</v>
      </c>
      <c r="N44" s="21">
        <v>46307.665092592593</v>
      </c>
      <c r="O44" s="20">
        <v>340</v>
      </c>
      <c r="P44" s="20" t="s">
        <v>26</v>
      </c>
      <c r="Q44" s="20">
        <v>40</v>
      </c>
      <c r="R44" s="3" t="str">
        <f>IF(OR(G44="12R",G44="12L"),_xlfn.XLOOKUP(C44,DB!$A$2:$A$248,DB!$B$2:$B$248,""),IF(OR(G44="30L",G44="30R"),_xlfn.XLOOKUP(C44,DB!$A$2:$A$248,DB!$C$2:$C$248,""),""))</f>
        <v>ENEBA</v>
      </c>
      <c r="S44" s="3">
        <f t="shared" si="0"/>
        <v>15</v>
      </c>
      <c r="T44" s="3" t="str">
        <f>_xlfn.XLOOKUP(C44,DB!$A$2:$A$248,DB!$D$2:$D$248,"")</f>
        <v>Sector 3</v>
      </c>
    </row>
    <row r="45" spans="1:20" x14ac:dyDescent="0.2">
      <c r="A45" s="20" t="s">
        <v>1241</v>
      </c>
      <c r="B45" s="20" t="s">
        <v>18</v>
      </c>
      <c r="C45" s="20" t="s">
        <v>4138</v>
      </c>
      <c r="D45" s="20" t="s">
        <v>132</v>
      </c>
      <c r="E45" s="20"/>
      <c r="F45" s="21">
        <v>46307.639837962961</v>
      </c>
      <c r="G45" s="20" t="s">
        <v>22</v>
      </c>
      <c r="H45" s="20" t="s">
        <v>4144</v>
      </c>
      <c r="I45" s="20">
        <v>270</v>
      </c>
      <c r="J45" s="20" t="s">
        <v>23</v>
      </c>
      <c r="K45" s="20" t="s">
        <v>51</v>
      </c>
      <c r="L45" s="20">
        <v>209</v>
      </c>
      <c r="M45" s="20" t="s">
        <v>383</v>
      </c>
      <c r="N45" s="21">
        <v>46307.655023148145</v>
      </c>
      <c r="O45" s="20">
        <v>270</v>
      </c>
      <c r="P45" s="20" t="s">
        <v>26</v>
      </c>
      <c r="Q45" s="20">
        <v>40</v>
      </c>
      <c r="R45" s="3" t="str">
        <f>IF(OR(G45="12R",G45="12L"),_xlfn.XLOOKUP(C45,DB!$A$2:$A$248,DB!$B$2:$B$248,""),IF(OR(G45="30L",G45="30R"),_xlfn.XLOOKUP(C45,DB!$A$2:$A$248,DB!$C$2:$C$248,""),""))</f>
        <v>NUDAL</v>
      </c>
      <c r="S45" s="3">
        <f t="shared" si="0"/>
        <v>15</v>
      </c>
      <c r="T45" s="3" t="str">
        <f>_xlfn.XLOOKUP(C45,DB!$A$2:$A$248,DB!$D$2:$D$248,"")</f>
        <v>Sector 3</v>
      </c>
    </row>
    <row r="46" spans="1:20" x14ac:dyDescent="0.2">
      <c r="A46" s="20" t="s">
        <v>150</v>
      </c>
      <c r="B46" s="20" t="s">
        <v>18</v>
      </c>
      <c r="C46" s="20" t="s">
        <v>50</v>
      </c>
      <c r="D46" s="20" t="s">
        <v>54</v>
      </c>
      <c r="E46" s="20" t="s">
        <v>3542</v>
      </c>
      <c r="F46" s="21">
        <v>46307.646006944444</v>
      </c>
      <c r="G46" s="20" t="s">
        <v>22</v>
      </c>
      <c r="H46" s="20" t="s">
        <v>4145</v>
      </c>
      <c r="I46" s="20">
        <v>380</v>
      </c>
      <c r="J46" s="20" t="s">
        <v>23</v>
      </c>
      <c r="K46" s="20" t="s">
        <v>152</v>
      </c>
      <c r="L46" s="20">
        <v>856</v>
      </c>
      <c r="M46" s="20" t="s">
        <v>46</v>
      </c>
      <c r="N46" s="21">
        <v>46307.690486111111</v>
      </c>
      <c r="O46" s="20">
        <v>380</v>
      </c>
      <c r="P46" s="20" t="s">
        <v>26</v>
      </c>
      <c r="Q46" s="20">
        <v>190</v>
      </c>
      <c r="R46" s="3" t="str">
        <f>IF(OR(G46="12R",G46="12L"),_xlfn.XLOOKUP(C46,DB!$A$2:$A$248,DB!$B$2:$B$248,""),IF(OR(G46="30L",G46="30R"),_xlfn.XLOOKUP(C46,DB!$A$2:$A$248,DB!$C$2:$C$248,""),""))</f>
        <v>UDGUV</v>
      </c>
      <c r="S46" s="3">
        <f t="shared" si="0"/>
        <v>15</v>
      </c>
      <c r="T46" s="3" t="str">
        <f>_xlfn.XLOOKUP(C46,DB!$A$2:$A$248,DB!$D$2:$D$248,"")</f>
        <v>Sector 2</v>
      </c>
    </row>
    <row r="47" spans="1:20" x14ac:dyDescent="0.2">
      <c r="A47" s="20" t="s">
        <v>154</v>
      </c>
      <c r="B47" s="20" t="s">
        <v>18</v>
      </c>
      <c r="C47" s="20" t="s">
        <v>43</v>
      </c>
      <c r="D47" s="20" t="s">
        <v>34</v>
      </c>
      <c r="E47" s="20" t="s">
        <v>505</v>
      </c>
      <c r="F47" s="21">
        <v>46307.64980324074</v>
      </c>
      <c r="G47" s="20" t="s">
        <v>22</v>
      </c>
      <c r="H47" s="20" t="s">
        <v>4146</v>
      </c>
      <c r="I47" s="20">
        <v>360</v>
      </c>
      <c r="J47" s="20" t="s">
        <v>23</v>
      </c>
      <c r="K47" s="20" t="s">
        <v>24</v>
      </c>
      <c r="L47" s="20">
        <v>858</v>
      </c>
      <c r="M47" s="20" t="s">
        <v>46</v>
      </c>
      <c r="N47" s="21">
        <v>46307.693622685183</v>
      </c>
      <c r="O47" s="20">
        <v>360</v>
      </c>
      <c r="P47" s="20" t="s">
        <v>26</v>
      </c>
      <c r="Q47" s="20">
        <v>190</v>
      </c>
      <c r="R47" s="3" t="str">
        <f>IF(OR(G47="12R",G47="12L"),_xlfn.XLOOKUP(C47,DB!$A$2:$A$248,DB!$B$2:$B$248,""),IF(OR(G47="30L",G47="30R"),_xlfn.XLOOKUP(C47,DB!$A$2:$A$248,DB!$C$2:$C$248,""),""))</f>
        <v>UDGUV</v>
      </c>
      <c r="S47" s="3">
        <f t="shared" si="0"/>
        <v>15</v>
      </c>
      <c r="T47" s="3" t="str">
        <f>_xlfn.XLOOKUP(C47,DB!$A$2:$A$248,DB!$D$2:$D$248,"")</f>
        <v>Sector 2</v>
      </c>
    </row>
    <row r="48" spans="1:20" x14ac:dyDescent="0.2">
      <c r="A48" s="20" t="s">
        <v>158</v>
      </c>
      <c r="B48" s="20" t="s">
        <v>18</v>
      </c>
      <c r="C48" s="20" t="s">
        <v>101</v>
      </c>
      <c r="D48" s="20" t="s">
        <v>20</v>
      </c>
      <c r="E48" s="20" t="s">
        <v>58</v>
      </c>
      <c r="F48" s="21">
        <v>46307.653715277775</v>
      </c>
      <c r="G48" s="20" t="s">
        <v>22</v>
      </c>
      <c r="H48" s="20" t="s">
        <v>4147</v>
      </c>
      <c r="I48" s="20">
        <v>360</v>
      </c>
      <c r="J48" s="20" t="s">
        <v>23</v>
      </c>
      <c r="K48" s="20" t="s">
        <v>24</v>
      </c>
      <c r="L48" s="20">
        <v>855</v>
      </c>
      <c r="M48" s="20" t="s">
        <v>46</v>
      </c>
      <c r="N48" s="21">
        <v>46307.697685185187</v>
      </c>
      <c r="O48" s="20">
        <v>360</v>
      </c>
      <c r="P48" s="20" t="s">
        <v>26</v>
      </c>
      <c r="Q48" s="20">
        <v>190</v>
      </c>
      <c r="R48" s="3" t="str">
        <f>IF(OR(G48="12R",G48="12L"),_xlfn.XLOOKUP(C48,DB!$A$2:$A$248,DB!$B$2:$B$248,""),IF(OR(G48="30L",G48="30R"),_xlfn.XLOOKUP(C48,DB!$A$2:$A$248,DB!$C$2:$C$248,""),""))</f>
        <v>UDGUV</v>
      </c>
      <c r="S48" s="3">
        <f t="shared" si="0"/>
        <v>15</v>
      </c>
      <c r="T48" s="3" t="str">
        <f>_xlfn.XLOOKUP(C48,DB!$A$2:$A$248,DB!$D$2:$D$248,"")</f>
        <v>Sector 2</v>
      </c>
    </row>
    <row r="49" spans="1:20" x14ac:dyDescent="0.2">
      <c r="A49" s="20" t="s">
        <v>163</v>
      </c>
      <c r="B49" s="20" t="s">
        <v>18</v>
      </c>
      <c r="C49" s="20" t="s">
        <v>101</v>
      </c>
      <c r="D49" s="20" t="s">
        <v>129</v>
      </c>
      <c r="E49" s="20" t="s">
        <v>3520</v>
      </c>
      <c r="F49" s="21">
        <v>46307.655115740738</v>
      </c>
      <c r="G49" s="20" t="s">
        <v>22</v>
      </c>
      <c r="H49" s="20" t="s">
        <v>4148</v>
      </c>
      <c r="I49" s="20">
        <v>380</v>
      </c>
      <c r="J49" s="20" t="s">
        <v>23</v>
      </c>
      <c r="K49" s="20" t="s">
        <v>24</v>
      </c>
      <c r="L49" s="20">
        <v>862</v>
      </c>
      <c r="M49" s="20" t="s">
        <v>46</v>
      </c>
      <c r="N49" s="21">
        <v>46307.70003472222</v>
      </c>
      <c r="O49" s="20">
        <v>380</v>
      </c>
      <c r="P49" s="20" t="s">
        <v>26</v>
      </c>
      <c r="Q49" s="20">
        <v>190</v>
      </c>
      <c r="R49" s="3" t="str">
        <f>IF(OR(G49="12R",G49="12L"),_xlfn.XLOOKUP(C49,DB!$A$2:$A$248,DB!$B$2:$B$248,""),IF(OR(G49="30L",G49="30R"),_xlfn.XLOOKUP(C49,DB!$A$2:$A$248,DB!$C$2:$C$248,""),""))</f>
        <v>UDGUV</v>
      </c>
      <c r="S49" s="3">
        <f t="shared" si="0"/>
        <v>15</v>
      </c>
      <c r="T49" s="3" t="str">
        <f>_xlfn.XLOOKUP(C49,DB!$A$2:$A$248,DB!$D$2:$D$248,"")</f>
        <v>Sector 2</v>
      </c>
    </row>
    <row r="50" spans="1:20" x14ac:dyDescent="0.2">
      <c r="A50" s="20" t="s">
        <v>466</v>
      </c>
      <c r="B50" s="20" t="s">
        <v>18</v>
      </c>
      <c r="C50" s="20" t="s">
        <v>50</v>
      </c>
      <c r="D50" s="20" t="s">
        <v>54</v>
      </c>
      <c r="E50" s="20" t="s">
        <v>408</v>
      </c>
      <c r="F50" s="21">
        <v>46307.656458333331</v>
      </c>
      <c r="G50" s="20" t="s">
        <v>22</v>
      </c>
      <c r="H50" s="20" t="s">
        <v>4149</v>
      </c>
      <c r="I50" s="20">
        <v>360</v>
      </c>
      <c r="J50" s="20" t="s">
        <v>23</v>
      </c>
      <c r="K50" s="20" t="s">
        <v>24</v>
      </c>
      <c r="L50" s="20">
        <v>858</v>
      </c>
      <c r="M50" s="20" t="s">
        <v>46</v>
      </c>
      <c r="N50" s="21">
        <v>46307.701851851853</v>
      </c>
      <c r="O50" s="20">
        <v>380</v>
      </c>
      <c r="P50" s="20" t="s">
        <v>26</v>
      </c>
      <c r="Q50" s="20">
        <v>190</v>
      </c>
      <c r="R50" s="3" t="str">
        <f>IF(OR(G50="12R",G50="12L"),_xlfn.XLOOKUP(C50,DB!$A$2:$A$248,DB!$B$2:$B$248,""),IF(OR(G50="30L",G50="30R"),_xlfn.XLOOKUP(C50,DB!$A$2:$A$248,DB!$C$2:$C$248,""),""))</f>
        <v>UDGUV</v>
      </c>
      <c r="S50" s="3">
        <f t="shared" si="0"/>
        <v>15</v>
      </c>
      <c r="T50" s="3" t="str">
        <f>_xlfn.XLOOKUP(C50,DB!$A$2:$A$248,DB!$D$2:$D$248,"")</f>
        <v>Sector 2</v>
      </c>
    </row>
    <row r="51" spans="1:20" x14ac:dyDescent="0.2">
      <c r="A51" s="20" t="s">
        <v>157</v>
      </c>
      <c r="B51" s="20" t="s">
        <v>18</v>
      </c>
      <c r="C51" s="20" t="s">
        <v>19</v>
      </c>
      <c r="D51" s="20" t="s">
        <v>54</v>
      </c>
      <c r="E51" s="20" t="s">
        <v>704</v>
      </c>
      <c r="F51" s="21">
        <v>46307.657962962963</v>
      </c>
      <c r="G51" s="20" t="s">
        <v>22</v>
      </c>
      <c r="H51" s="20" t="s">
        <v>4150</v>
      </c>
      <c r="I51" s="20">
        <v>380</v>
      </c>
      <c r="J51" s="20" t="s">
        <v>23</v>
      </c>
      <c r="K51" s="20" t="s">
        <v>24</v>
      </c>
      <c r="L51" s="20">
        <v>860</v>
      </c>
      <c r="M51" s="20" t="s">
        <v>25</v>
      </c>
      <c r="N51" s="21">
        <v>46307.703518518516</v>
      </c>
      <c r="O51" s="20">
        <v>380</v>
      </c>
      <c r="P51" s="20" t="s">
        <v>26</v>
      </c>
      <c r="Q51" s="20">
        <v>190</v>
      </c>
      <c r="R51" s="3" t="str">
        <f>IF(OR(G51="12R",G51="12L"),_xlfn.XLOOKUP(C51,DB!$A$2:$A$248,DB!$B$2:$B$248,""),IF(OR(G51="30L",G51="30R"),_xlfn.XLOOKUP(C51,DB!$A$2:$A$248,DB!$C$2:$C$248,""),""))</f>
        <v>UDGUV</v>
      </c>
      <c r="S51" s="3">
        <f t="shared" si="0"/>
        <v>15</v>
      </c>
      <c r="T51" s="3" t="str">
        <f>_xlfn.XLOOKUP(C51,DB!$A$2:$A$248,DB!$D$2:$D$248,"")</f>
        <v>Sector 2</v>
      </c>
    </row>
    <row r="52" spans="1:20" x14ac:dyDescent="0.2">
      <c r="A52" s="20" t="s">
        <v>1129</v>
      </c>
      <c r="B52" s="20" t="s">
        <v>18</v>
      </c>
      <c r="C52" s="20" t="s">
        <v>783</v>
      </c>
      <c r="D52" s="20" t="s">
        <v>953</v>
      </c>
      <c r="E52" s="20"/>
      <c r="F52" s="21">
        <v>46307.659571759257</v>
      </c>
      <c r="G52" s="20" t="s">
        <v>22</v>
      </c>
      <c r="H52" s="20" t="s">
        <v>4151</v>
      </c>
      <c r="I52" s="20">
        <v>210</v>
      </c>
      <c r="J52" s="20" t="s">
        <v>139</v>
      </c>
      <c r="K52" s="20" t="s">
        <v>51</v>
      </c>
      <c r="L52" s="20">
        <v>224</v>
      </c>
      <c r="M52" s="20" t="s">
        <v>383</v>
      </c>
      <c r="N52" s="21">
        <v>46307.694120370368</v>
      </c>
      <c r="O52" s="20">
        <v>210</v>
      </c>
      <c r="P52" s="20" t="s">
        <v>137</v>
      </c>
      <c r="Q52" s="20">
        <v>40</v>
      </c>
      <c r="R52" s="3" t="str">
        <f>IF(OR(G52="12R",G52="12L"),_xlfn.XLOOKUP(C52,DB!$A$2:$A$248,DB!$B$2:$B$248,""),IF(OR(G52="30L",G52="30R"),_xlfn.XLOOKUP(C52,DB!$A$2:$A$248,DB!$C$2:$C$248,""),""))</f>
        <v>NUDAL</v>
      </c>
      <c r="S52" s="3">
        <f t="shared" si="0"/>
        <v>15</v>
      </c>
      <c r="T52" s="3" t="str">
        <f>_xlfn.XLOOKUP(C52,DB!$A$2:$A$248,DB!$D$2:$D$248,"")</f>
        <v>Sector 3</v>
      </c>
    </row>
    <row r="53" spans="1:20" x14ac:dyDescent="0.2">
      <c r="A53" s="20" t="s">
        <v>155</v>
      </c>
      <c r="B53" s="20" t="s">
        <v>18</v>
      </c>
      <c r="C53" s="20" t="s">
        <v>33</v>
      </c>
      <c r="D53" s="20" t="s">
        <v>61</v>
      </c>
      <c r="E53" s="20" t="s">
        <v>418</v>
      </c>
      <c r="F53" s="21">
        <v>46307.661527777775</v>
      </c>
      <c r="G53" s="20" t="s">
        <v>22</v>
      </c>
      <c r="H53" s="20" t="s">
        <v>4152</v>
      </c>
      <c r="I53" s="20">
        <v>340</v>
      </c>
      <c r="J53" s="20" t="s">
        <v>23</v>
      </c>
      <c r="K53" s="20" t="s">
        <v>24</v>
      </c>
      <c r="L53" s="20">
        <v>869</v>
      </c>
      <c r="M53" s="20" t="s">
        <v>36</v>
      </c>
      <c r="N53" s="21">
        <v>46307.706238425926</v>
      </c>
      <c r="O53" s="20">
        <v>340</v>
      </c>
      <c r="P53" s="20" t="s">
        <v>26</v>
      </c>
      <c r="Q53" s="20">
        <v>190</v>
      </c>
      <c r="R53" s="3" t="str">
        <f>IF(OR(G53="12R",G53="12L"),_xlfn.XLOOKUP(C53,DB!$A$2:$A$248,DB!$B$2:$B$248,""),IF(OR(G53="30L",G53="30R"),_xlfn.XLOOKUP(C53,DB!$A$2:$A$248,DB!$C$2:$C$248,""),""))</f>
        <v>UDGUV</v>
      </c>
      <c r="S53" s="3">
        <f t="shared" si="0"/>
        <v>15</v>
      </c>
      <c r="T53" s="3" t="str">
        <f>_xlfn.XLOOKUP(C53,DB!$A$2:$A$248,DB!$D$2:$D$248,"")</f>
        <v>Sector 2</v>
      </c>
    </row>
    <row r="54" spans="1:20" x14ac:dyDescent="0.2">
      <c r="A54" s="20" t="s">
        <v>2986</v>
      </c>
      <c r="B54" s="20" t="s">
        <v>18</v>
      </c>
      <c r="C54" s="20" t="s">
        <v>203</v>
      </c>
      <c r="D54" s="20" t="s">
        <v>20</v>
      </c>
      <c r="E54" s="20" t="s">
        <v>2323</v>
      </c>
      <c r="F54" s="21">
        <v>46307.664548611108</v>
      </c>
      <c r="G54" s="20" t="s">
        <v>22</v>
      </c>
      <c r="H54" s="20" t="s">
        <v>4153</v>
      </c>
      <c r="I54" s="20">
        <v>340</v>
      </c>
      <c r="J54" s="20" t="s">
        <v>23</v>
      </c>
      <c r="K54" s="20" t="s">
        <v>24</v>
      </c>
      <c r="L54" s="20">
        <v>433</v>
      </c>
      <c r="M54" s="20" t="s">
        <v>204</v>
      </c>
      <c r="N54" s="21">
        <v>46307.689953703702</v>
      </c>
      <c r="O54" s="20">
        <v>340</v>
      </c>
      <c r="P54" s="20" t="s">
        <v>26</v>
      </c>
      <c r="Q54" s="20">
        <v>40</v>
      </c>
      <c r="R54" s="3" t="str">
        <f>IF(OR(G54="12R",G54="12L"),_xlfn.XLOOKUP(C54,DB!$A$2:$A$248,DB!$B$2:$B$248,""),IF(OR(G54="30L",G54="30R"),_xlfn.XLOOKUP(C54,DB!$A$2:$A$248,DB!$C$2:$C$248,""),""))</f>
        <v>ENEBA</v>
      </c>
      <c r="S54" s="3">
        <f t="shared" si="0"/>
        <v>15</v>
      </c>
      <c r="T54" s="3" t="str">
        <f>_xlfn.XLOOKUP(C54,DB!$A$2:$A$248,DB!$D$2:$D$248,"")</f>
        <v>Sector 3</v>
      </c>
    </row>
    <row r="55" spans="1:20" x14ac:dyDescent="0.2">
      <c r="A55" s="20" t="s">
        <v>4154</v>
      </c>
      <c r="B55" s="20" t="s">
        <v>18</v>
      </c>
      <c r="C55" s="20" t="s">
        <v>249</v>
      </c>
      <c r="D55" s="20" t="s">
        <v>1227</v>
      </c>
      <c r="E55" s="20" t="s">
        <v>4155</v>
      </c>
      <c r="F55" s="21">
        <v>46307.666030092594</v>
      </c>
      <c r="G55" s="20" t="s">
        <v>22</v>
      </c>
      <c r="H55" s="20" t="s">
        <v>4156</v>
      </c>
      <c r="I55" s="20">
        <v>430</v>
      </c>
      <c r="J55" s="20" t="s">
        <v>23</v>
      </c>
      <c r="K55" s="20" t="s">
        <v>51</v>
      </c>
      <c r="L55" s="20">
        <v>529</v>
      </c>
      <c r="M55" s="20" t="s">
        <v>130</v>
      </c>
      <c r="N55" s="21">
        <v>46307.694050925929</v>
      </c>
      <c r="O55" s="20">
        <v>430</v>
      </c>
      <c r="P55" s="20" t="s">
        <v>26</v>
      </c>
      <c r="Q55" s="20">
        <v>40</v>
      </c>
      <c r="R55" s="3" t="str">
        <f>IF(OR(G55="12R",G55="12L"),_xlfn.XLOOKUP(C55,DB!$A$2:$A$248,DB!$B$2:$B$248,""),IF(OR(G55="30L",G55="30R"),_xlfn.XLOOKUP(C55,DB!$A$2:$A$248,DB!$C$2:$C$248,""),""))</f>
        <v>UDGUV</v>
      </c>
      <c r="S55" s="3">
        <f t="shared" si="0"/>
        <v>15</v>
      </c>
      <c r="T55" s="3" t="str">
        <f>_xlfn.XLOOKUP(C55,DB!$A$2:$A$248,DB!$D$2:$D$248,"")</f>
        <v>Sector 2</v>
      </c>
    </row>
    <row r="56" spans="1:20" x14ac:dyDescent="0.2">
      <c r="A56" s="20" t="s">
        <v>160</v>
      </c>
      <c r="B56" s="20" t="s">
        <v>18</v>
      </c>
      <c r="C56" s="20" t="s">
        <v>43</v>
      </c>
      <c r="D56" s="20" t="s">
        <v>20</v>
      </c>
      <c r="E56" s="20" t="s">
        <v>4157</v>
      </c>
      <c r="F56" s="21">
        <v>46307.667013888888</v>
      </c>
      <c r="G56" s="20" t="s">
        <v>22</v>
      </c>
      <c r="H56" s="20" t="s">
        <v>4158</v>
      </c>
      <c r="I56" s="20">
        <v>360</v>
      </c>
      <c r="J56" s="20" t="s">
        <v>23</v>
      </c>
      <c r="K56" s="20" t="s">
        <v>24</v>
      </c>
      <c r="L56" s="20">
        <v>859</v>
      </c>
      <c r="M56" s="20" t="s">
        <v>46</v>
      </c>
      <c r="N56" s="21">
        <v>46307.711469907408</v>
      </c>
      <c r="O56" s="20">
        <v>360</v>
      </c>
      <c r="P56" s="20" t="s">
        <v>26</v>
      </c>
      <c r="Q56" s="20">
        <v>190</v>
      </c>
      <c r="R56" s="3" t="str">
        <f>IF(OR(G56="12R",G56="12L"),_xlfn.XLOOKUP(C56,DB!$A$2:$A$248,DB!$B$2:$B$248,""),IF(OR(G56="30L",G56="30R"),_xlfn.XLOOKUP(C56,DB!$A$2:$A$248,DB!$C$2:$C$248,""),""))</f>
        <v>UDGUV</v>
      </c>
      <c r="S56" s="3">
        <f t="shared" si="0"/>
        <v>16</v>
      </c>
      <c r="T56" s="3" t="str">
        <f>_xlfn.XLOOKUP(C56,DB!$A$2:$A$248,DB!$D$2:$D$248,"")</f>
        <v>Sector 2</v>
      </c>
    </row>
    <row r="57" spans="1:20" x14ac:dyDescent="0.2">
      <c r="A57" s="20" t="s">
        <v>395</v>
      </c>
      <c r="B57" s="20" t="s">
        <v>18</v>
      </c>
      <c r="C57" s="20" t="s">
        <v>28</v>
      </c>
      <c r="D57" s="20" t="s">
        <v>29</v>
      </c>
      <c r="E57" s="20" t="s">
        <v>1143</v>
      </c>
      <c r="F57" s="21">
        <v>46307.668668981481</v>
      </c>
      <c r="G57" s="20" t="s">
        <v>22</v>
      </c>
      <c r="H57" s="20" t="s">
        <v>4159</v>
      </c>
      <c r="I57" s="20">
        <v>370</v>
      </c>
      <c r="J57" s="20" t="s">
        <v>23</v>
      </c>
      <c r="K57" s="20" t="s">
        <v>24</v>
      </c>
      <c r="L57" s="20">
        <v>361</v>
      </c>
      <c r="M57" s="20" t="s">
        <v>31</v>
      </c>
      <c r="N57" s="21">
        <v>46307.689513888887</v>
      </c>
      <c r="O57" s="20">
        <v>370</v>
      </c>
      <c r="P57" s="20" t="s">
        <v>26</v>
      </c>
      <c r="Q57" s="20">
        <v>40</v>
      </c>
      <c r="R57" s="3" t="str">
        <f>IF(OR(G57="12R",G57="12L"),_xlfn.XLOOKUP(C57,DB!$A$2:$A$248,DB!$B$2:$B$248,""),IF(OR(G57="30L",G57="30R"),_xlfn.XLOOKUP(C57,DB!$A$2:$A$248,DB!$C$2:$C$248,""),""))</f>
        <v>OMSUK</v>
      </c>
      <c r="S57" s="3">
        <f t="shared" si="0"/>
        <v>16</v>
      </c>
      <c r="T57" s="3" t="str">
        <f>_xlfn.XLOOKUP(C57,DB!$A$2:$A$248,DB!$D$2:$D$248,"")</f>
        <v>Sector 3</v>
      </c>
    </row>
    <row r="58" spans="1:20" x14ac:dyDescent="0.2">
      <c r="A58" s="20" t="s">
        <v>2992</v>
      </c>
      <c r="B58" s="20" t="s">
        <v>18</v>
      </c>
      <c r="C58" s="20" t="s">
        <v>493</v>
      </c>
      <c r="D58" s="20" t="s">
        <v>20</v>
      </c>
      <c r="E58" s="20" t="s">
        <v>4160</v>
      </c>
      <c r="F58" s="21">
        <v>46307.669895833336</v>
      </c>
      <c r="G58" s="20" t="s">
        <v>22</v>
      </c>
      <c r="H58" s="20" t="s">
        <v>4161</v>
      </c>
      <c r="I58" s="20">
        <v>360</v>
      </c>
      <c r="J58" s="20" t="s">
        <v>23</v>
      </c>
      <c r="K58" s="20" t="s">
        <v>24</v>
      </c>
      <c r="L58" s="20">
        <v>434</v>
      </c>
      <c r="M58" s="20" t="s">
        <v>204</v>
      </c>
      <c r="N58" s="21">
        <v>46307.694328703707</v>
      </c>
      <c r="O58" s="20">
        <v>360</v>
      </c>
      <c r="P58" s="20" t="s">
        <v>26</v>
      </c>
      <c r="Q58" s="20">
        <v>40</v>
      </c>
      <c r="R58" s="3" t="str">
        <f>IF(OR(G58="12R",G58="12L"),_xlfn.XLOOKUP(C58,DB!$A$2:$A$248,DB!$B$2:$B$248,""),IF(OR(G58="30L",G58="30R"),_xlfn.XLOOKUP(C58,DB!$A$2:$A$248,DB!$C$2:$C$248,""),""))</f>
        <v>ENEBA</v>
      </c>
      <c r="S58" s="3">
        <f t="shared" si="0"/>
        <v>16</v>
      </c>
      <c r="T58" s="3" t="str">
        <f>_xlfn.XLOOKUP(C58,DB!$A$2:$A$248,DB!$D$2:$D$248,"")</f>
        <v>Sector 3</v>
      </c>
    </row>
    <row r="59" spans="1:20" x14ac:dyDescent="0.2">
      <c r="A59" s="20" t="s">
        <v>223</v>
      </c>
      <c r="B59" s="20" t="s">
        <v>18</v>
      </c>
      <c r="C59" s="20" t="s">
        <v>224</v>
      </c>
      <c r="D59" s="20" t="s">
        <v>29</v>
      </c>
      <c r="E59" s="20" t="s">
        <v>4162</v>
      </c>
      <c r="F59" s="21">
        <v>46307.67324074074</v>
      </c>
      <c r="G59" s="20" t="s">
        <v>22</v>
      </c>
      <c r="H59" s="20" t="s">
        <v>4163</v>
      </c>
      <c r="I59" s="20">
        <v>360</v>
      </c>
      <c r="J59" s="20" t="s">
        <v>23</v>
      </c>
      <c r="K59" s="20" t="s">
        <v>24</v>
      </c>
      <c r="L59" s="20">
        <v>534</v>
      </c>
      <c r="M59" s="20" t="s">
        <v>130</v>
      </c>
      <c r="N59" s="21">
        <v>46307.702696759261</v>
      </c>
      <c r="O59" s="20">
        <v>360</v>
      </c>
      <c r="P59" s="20" t="s">
        <v>26</v>
      </c>
      <c r="Q59" s="20">
        <v>40</v>
      </c>
      <c r="R59" s="3" t="str">
        <f>IF(OR(G59="12R",G59="12L"),_xlfn.XLOOKUP(C59,DB!$A$2:$A$248,DB!$B$2:$B$248,""),IF(OR(G59="30L",G59="30R"),_xlfn.XLOOKUP(C59,DB!$A$2:$A$248,DB!$C$2:$C$248,""),""))</f>
        <v>ENEBA</v>
      </c>
      <c r="S59" s="3">
        <f t="shared" si="0"/>
        <v>16</v>
      </c>
      <c r="T59" s="3" t="str">
        <f>_xlfn.XLOOKUP(C59,DB!$A$2:$A$248,DB!$D$2:$D$248,"")</f>
        <v>Sector 3</v>
      </c>
    </row>
    <row r="60" spans="1:20" x14ac:dyDescent="0.2">
      <c r="A60" s="20" t="s">
        <v>471</v>
      </c>
      <c r="B60" s="20" t="s">
        <v>18</v>
      </c>
      <c r="C60" s="20" t="s">
        <v>208</v>
      </c>
      <c r="D60" s="20" t="s">
        <v>61</v>
      </c>
      <c r="E60" s="20" t="s">
        <v>4164</v>
      </c>
      <c r="F60" s="21">
        <v>46307.67454861111</v>
      </c>
      <c r="G60" s="20" t="s">
        <v>22</v>
      </c>
      <c r="H60" s="20" t="s">
        <v>4165</v>
      </c>
      <c r="I60" s="20">
        <v>350</v>
      </c>
      <c r="J60" s="20" t="s">
        <v>23</v>
      </c>
      <c r="K60" s="20" t="s">
        <v>24</v>
      </c>
      <c r="L60" s="20">
        <v>362</v>
      </c>
      <c r="M60" s="20" t="s">
        <v>31</v>
      </c>
      <c r="N60" s="21">
        <v>46307.696157407408</v>
      </c>
      <c r="O60" s="20">
        <v>350</v>
      </c>
      <c r="P60" s="20" t="s">
        <v>26</v>
      </c>
      <c r="Q60" s="20">
        <v>40</v>
      </c>
      <c r="R60" s="3" t="str">
        <f>IF(OR(G60="12R",G60="12L"),_xlfn.XLOOKUP(C60,DB!$A$2:$A$248,DB!$B$2:$B$248,""),IF(OR(G60="30L",G60="30R"),_xlfn.XLOOKUP(C60,DB!$A$2:$A$248,DB!$C$2:$C$248,""),""))</f>
        <v>ENEBA</v>
      </c>
      <c r="S60" s="3">
        <f t="shared" si="0"/>
        <v>16</v>
      </c>
      <c r="T60" s="3" t="str">
        <f>_xlfn.XLOOKUP(C60,DB!$A$2:$A$248,DB!$D$2:$D$248,"")</f>
        <v>Sector 3</v>
      </c>
    </row>
    <row r="61" spans="1:20" x14ac:dyDescent="0.2">
      <c r="A61" s="20" t="s">
        <v>4166</v>
      </c>
      <c r="B61" s="20" t="s">
        <v>18</v>
      </c>
      <c r="C61" s="20" t="s">
        <v>249</v>
      </c>
      <c r="D61" s="20" t="s">
        <v>469</v>
      </c>
      <c r="E61" s="20" t="s">
        <v>4167</v>
      </c>
      <c r="F61" s="21">
        <v>46307.675833333335</v>
      </c>
      <c r="G61" s="20" t="s">
        <v>22</v>
      </c>
      <c r="H61" s="20" t="s">
        <v>4168</v>
      </c>
      <c r="I61" s="20">
        <v>400</v>
      </c>
      <c r="J61" s="20" t="s">
        <v>23</v>
      </c>
      <c r="K61" s="20" t="s">
        <v>51</v>
      </c>
      <c r="L61" s="20">
        <v>702</v>
      </c>
      <c r="M61" s="20" t="s">
        <v>124</v>
      </c>
      <c r="N61" s="21">
        <v>46307.714155092595</v>
      </c>
      <c r="O61" s="20">
        <v>400</v>
      </c>
      <c r="P61" s="20" t="s">
        <v>26</v>
      </c>
      <c r="Q61" s="20">
        <v>40</v>
      </c>
      <c r="R61" s="3" t="str">
        <f>IF(OR(G61="12R",G61="12L"),_xlfn.XLOOKUP(C61,DB!$A$2:$A$248,DB!$B$2:$B$248,""),IF(OR(G61="30L",G61="30R"),_xlfn.XLOOKUP(C61,DB!$A$2:$A$248,DB!$C$2:$C$248,""),""))</f>
        <v>UDGUV</v>
      </c>
      <c r="S61" s="3">
        <f t="shared" si="0"/>
        <v>16</v>
      </c>
      <c r="T61" s="3" t="str">
        <f>_xlfn.XLOOKUP(C61,DB!$A$2:$A$248,DB!$D$2:$D$248,"")</f>
        <v>Sector 2</v>
      </c>
    </row>
    <row r="62" spans="1:20" x14ac:dyDescent="0.2">
      <c r="A62" s="20" t="s">
        <v>162</v>
      </c>
      <c r="B62" s="20" t="s">
        <v>18</v>
      </c>
      <c r="C62" s="20" t="s">
        <v>33</v>
      </c>
      <c r="D62" s="20" t="s">
        <v>20</v>
      </c>
      <c r="E62" s="20" t="s">
        <v>406</v>
      </c>
      <c r="F62" s="21">
        <v>46307.676874999997</v>
      </c>
      <c r="G62" s="20" t="s">
        <v>22</v>
      </c>
      <c r="H62" s="20" t="s">
        <v>4169</v>
      </c>
      <c r="I62" s="20">
        <v>360</v>
      </c>
      <c r="J62" s="20" t="s">
        <v>23</v>
      </c>
      <c r="K62" s="20" t="s">
        <v>24</v>
      </c>
      <c r="L62" s="20">
        <v>864</v>
      </c>
      <c r="M62" s="20" t="s">
        <v>36</v>
      </c>
      <c r="N62" s="21">
        <v>46307.722060185188</v>
      </c>
      <c r="O62" s="20">
        <v>340</v>
      </c>
      <c r="P62" s="20" t="s">
        <v>26</v>
      </c>
      <c r="Q62" s="20">
        <v>190</v>
      </c>
      <c r="R62" s="3" t="str">
        <f>IF(OR(G62="12R",G62="12L"),_xlfn.XLOOKUP(C62,DB!$A$2:$A$248,DB!$B$2:$B$248,""),IF(OR(G62="30L",G62="30R"),_xlfn.XLOOKUP(C62,DB!$A$2:$A$248,DB!$C$2:$C$248,""),""))</f>
        <v>UDGUV</v>
      </c>
      <c r="S62" s="3">
        <f t="shared" si="0"/>
        <v>16</v>
      </c>
      <c r="T62" s="3" t="str">
        <f>_xlfn.XLOOKUP(C62,DB!$A$2:$A$248,DB!$D$2:$D$248,"")</f>
        <v>Sector 2</v>
      </c>
    </row>
    <row r="63" spans="1:20" x14ac:dyDescent="0.2">
      <c r="A63" s="20" t="s">
        <v>175</v>
      </c>
      <c r="B63" s="20" t="s">
        <v>18</v>
      </c>
      <c r="C63" s="20" t="s">
        <v>28</v>
      </c>
      <c r="D63" s="20" t="s">
        <v>61</v>
      </c>
      <c r="E63" s="20" t="s">
        <v>932</v>
      </c>
      <c r="F63" s="21">
        <v>46307.678171296298</v>
      </c>
      <c r="G63" s="20" t="s">
        <v>22</v>
      </c>
      <c r="H63" s="20" t="s">
        <v>4170</v>
      </c>
      <c r="I63" s="20">
        <v>330</v>
      </c>
      <c r="J63" s="20" t="s">
        <v>23</v>
      </c>
      <c r="K63" s="20" t="s">
        <v>24</v>
      </c>
      <c r="L63" s="20">
        <v>359</v>
      </c>
      <c r="M63" s="20" t="s">
        <v>31</v>
      </c>
      <c r="N63" s="21">
        <v>46307.700138888889</v>
      </c>
      <c r="O63" s="20">
        <v>330</v>
      </c>
      <c r="P63" s="20" t="s">
        <v>26</v>
      </c>
      <c r="Q63" s="20">
        <v>40</v>
      </c>
      <c r="R63" s="3" t="str">
        <f>IF(OR(G63="12R",G63="12L"),_xlfn.XLOOKUP(C63,DB!$A$2:$A$248,DB!$B$2:$B$248,""),IF(OR(G63="30L",G63="30R"),_xlfn.XLOOKUP(C63,DB!$A$2:$A$248,DB!$C$2:$C$248,""),""))</f>
        <v>OMSUK</v>
      </c>
      <c r="S63" s="3">
        <f t="shared" si="0"/>
        <v>16</v>
      </c>
      <c r="T63" s="3" t="str">
        <f>_xlfn.XLOOKUP(C63,DB!$A$2:$A$248,DB!$D$2:$D$248,"")</f>
        <v>Sector 3</v>
      </c>
    </row>
    <row r="64" spans="1:20" x14ac:dyDescent="0.2">
      <c r="A64" s="20" t="s">
        <v>396</v>
      </c>
      <c r="B64" s="20" t="s">
        <v>18</v>
      </c>
      <c r="C64" s="20" t="s">
        <v>101</v>
      </c>
      <c r="D64" s="20" t="s">
        <v>54</v>
      </c>
      <c r="E64" s="20" t="s">
        <v>109</v>
      </c>
      <c r="F64" s="21">
        <v>46307.678923611114</v>
      </c>
      <c r="G64" s="20" t="s">
        <v>22</v>
      </c>
      <c r="H64" s="20" t="s">
        <v>4171</v>
      </c>
      <c r="I64" s="20">
        <v>360</v>
      </c>
      <c r="J64" s="20" t="s">
        <v>23</v>
      </c>
      <c r="K64" s="20" t="s">
        <v>152</v>
      </c>
      <c r="L64" s="20">
        <v>859</v>
      </c>
      <c r="M64" s="20" t="s">
        <v>46</v>
      </c>
      <c r="N64" s="21">
        <v>46307.724062499998</v>
      </c>
      <c r="O64" s="20">
        <v>360</v>
      </c>
      <c r="P64" s="20" t="s">
        <v>26</v>
      </c>
      <c r="Q64" s="20">
        <v>190</v>
      </c>
      <c r="R64" s="3" t="str">
        <f>IF(OR(G64="12R",G64="12L"),_xlfn.XLOOKUP(C64,DB!$A$2:$A$248,DB!$B$2:$B$248,""),IF(OR(G64="30L",G64="30R"),_xlfn.XLOOKUP(C64,DB!$A$2:$A$248,DB!$C$2:$C$248,""),""))</f>
        <v>UDGUV</v>
      </c>
      <c r="S64" s="3">
        <f t="shared" si="0"/>
        <v>16</v>
      </c>
      <c r="T64" s="3" t="str">
        <f>_xlfn.XLOOKUP(C64,DB!$A$2:$A$248,DB!$D$2:$D$248,"")</f>
        <v>Sector 2</v>
      </c>
    </row>
    <row r="65" spans="1:20" x14ac:dyDescent="0.2">
      <c r="A65" s="20" t="s">
        <v>177</v>
      </c>
      <c r="B65" s="20" t="s">
        <v>18</v>
      </c>
      <c r="C65" s="20" t="s">
        <v>178</v>
      </c>
      <c r="D65" s="20" t="s">
        <v>44</v>
      </c>
      <c r="E65" s="20" t="s">
        <v>3119</v>
      </c>
      <c r="F65" s="21">
        <v>46307.679814814815</v>
      </c>
      <c r="G65" s="20" t="s">
        <v>22</v>
      </c>
      <c r="H65" s="20" t="s">
        <v>4172</v>
      </c>
      <c r="I65" s="20">
        <v>310</v>
      </c>
      <c r="J65" s="20" t="s">
        <v>23</v>
      </c>
      <c r="K65" s="20" t="s">
        <v>24</v>
      </c>
      <c r="L65" s="20">
        <v>367</v>
      </c>
      <c r="M65" s="20" t="s">
        <v>31</v>
      </c>
      <c r="N65" s="21">
        <v>46307.701990740738</v>
      </c>
      <c r="O65" s="20">
        <v>310</v>
      </c>
      <c r="P65" s="20" t="s">
        <v>26</v>
      </c>
      <c r="Q65" s="20">
        <v>40</v>
      </c>
      <c r="R65" s="3" t="str">
        <f>IF(OR(G65="12R",G65="12L"),_xlfn.XLOOKUP(C65,DB!$A$2:$A$248,DB!$B$2:$B$248,""),IF(OR(G65="30L",G65="30R"),_xlfn.XLOOKUP(C65,DB!$A$2:$A$248,DB!$C$2:$C$248,""),""))</f>
        <v>OMSUK</v>
      </c>
      <c r="S65" s="3">
        <f t="shared" si="0"/>
        <v>16</v>
      </c>
      <c r="T65" s="3" t="str">
        <f>_xlfn.XLOOKUP(C65,DB!$A$2:$A$248,DB!$D$2:$D$248,"")</f>
        <v>Sector 3</v>
      </c>
    </row>
    <row r="66" spans="1:20" x14ac:dyDescent="0.2">
      <c r="A66" s="20" t="s">
        <v>4173</v>
      </c>
      <c r="B66" s="20" t="s">
        <v>18</v>
      </c>
      <c r="C66" s="20" t="s">
        <v>50</v>
      </c>
      <c r="D66" s="20" t="s">
        <v>132</v>
      </c>
      <c r="E66" s="20"/>
      <c r="F66" s="21">
        <v>46307.680833333332</v>
      </c>
      <c r="G66" s="20" t="s">
        <v>22</v>
      </c>
      <c r="H66" s="20" t="s">
        <v>1141</v>
      </c>
      <c r="I66" s="20">
        <v>320</v>
      </c>
      <c r="J66" s="20" t="s">
        <v>23</v>
      </c>
      <c r="K66" s="20" t="s">
        <v>51</v>
      </c>
      <c r="L66" s="20">
        <v>862</v>
      </c>
      <c r="M66" s="20" t="s">
        <v>46</v>
      </c>
      <c r="N66" s="21">
        <v>46307.725717592592</v>
      </c>
      <c r="O66" s="20">
        <v>320</v>
      </c>
      <c r="P66" s="20" t="s">
        <v>26</v>
      </c>
      <c r="Q66" s="20">
        <v>30</v>
      </c>
      <c r="R66" s="3" t="str">
        <f>IF(OR(G66="12R",G66="12L"),_xlfn.XLOOKUP(C66,DB!$A$2:$A$248,DB!$B$2:$B$248,""),IF(OR(G66="30L",G66="30R"),_xlfn.XLOOKUP(C66,DB!$A$2:$A$248,DB!$C$2:$C$248,""),""))</f>
        <v>UDGUV</v>
      </c>
      <c r="S66" s="3">
        <f t="shared" ref="S66:S129" si="1">HOUR(F66)</f>
        <v>16</v>
      </c>
      <c r="T66" s="3" t="str">
        <f>_xlfn.XLOOKUP(C66,DB!$A$2:$A$248,DB!$D$2:$D$248,"")</f>
        <v>Sector 2</v>
      </c>
    </row>
    <row r="67" spans="1:20" x14ac:dyDescent="0.2">
      <c r="A67" s="20" t="s">
        <v>164</v>
      </c>
      <c r="B67" s="20" t="s">
        <v>18</v>
      </c>
      <c r="C67" s="20" t="s">
        <v>165</v>
      </c>
      <c r="D67" s="20" t="s">
        <v>34</v>
      </c>
      <c r="E67" s="20" t="s">
        <v>84</v>
      </c>
      <c r="F67" s="21">
        <v>46307.683530092596</v>
      </c>
      <c r="G67" s="20" t="s">
        <v>22</v>
      </c>
      <c r="H67" s="20" t="s">
        <v>4174</v>
      </c>
      <c r="I67" s="20">
        <v>360</v>
      </c>
      <c r="J67" s="20" t="s">
        <v>23</v>
      </c>
      <c r="K67" s="20" t="s">
        <v>24</v>
      </c>
      <c r="L67" s="20">
        <v>878</v>
      </c>
      <c r="M67" s="20" t="s">
        <v>36</v>
      </c>
      <c r="N67" s="21">
        <v>46307.72923611111</v>
      </c>
      <c r="O67" s="20">
        <v>360</v>
      </c>
      <c r="P67" s="20" t="s">
        <v>26</v>
      </c>
      <c r="Q67" s="20">
        <v>190</v>
      </c>
      <c r="R67" s="3" t="str">
        <f>IF(OR(G67="12R",G67="12L"),_xlfn.XLOOKUP(C67,DB!$A$2:$A$248,DB!$B$2:$B$248,""),IF(OR(G67="30L",G67="30R"),_xlfn.XLOOKUP(C67,DB!$A$2:$A$248,DB!$C$2:$C$248,""),""))</f>
        <v>UDGUV</v>
      </c>
      <c r="S67" s="3">
        <f t="shared" si="1"/>
        <v>16</v>
      </c>
      <c r="T67" s="3" t="str">
        <f>_xlfn.XLOOKUP(C67,DB!$A$2:$A$248,DB!$D$2:$D$248,"")</f>
        <v>Sector 2</v>
      </c>
    </row>
    <row r="68" spans="1:20" x14ac:dyDescent="0.2">
      <c r="A68" s="20" t="s">
        <v>171</v>
      </c>
      <c r="B68" s="20" t="s">
        <v>18</v>
      </c>
      <c r="C68" s="20" t="s">
        <v>172</v>
      </c>
      <c r="D68" s="20" t="s">
        <v>54</v>
      </c>
      <c r="E68" s="20" t="s">
        <v>1102</v>
      </c>
      <c r="F68" s="21">
        <v>46307.685011574074</v>
      </c>
      <c r="G68" s="20" t="s">
        <v>22</v>
      </c>
      <c r="H68" s="20" t="s">
        <v>4175</v>
      </c>
      <c r="I68" s="20">
        <v>380</v>
      </c>
      <c r="J68" s="20" t="s">
        <v>23</v>
      </c>
      <c r="K68" s="20" t="s">
        <v>24</v>
      </c>
      <c r="L68" s="20">
        <v>336</v>
      </c>
      <c r="M68" s="20" t="s">
        <v>1095</v>
      </c>
      <c r="N68" s="21">
        <v>46307.703969907408</v>
      </c>
      <c r="O68" s="20">
        <v>380</v>
      </c>
      <c r="P68" s="20" t="s">
        <v>26</v>
      </c>
      <c r="Q68" s="20">
        <v>190</v>
      </c>
      <c r="R68" s="3" t="str">
        <f>IF(OR(G68="12R",G68="12L"),_xlfn.XLOOKUP(C68,DB!$A$2:$A$248,DB!$B$2:$B$248,""),IF(OR(G68="30L",G68="30R"),_xlfn.XLOOKUP(C68,DB!$A$2:$A$248,DB!$C$2:$C$248,""),""))</f>
        <v>CZM</v>
      </c>
      <c r="S68" s="3">
        <f t="shared" si="1"/>
        <v>16</v>
      </c>
      <c r="T68" s="3" t="str">
        <f>_xlfn.XLOOKUP(C68,DB!$A$2:$A$248,DB!$D$2:$D$248,"")</f>
        <v>Sector 7</v>
      </c>
    </row>
    <row r="69" spans="1:20" x14ac:dyDescent="0.2">
      <c r="A69" s="20" t="s">
        <v>168</v>
      </c>
      <c r="B69" s="20" t="s">
        <v>18</v>
      </c>
      <c r="C69" s="20" t="s">
        <v>115</v>
      </c>
      <c r="D69" s="20" t="s">
        <v>129</v>
      </c>
      <c r="E69" s="20" t="s">
        <v>767</v>
      </c>
      <c r="F69" s="21">
        <v>46307.688194444447</v>
      </c>
      <c r="G69" s="20" t="s">
        <v>22</v>
      </c>
      <c r="H69" s="20" t="s">
        <v>4176</v>
      </c>
      <c r="I69" s="20">
        <v>350</v>
      </c>
      <c r="J69" s="20" t="s">
        <v>23</v>
      </c>
      <c r="K69" s="20" t="s">
        <v>24</v>
      </c>
      <c r="L69" s="20">
        <v>150</v>
      </c>
      <c r="M69" s="20" t="s">
        <v>117</v>
      </c>
      <c r="N69" s="21">
        <v>46307.698287037034</v>
      </c>
      <c r="O69" s="20">
        <v>272</v>
      </c>
      <c r="P69" s="20" t="s">
        <v>26</v>
      </c>
      <c r="Q69" s="20">
        <v>190</v>
      </c>
      <c r="R69" s="3" t="str">
        <f>IF(OR(G69="12R",G69="12L"),_xlfn.XLOOKUP(C69,DB!$A$2:$A$248,DB!$B$2:$B$248,""),IF(OR(G69="30L",G69="30R"),_xlfn.XLOOKUP(C69,DB!$A$2:$A$248,DB!$C$2:$C$248,""),""))</f>
        <v>TAKUX</v>
      </c>
      <c r="S69" s="3">
        <f t="shared" si="1"/>
        <v>16</v>
      </c>
      <c r="T69" s="3" t="str">
        <f>_xlfn.XLOOKUP(C69,DB!$A$2:$A$248,DB!$D$2:$D$248,"")</f>
        <v>Sector 7</v>
      </c>
    </row>
    <row r="70" spans="1:20" x14ac:dyDescent="0.2">
      <c r="A70" s="20" t="s">
        <v>473</v>
      </c>
      <c r="B70" s="20" t="s">
        <v>18</v>
      </c>
      <c r="C70" s="20" t="s">
        <v>284</v>
      </c>
      <c r="D70" s="20" t="s">
        <v>20</v>
      </c>
      <c r="E70" s="20" t="s">
        <v>581</v>
      </c>
      <c r="F70" s="21">
        <v>46307.688969907409</v>
      </c>
      <c r="G70" s="20" t="s">
        <v>22</v>
      </c>
      <c r="H70" s="20" t="s">
        <v>4177</v>
      </c>
      <c r="I70" s="20">
        <v>360</v>
      </c>
      <c r="J70" s="20" t="s">
        <v>23</v>
      </c>
      <c r="K70" s="20" t="s">
        <v>24</v>
      </c>
      <c r="L70" s="20">
        <v>867</v>
      </c>
      <c r="M70" s="20" t="s">
        <v>181</v>
      </c>
      <c r="N70" s="21">
        <v>46307.733356481483</v>
      </c>
      <c r="O70" s="20">
        <v>360</v>
      </c>
      <c r="P70" s="20" t="s">
        <v>26</v>
      </c>
      <c r="Q70" s="20">
        <v>190</v>
      </c>
      <c r="R70" s="3" t="str">
        <f>IF(OR(G70="12R",G70="12L"),_xlfn.XLOOKUP(C70,DB!$A$2:$A$248,DB!$B$2:$B$248,""),IF(OR(G70="30L",G70="30R"),_xlfn.XLOOKUP(C70,DB!$A$2:$A$248,DB!$C$2:$C$248,""),""))</f>
        <v>UDGUV</v>
      </c>
      <c r="S70" s="3">
        <f t="shared" si="1"/>
        <v>16</v>
      </c>
      <c r="T70" s="3" t="str">
        <f>_xlfn.XLOOKUP(C70,DB!$A$2:$A$248,DB!$D$2:$D$248,"")</f>
        <v>Sector 2</v>
      </c>
    </row>
    <row r="71" spans="1:20" x14ac:dyDescent="0.2">
      <c r="A71" s="20" t="s">
        <v>4178</v>
      </c>
      <c r="B71" s="20" t="s">
        <v>18</v>
      </c>
      <c r="C71" s="20" t="s">
        <v>50</v>
      </c>
      <c r="D71" s="20" t="s">
        <v>429</v>
      </c>
      <c r="E71" s="20"/>
      <c r="F71" s="21">
        <v>46307.690937500003</v>
      </c>
      <c r="G71" s="20" t="s">
        <v>22</v>
      </c>
      <c r="H71" s="20" t="s">
        <v>4179</v>
      </c>
      <c r="I71" s="20">
        <v>240</v>
      </c>
      <c r="J71" s="20" t="s">
        <v>23</v>
      </c>
      <c r="K71" s="20" t="s">
        <v>51</v>
      </c>
      <c r="L71" s="20">
        <v>858</v>
      </c>
      <c r="M71" s="20" t="s">
        <v>46</v>
      </c>
      <c r="N71" s="21">
        <v>46307.765335648146</v>
      </c>
      <c r="O71" s="20">
        <v>240</v>
      </c>
      <c r="P71" s="20" t="s">
        <v>137</v>
      </c>
      <c r="Q71" s="20">
        <v>30</v>
      </c>
      <c r="R71" s="3" t="str">
        <f>IF(OR(G71="12R",G71="12L"),_xlfn.XLOOKUP(C71,DB!$A$2:$A$248,DB!$B$2:$B$248,""),IF(OR(G71="30L",G71="30R"),_xlfn.XLOOKUP(C71,DB!$A$2:$A$248,DB!$C$2:$C$248,""),""))</f>
        <v>UDGUV</v>
      </c>
      <c r="S71" s="3">
        <f t="shared" si="1"/>
        <v>16</v>
      </c>
      <c r="T71" s="3" t="str">
        <f>_xlfn.XLOOKUP(C71,DB!$A$2:$A$248,DB!$D$2:$D$248,"")</f>
        <v>Sector 2</v>
      </c>
    </row>
    <row r="72" spans="1:20" x14ac:dyDescent="0.2">
      <c r="A72" s="20" t="s">
        <v>415</v>
      </c>
      <c r="B72" s="20" t="s">
        <v>18</v>
      </c>
      <c r="C72" s="20" t="s">
        <v>18</v>
      </c>
      <c r="D72" s="20" t="s">
        <v>416</v>
      </c>
      <c r="E72" s="20"/>
      <c r="F72" s="21">
        <v>46307.692615740743</v>
      </c>
      <c r="G72" s="20" t="s">
        <v>22</v>
      </c>
      <c r="H72" s="20" t="s">
        <v>4180</v>
      </c>
      <c r="I72" s="20">
        <v>15</v>
      </c>
      <c r="J72" s="20" t="s">
        <v>139</v>
      </c>
      <c r="K72" s="20" t="s">
        <v>51</v>
      </c>
      <c r="L72" s="20">
        <v>127</v>
      </c>
      <c r="M72" s="20" t="s">
        <v>18</v>
      </c>
      <c r="N72" s="21">
        <v>46307.73133101852</v>
      </c>
      <c r="O72" s="20">
        <v>0</v>
      </c>
      <c r="P72" s="20" t="s">
        <v>137</v>
      </c>
      <c r="Q72" s="20">
        <v>15</v>
      </c>
      <c r="R72" s="3" t="str">
        <f>IF(OR(G72="12R",G72="12L"),_xlfn.XLOOKUP(C72,DB!$A$2:$A$248,DB!$B$2:$B$248,""),IF(OR(G72="30L",G72="30R"),_xlfn.XLOOKUP(C72,DB!$A$2:$A$248,DB!$C$2:$C$248,""),""))</f>
        <v/>
      </c>
      <c r="S72" s="3">
        <f t="shared" si="1"/>
        <v>16</v>
      </c>
      <c r="T72" s="3" t="str">
        <f>_xlfn.XLOOKUP(C72,DB!$A$2:$A$248,DB!$D$2:$D$248,"")</f>
        <v/>
      </c>
    </row>
    <row r="73" spans="1:20" x14ac:dyDescent="0.2">
      <c r="A73" s="20" t="s">
        <v>2251</v>
      </c>
      <c r="B73" s="20" t="s">
        <v>18</v>
      </c>
      <c r="C73" s="20" t="s">
        <v>128</v>
      </c>
      <c r="D73" s="20" t="s">
        <v>129</v>
      </c>
      <c r="E73" s="20" t="s">
        <v>4181</v>
      </c>
      <c r="F73" s="21">
        <v>46307.692685185182</v>
      </c>
      <c r="G73" s="20" t="s">
        <v>22</v>
      </c>
      <c r="H73" s="20" t="s">
        <v>4182</v>
      </c>
      <c r="I73" s="20">
        <v>360</v>
      </c>
      <c r="J73" s="20" t="s">
        <v>23</v>
      </c>
      <c r="K73" s="20" t="s">
        <v>24</v>
      </c>
      <c r="L73" s="20">
        <v>562</v>
      </c>
      <c r="M73" s="20" t="s">
        <v>130</v>
      </c>
      <c r="N73" s="21">
        <v>46307.72420138889</v>
      </c>
      <c r="O73" s="20">
        <v>360</v>
      </c>
      <c r="P73" s="20" t="s">
        <v>26</v>
      </c>
      <c r="Q73" s="20">
        <v>40</v>
      </c>
      <c r="R73" s="3" t="str">
        <f>IF(OR(G73="12R",G73="12L"),_xlfn.XLOOKUP(C73,DB!$A$2:$A$248,DB!$B$2:$B$248,""),IF(OR(G73="30L",G73="30R"),_xlfn.XLOOKUP(C73,DB!$A$2:$A$248,DB!$C$2:$C$248,""),""))</f>
        <v>ENEBA</v>
      </c>
      <c r="S73" s="3">
        <f t="shared" si="1"/>
        <v>16</v>
      </c>
      <c r="T73" s="3" t="str">
        <f>_xlfn.XLOOKUP(C73,DB!$A$2:$A$248,DB!$D$2:$D$248,"")</f>
        <v>Sector 3</v>
      </c>
    </row>
    <row r="74" spans="1:20" x14ac:dyDescent="0.2">
      <c r="A74" s="20" t="s">
        <v>404</v>
      </c>
      <c r="B74" s="20" t="s">
        <v>18</v>
      </c>
      <c r="C74" s="20" t="s">
        <v>33</v>
      </c>
      <c r="D74" s="20" t="s">
        <v>20</v>
      </c>
      <c r="E74" s="20" t="s">
        <v>562</v>
      </c>
      <c r="F74" s="21">
        <v>46307.694074074076</v>
      </c>
      <c r="G74" s="20" t="s">
        <v>22</v>
      </c>
      <c r="H74" s="20" t="s">
        <v>4183</v>
      </c>
      <c r="I74" s="20">
        <v>360</v>
      </c>
      <c r="J74" s="20" t="s">
        <v>23</v>
      </c>
      <c r="K74" s="20" t="s">
        <v>152</v>
      </c>
      <c r="L74" s="20">
        <v>880</v>
      </c>
      <c r="M74" s="20" t="s">
        <v>36</v>
      </c>
      <c r="N74" s="21">
        <v>46307.739004629628</v>
      </c>
      <c r="O74" s="20">
        <v>360</v>
      </c>
      <c r="P74" s="20" t="s">
        <v>26</v>
      </c>
      <c r="Q74" s="20">
        <v>190</v>
      </c>
      <c r="R74" s="3" t="str">
        <f>IF(OR(G74="12R",G74="12L"),_xlfn.XLOOKUP(C74,DB!$A$2:$A$248,DB!$B$2:$B$248,""),IF(OR(G74="30L",G74="30R"),_xlfn.XLOOKUP(C74,DB!$A$2:$A$248,DB!$C$2:$C$248,""),""))</f>
        <v>UDGUV</v>
      </c>
      <c r="S74" s="3">
        <f t="shared" si="1"/>
        <v>16</v>
      </c>
      <c r="T74" s="3" t="str">
        <f>_xlfn.XLOOKUP(C74,DB!$A$2:$A$248,DB!$D$2:$D$248,"")</f>
        <v>Sector 2</v>
      </c>
    </row>
    <row r="75" spans="1:20" x14ac:dyDescent="0.2">
      <c r="A75" s="20" t="s">
        <v>475</v>
      </c>
      <c r="B75" s="20" t="s">
        <v>18</v>
      </c>
      <c r="C75" s="20" t="s">
        <v>249</v>
      </c>
      <c r="D75" s="20" t="s">
        <v>129</v>
      </c>
      <c r="E75" s="20" t="s">
        <v>4184</v>
      </c>
      <c r="F75" s="21">
        <v>46307.695370370369</v>
      </c>
      <c r="G75" s="20" t="s">
        <v>22</v>
      </c>
      <c r="H75" s="20" t="s">
        <v>4185</v>
      </c>
      <c r="I75" s="20">
        <v>360</v>
      </c>
      <c r="J75" s="20" t="s">
        <v>23</v>
      </c>
      <c r="K75" s="20" t="s">
        <v>24</v>
      </c>
      <c r="L75" s="20">
        <v>561</v>
      </c>
      <c r="M75" s="20" t="s">
        <v>130</v>
      </c>
      <c r="N75" s="21">
        <v>46307.725358796299</v>
      </c>
      <c r="O75" s="20">
        <v>340</v>
      </c>
      <c r="P75" s="20" t="s">
        <v>26</v>
      </c>
      <c r="Q75" s="20">
        <v>40</v>
      </c>
      <c r="R75" s="3" t="str">
        <f>IF(OR(G75="12R",G75="12L"),_xlfn.XLOOKUP(C75,DB!$A$2:$A$248,DB!$B$2:$B$248,""),IF(OR(G75="30L",G75="30R"),_xlfn.XLOOKUP(C75,DB!$A$2:$A$248,DB!$C$2:$C$248,""),""))</f>
        <v>UDGUV</v>
      </c>
      <c r="S75" s="3">
        <f t="shared" si="1"/>
        <v>16</v>
      </c>
      <c r="T75" s="3" t="str">
        <f>_xlfn.XLOOKUP(C75,DB!$A$2:$A$248,DB!$D$2:$D$248,"")</f>
        <v>Sector 2</v>
      </c>
    </row>
    <row r="76" spans="1:20" x14ac:dyDescent="0.2">
      <c r="A76" s="20" t="s">
        <v>248</v>
      </c>
      <c r="B76" s="20" t="s">
        <v>18</v>
      </c>
      <c r="C76" s="20" t="s">
        <v>249</v>
      </c>
      <c r="D76" s="20" t="s">
        <v>116</v>
      </c>
      <c r="E76" s="20" t="s">
        <v>674</v>
      </c>
      <c r="F76" s="21">
        <v>46307.69703703704</v>
      </c>
      <c r="G76" s="20" t="s">
        <v>22</v>
      </c>
      <c r="H76" s="20" t="s">
        <v>4186</v>
      </c>
      <c r="I76" s="20">
        <v>380</v>
      </c>
      <c r="J76" s="20" t="s">
        <v>23</v>
      </c>
      <c r="K76" s="20" t="s">
        <v>24</v>
      </c>
      <c r="L76" s="20">
        <v>558</v>
      </c>
      <c r="M76" s="20" t="s">
        <v>130</v>
      </c>
      <c r="N76" s="21">
        <v>46307.727476851855</v>
      </c>
      <c r="O76" s="20">
        <v>400</v>
      </c>
      <c r="P76" s="20" t="s">
        <v>26</v>
      </c>
      <c r="Q76" s="20">
        <v>40</v>
      </c>
      <c r="R76" s="3" t="str">
        <f>IF(OR(G76="12R",G76="12L"),_xlfn.XLOOKUP(C76,DB!$A$2:$A$248,DB!$B$2:$B$248,""),IF(OR(G76="30L",G76="30R"),_xlfn.XLOOKUP(C76,DB!$A$2:$A$248,DB!$C$2:$C$248,""),""))</f>
        <v>UDGUV</v>
      </c>
      <c r="S76" s="3">
        <f t="shared" si="1"/>
        <v>16</v>
      </c>
      <c r="T76" s="3" t="str">
        <f>_xlfn.XLOOKUP(C76,DB!$A$2:$A$248,DB!$D$2:$D$248,"")</f>
        <v>Sector 2</v>
      </c>
    </row>
    <row r="77" spans="1:20" x14ac:dyDescent="0.2">
      <c r="A77" s="20" t="s">
        <v>196</v>
      </c>
      <c r="B77" s="20" t="s">
        <v>18</v>
      </c>
      <c r="C77" s="20" t="s">
        <v>43</v>
      </c>
      <c r="D77" s="20" t="s">
        <v>29</v>
      </c>
      <c r="E77" s="20" t="s">
        <v>4187</v>
      </c>
      <c r="F77" s="21">
        <v>46307.697870370372</v>
      </c>
      <c r="G77" s="20" t="s">
        <v>22</v>
      </c>
      <c r="H77" s="20" t="s">
        <v>4188</v>
      </c>
      <c r="I77" s="20">
        <v>340</v>
      </c>
      <c r="J77" s="20" t="s">
        <v>23</v>
      </c>
      <c r="K77" s="20" t="s">
        <v>24</v>
      </c>
      <c r="L77" s="20">
        <v>859</v>
      </c>
      <c r="M77" s="20" t="s">
        <v>46</v>
      </c>
      <c r="N77" s="21">
        <v>46307.743414351855</v>
      </c>
      <c r="O77" s="20">
        <v>340</v>
      </c>
      <c r="P77" s="20" t="s">
        <v>26</v>
      </c>
      <c r="Q77" s="20">
        <v>190</v>
      </c>
      <c r="R77" s="3" t="str">
        <f>IF(OR(G77="12R",G77="12L"),_xlfn.XLOOKUP(C77,DB!$A$2:$A$248,DB!$B$2:$B$248,""),IF(OR(G77="30L",G77="30R"),_xlfn.XLOOKUP(C77,DB!$A$2:$A$248,DB!$C$2:$C$248,""),""))</f>
        <v>UDGUV</v>
      </c>
      <c r="S77" s="3">
        <f t="shared" si="1"/>
        <v>16</v>
      </c>
      <c r="T77" s="3" t="str">
        <f>_xlfn.XLOOKUP(C77,DB!$A$2:$A$248,DB!$D$2:$D$248,"")</f>
        <v>Sector 2</v>
      </c>
    </row>
    <row r="78" spans="1:20" x14ac:dyDescent="0.2">
      <c r="A78" s="20" t="s">
        <v>185</v>
      </c>
      <c r="B78" s="20" t="s">
        <v>18</v>
      </c>
      <c r="C78" s="20" t="s">
        <v>2728</v>
      </c>
      <c r="D78" s="20" t="s">
        <v>186</v>
      </c>
      <c r="E78" s="20"/>
      <c r="F78" s="21">
        <v>46307.700092592589</v>
      </c>
      <c r="G78" s="20" t="s">
        <v>22</v>
      </c>
      <c r="H78" s="20" t="s">
        <v>167</v>
      </c>
      <c r="I78" s="20">
        <v>15</v>
      </c>
      <c r="J78" s="20" t="s">
        <v>139</v>
      </c>
      <c r="K78" s="20" t="s">
        <v>51</v>
      </c>
      <c r="L78" s="20">
        <v>74</v>
      </c>
      <c r="M78" s="20" t="s">
        <v>2728</v>
      </c>
      <c r="N78" s="21">
        <v>46307.716585648152</v>
      </c>
      <c r="O78" s="20">
        <v>0</v>
      </c>
      <c r="P78" s="20" t="s">
        <v>137</v>
      </c>
      <c r="Q78" s="20">
        <v>15</v>
      </c>
      <c r="R78" s="3" t="str">
        <f>IF(OR(G78="12R",G78="12L"),_xlfn.XLOOKUP(C78,DB!$A$2:$A$248,DB!$B$2:$B$248,""),IF(OR(G78="30L",G78="30R"),_xlfn.XLOOKUP(C78,DB!$A$2:$A$248,DB!$C$2:$C$248,""),""))</f>
        <v/>
      </c>
      <c r="S78" s="3">
        <f t="shared" si="1"/>
        <v>16</v>
      </c>
      <c r="T78" s="3" t="str">
        <f>_xlfn.XLOOKUP(C78,DB!$A$2:$A$248,DB!$D$2:$D$248,"")</f>
        <v/>
      </c>
    </row>
    <row r="79" spans="1:20" x14ac:dyDescent="0.2">
      <c r="A79" s="20" t="s">
        <v>4189</v>
      </c>
      <c r="B79" s="20" t="s">
        <v>18</v>
      </c>
      <c r="C79" s="20" t="s">
        <v>166</v>
      </c>
      <c r="D79" s="20" t="s">
        <v>4190</v>
      </c>
      <c r="E79" s="20"/>
      <c r="F79" s="21">
        <v>46307.701620370368</v>
      </c>
      <c r="G79" s="20" t="s">
        <v>22</v>
      </c>
      <c r="H79" s="20" t="s">
        <v>167</v>
      </c>
      <c r="I79" s="20">
        <v>15</v>
      </c>
      <c r="J79" s="20" t="s">
        <v>139</v>
      </c>
      <c r="K79" s="20" t="s">
        <v>51</v>
      </c>
      <c r="L79" s="20">
        <v>58</v>
      </c>
      <c r="M79" s="20" t="s">
        <v>166</v>
      </c>
      <c r="N79" s="21">
        <v>46307.713217592594</v>
      </c>
      <c r="O79" s="20">
        <v>0</v>
      </c>
      <c r="P79" s="20" t="s">
        <v>137</v>
      </c>
      <c r="Q79" s="20">
        <v>15</v>
      </c>
      <c r="R79" s="3" t="str">
        <f>IF(OR(G79="12R",G79="12L"),_xlfn.XLOOKUP(C79,DB!$A$2:$A$248,DB!$B$2:$B$248,""),IF(OR(G79="30L",G79="30R"),_xlfn.XLOOKUP(C79,DB!$A$2:$A$248,DB!$C$2:$C$248,""),""))</f>
        <v>CZM</v>
      </c>
      <c r="S79" s="3">
        <f t="shared" si="1"/>
        <v>16</v>
      </c>
      <c r="T79" s="3" t="str">
        <f>_xlfn.XLOOKUP(C79,DB!$A$2:$A$248,DB!$D$2:$D$248,"")</f>
        <v>Sector 7</v>
      </c>
    </row>
    <row r="80" spans="1:20" x14ac:dyDescent="0.2">
      <c r="A80" s="20" t="s">
        <v>194</v>
      </c>
      <c r="B80" s="20" t="s">
        <v>18</v>
      </c>
      <c r="C80" s="20" t="s">
        <v>144</v>
      </c>
      <c r="D80" s="20" t="s">
        <v>61</v>
      </c>
      <c r="E80" s="20" t="s">
        <v>195</v>
      </c>
      <c r="F80" s="21">
        <v>46307.703020833331</v>
      </c>
      <c r="G80" s="20" t="s">
        <v>22</v>
      </c>
      <c r="H80" s="20" t="s">
        <v>4191</v>
      </c>
      <c r="I80" s="20">
        <v>330</v>
      </c>
      <c r="J80" s="20" t="s">
        <v>23</v>
      </c>
      <c r="K80" s="20" t="s">
        <v>24</v>
      </c>
      <c r="L80" s="20">
        <v>359</v>
      </c>
      <c r="M80" s="20" t="s">
        <v>31</v>
      </c>
      <c r="N80" s="21">
        <v>46307.724988425929</v>
      </c>
      <c r="O80" s="20">
        <v>330</v>
      </c>
      <c r="P80" s="20" t="s">
        <v>26</v>
      </c>
      <c r="Q80" s="20">
        <v>40</v>
      </c>
      <c r="R80" s="3" t="str">
        <f>IF(OR(G80="12R",G80="12L"),_xlfn.XLOOKUP(C80,DB!$A$2:$A$248,DB!$B$2:$B$248,""),IF(OR(G80="30L",G80="30R"),_xlfn.XLOOKUP(C80,DB!$A$2:$A$248,DB!$C$2:$C$248,""),""))</f>
        <v>OMSUK</v>
      </c>
      <c r="S80" s="3">
        <f t="shared" si="1"/>
        <v>16</v>
      </c>
      <c r="T80" s="3" t="str">
        <f>_xlfn.XLOOKUP(C80,DB!$A$2:$A$248,DB!$D$2:$D$248,"")</f>
        <v>Sector 3</v>
      </c>
    </row>
    <row r="81" spans="1:20" x14ac:dyDescent="0.2">
      <c r="A81" s="20" t="s">
        <v>201</v>
      </c>
      <c r="B81" s="20" t="s">
        <v>18</v>
      </c>
      <c r="C81" s="20" t="s">
        <v>128</v>
      </c>
      <c r="D81" s="20" t="s">
        <v>61</v>
      </c>
      <c r="E81" s="20" t="s">
        <v>4192</v>
      </c>
      <c r="F81" s="21">
        <v>46307.711238425924</v>
      </c>
      <c r="G81" s="20" t="s">
        <v>22</v>
      </c>
      <c r="H81" s="20" t="s">
        <v>4193</v>
      </c>
      <c r="I81" s="20">
        <v>340</v>
      </c>
      <c r="J81" s="20" t="s">
        <v>23</v>
      </c>
      <c r="K81" s="20" t="s">
        <v>24</v>
      </c>
      <c r="L81" s="20">
        <v>577</v>
      </c>
      <c r="M81" s="20" t="s">
        <v>130</v>
      </c>
      <c r="N81" s="21">
        <v>46307.7424537037</v>
      </c>
      <c r="O81" s="20">
        <v>340</v>
      </c>
      <c r="P81" s="20" t="s">
        <v>26</v>
      </c>
      <c r="Q81" s="20">
        <v>40</v>
      </c>
      <c r="R81" s="3" t="str">
        <f>IF(OR(G81="12R",G81="12L"),_xlfn.XLOOKUP(C81,DB!$A$2:$A$248,DB!$B$2:$B$248,""),IF(OR(G81="30L",G81="30R"),_xlfn.XLOOKUP(C81,DB!$A$2:$A$248,DB!$C$2:$C$248,""),""))</f>
        <v>ENEBA</v>
      </c>
      <c r="S81" s="3">
        <f t="shared" si="1"/>
        <v>17</v>
      </c>
      <c r="T81" s="3" t="str">
        <f>_xlfn.XLOOKUP(C81,DB!$A$2:$A$248,DB!$D$2:$D$248,"")</f>
        <v>Sector 3</v>
      </c>
    </row>
    <row r="82" spans="1:20" x14ac:dyDescent="0.2">
      <c r="A82" s="20" t="s">
        <v>4194</v>
      </c>
      <c r="B82" s="20" t="s">
        <v>18</v>
      </c>
      <c r="C82" s="20" t="s">
        <v>4195</v>
      </c>
      <c r="D82" s="20" t="s">
        <v>4072</v>
      </c>
      <c r="E82" s="20" t="s">
        <v>4196</v>
      </c>
      <c r="F82" s="21">
        <v>46307.712627314817</v>
      </c>
      <c r="G82" s="20" t="s">
        <v>22</v>
      </c>
      <c r="H82" s="20" t="s">
        <v>4197</v>
      </c>
      <c r="I82" s="20">
        <v>450</v>
      </c>
      <c r="J82" s="20" t="s">
        <v>23</v>
      </c>
      <c r="K82" s="20" t="s">
        <v>51</v>
      </c>
      <c r="L82" s="20">
        <v>365</v>
      </c>
      <c r="M82" s="20" t="s">
        <v>31</v>
      </c>
      <c r="N82" s="21">
        <v>46307.733240740738</v>
      </c>
      <c r="O82" s="20">
        <v>450</v>
      </c>
      <c r="P82" s="20" t="s">
        <v>26</v>
      </c>
      <c r="Q82" s="20">
        <v>40</v>
      </c>
      <c r="R82" s="3" t="str">
        <f>IF(OR(G82="12R",G82="12L"),_xlfn.XLOOKUP(C82,DB!$A$2:$A$248,DB!$B$2:$B$248,""),IF(OR(G82="30L",G82="30R"),_xlfn.XLOOKUP(C82,DB!$A$2:$A$248,DB!$C$2:$C$248,""),""))</f>
        <v>OMSUK</v>
      </c>
      <c r="S82" s="3">
        <f t="shared" si="1"/>
        <v>17</v>
      </c>
      <c r="T82" s="3" t="str">
        <f>_xlfn.XLOOKUP(C82,DB!$A$2:$A$248,DB!$D$2:$D$248,"")</f>
        <v>Sector 3</v>
      </c>
    </row>
    <row r="83" spans="1:20" x14ac:dyDescent="0.2">
      <c r="A83" s="20" t="s">
        <v>410</v>
      </c>
      <c r="B83" s="20" t="s">
        <v>18</v>
      </c>
      <c r="C83" s="20" t="s">
        <v>63</v>
      </c>
      <c r="D83" s="20" t="s">
        <v>34</v>
      </c>
      <c r="E83" s="20" t="s">
        <v>3324</v>
      </c>
      <c r="F83" s="21">
        <v>46307.713379629633</v>
      </c>
      <c r="G83" s="20" t="s">
        <v>22</v>
      </c>
      <c r="H83" s="20" t="s">
        <v>4198</v>
      </c>
      <c r="I83" s="20">
        <v>380</v>
      </c>
      <c r="J83" s="20" t="s">
        <v>23</v>
      </c>
      <c r="K83" s="20" t="s">
        <v>24</v>
      </c>
      <c r="L83" s="20">
        <v>866</v>
      </c>
      <c r="M83" s="20" t="s">
        <v>181</v>
      </c>
      <c r="N83" s="21">
        <v>46307.759004629632</v>
      </c>
      <c r="O83" s="20">
        <v>380</v>
      </c>
      <c r="P83" s="20" t="s">
        <v>26</v>
      </c>
      <c r="Q83" s="20">
        <v>190</v>
      </c>
      <c r="R83" s="3" t="str">
        <f>IF(OR(G83="12R",G83="12L"),_xlfn.XLOOKUP(C83,DB!$A$2:$A$248,DB!$B$2:$B$248,""),IF(OR(G83="30L",G83="30R"),_xlfn.XLOOKUP(C83,DB!$A$2:$A$248,DB!$C$2:$C$248,""),""))</f>
        <v>UDGUV</v>
      </c>
      <c r="S83" s="3">
        <f t="shared" si="1"/>
        <v>17</v>
      </c>
      <c r="T83" s="3" t="str">
        <f>_xlfn.XLOOKUP(C83,DB!$A$2:$A$248,DB!$D$2:$D$248,"")</f>
        <v>Sector 2</v>
      </c>
    </row>
    <row r="84" spans="1:20" x14ac:dyDescent="0.2">
      <c r="A84" s="20" t="s">
        <v>4199</v>
      </c>
      <c r="B84" s="20" t="s">
        <v>18</v>
      </c>
      <c r="C84" s="20" t="s">
        <v>4200</v>
      </c>
      <c r="D84" s="20" t="s">
        <v>469</v>
      </c>
      <c r="E84" s="20"/>
      <c r="F84" s="21">
        <v>46307.714444444442</v>
      </c>
      <c r="G84" s="20" t="s">
        <v>22</v>
      </c>
      <c r="H84" s="20" t="s">
        <v>4201</v>
      </c>
      <c r="I84" s="20">
        <v>320</v>
      </c>
      <c r="J84" s="20" t="s">
        <v>23</v>
      </c>
      <c r="K84" s="20" t="s">
        <v>51</v>
      </c>
      <c r="L84" s="20">
        <v>435</v>
      </c>
      <c r="M84" s="20" t="s">
        <v>204</v>
      </c>
      <c r="N84" s="21">
        <v>46307.739502314813</v>
      </c>
      <c r="O84" s="20">
        <v>340</v>
      </c>
      <c r="P84" s="20" t="s">
        <v>26</v>
      </c>
      <c r="Q84" s="20">
        <v>40</v>
      </c>
      <c r="R84" s="3" t="str">
        <f>IF(OR(G84="12R",G84="12L"),_xlfn.XLOOKUP(C84,DB!$A$2:$A$248,DB!$B$2:$B$248,""),IF(OR(G84="30L",G84="30R"),_xlfn.XLOOKUP(C84,DB!$A$2:$A$248,DB!$C$2:$C$248,""),""))</f>
        <v/>
      </c>
      <c r="S84" s="3">
        <f t="shared" si="1"/>
        <v>17</v>
      </c>
      <c r="T84" s="3" t="str">
        <f>_xlfn.XLOOKUP(C84,DB!$A$2:$A$248,DB!$D$2:$D$248,"")</f>
        <v/>
      </c>
    </row>
    <row r="85" spans="1:20" x14ac:dyDescent="0.2">
      <c r="A85" s="20" t="s">
        <v>192</v>
      </c>
      <c r="B85" s="20" t="s">
        <v>18</v>
      </c>
      <c r="C85" s="20" t="s">
        <v>193</v>
      </c>
      <c r="D85" s="20" t="s">
        <v>34</v>
      </c>
      <c r="E85" s="20" t="s">
        <v>399</v>
      </c>
      <c r="F85" s="21">
        <v>46307.715150462966</v>
      </c>
      <c r="G85" s="20" t="s">
        <v>22</v>
      </c>
      <c r="H85" s="20" t="s">
        <v>4202</v>
      </c>
      <c r="I85" s="20">
        <v>360</v>
      </c>
      <c r="J85" s="20" t="s">
        <v>23</v>
      </c>
      <c r="K85" s="20" t="s">
        <v>24</v>
      </c>
      <c r="L85" s="20">
        <v>834</v>
      </c>
      <c r="M85" s="20" t="s">
        <v>193</v>
      </c>
      <c r="N85" s="21">
        <v>46307.764074074075</v>
      </c>
      <c r="O85" s="20">
        <v>15</v>
      </c>
      <c r="P85" s="20" t="s">
        <v>26</v>
      </c>
      <c r="Q85" s="20">
        <v>190</v>
      </c>
      <c r="R85" s="3" t="str">
        <f>IF(OR(G85="12R",G85="12L"),_xlfn.XLOOKUP(C85,DB!$A$2:$A$248,DB!$B$2:$B$248,""),IF(OR(G85="30L",G85="30R"),_xlfn.XLOOKUP(C85,DB!$A$2:$A$248,DB!$C$2:$C$248,""),""))</f>
        <v>UDGUV</v>
      </c>
      <c r="S85" s="3">
        <f t="shared" si="1"/>
        <v>17</v>
      </c>
      <c r="T85" s="3" t="str">
        <f>_xlfn.XLOOKUP(C85,DB!$A$2:$A$248,DB!$D$2:$D$248,"")</f>
        <v>Sector 2</v>
      </c>
    </row>
    <row r="86" spans="1:20" x14ac:dyDescent="0.2">
      <c r="A86" s="20" t="s">
        <v>4203</v>
      </c>
      <c r="B86" s="20" t="s">
        <v>18</v>
      </c>
      <c r="C86" s="20" t="s">
        <v>381</v>
      </c>
      <c r="D86" s="20" t="s">
        <v>1205</v>
      </c>
      <c r="E86" s="20"/>
      <c r="F86" s="21">
        <v>46307.716122685182</v>
      </c>
      <c r="G86" s="20" t="s">
        <v>22</v>
      </c>
      <c r="H86" s="20" t="s">
        <v>4204</v>
      </c>
      <c r="I86" s="20">
        <v>270</v>
      </c>
      <c r="J86" s="20" t="s">
        <v>23</v>
      </c>
      <c r="K86" s="20" t="s">
        <v>51</v>
      </c>
      <c r="L86" s="20">
        <v>218</v>
      </c>
      <c r="M86" s="20" t="s">
        <v>383</v>
      </c>
      <c r="N86" s="21">
        <v>46307.729560185187</v>
      </c>
      <c r="O86" s="20">
        <v>270</v>
      </c>
      <c r="P86" s="20" t="s">
        <v>26</v>
      </c>
      <c r="Q86" s="20">
        <v>40</v>
      </c>
      <c r="R86" s="3" t="str">
        <f>IF(OR(G86="12R",G86="12L"),_xlfn.XLOOKUP(C86,DB!$A$2:$A$248,DB!$B$2:$B$248,""),IF(OR(G86="30L",G86="30R"),_xlfn.XLOOKUP(C86,DB!$A$2:$A$248,DB!$C$2:$C$248,""),""))</f>
        <v>OMSUK</v>
      </c>
      <c r="S86" s="3">
        <f t="shared" si="1"/>
        <v>17</v>
      </c>
      <c r="T86" s="3" t="str">
        <f>_xlfn.XLOOKUP(C86,DB!$A$2:$A$248,DB!$D$2:$D$248,"")</f>
        <v>Sector 3</v>
      </c>
    </row>
    <row r="87" spans="1:20" x14ac:dyDescent="0.2">
      <c r="A87" s="20" t="s">
        <v>4205</v>
      </c>
      <c r="B87" s="20" t="s">
        <v>18</v>
      </c>
      <c r="C87" s="20" t="s">
        <v>2728</v>
      </c>
      <c r="D87" s="20" t="s">
        <v>4190</v>
      </c>
      <c r="E87" s="20"/>
      <c r="F87" s="21">
        <v>46307.717534722222</v>
      </c>
      <c r="G87" s="20" t="s">
        <v>22</v>
      </c>
      <c r="H87" s="20" t="s">
        <v>167</v>
      </c>
      <c r="I87" s="20">
        <v>15</v>
      </c>
      <c r="J87" s="20" t="s">
        <v>139</v>
      </c>
      <c r="K87" s="20" t="s">
        <v>51</v>
      </c>
      <c r="L87" s="20">
        <v>74</v>
      </c>
      <c r="M87" s="20" t="s">
        <v>2728</v>
      </c>
      <c r="N87" s="21">
        <v>46307.736238425925</v>
      </c>
      <c r="O87" s="20">
        <v>0</v>
      </c>
      <c r="P87" s="20" t="s">
        <v>137</v>
      </c>
      <c r="Q87" s="20">
        <v>15</v>
      </c>
      <c r="R87" s="3" t="str">
        <f>IF(OR(G87="12R",G87="12L"),_xlfn.XLOOKUP(C87,DB!$A$2:$A$248,DB!$B$2:$B$248,""),IF(OR(G87="30L",G87="30R"),_xlfn.XLOOKUP(C87,DB!$A$2:$A$248,DB!$C$2:$C$248,""),""))</f>
        <v/>
      </c>
      <c r="S87" s="3">
        <f t="shared" si="1"/>
        <v>17</v>
      </c>
      <c r="T87" s="3" t="str">
        <f>_xlfn.XLOOKUP(C87,DB!$A$2:$A$248,DB!$D$2:$D$248,"")</f>
        <v/>
      </c>
    </row>
    <row r="88" spans="1:20" x14ac:dyDescent="0.2">
      <c r="A88" s="20" t="s">
        <v>4206</v>
      </c>
      <c r="B88" s="20" t="s">
        <v>18</v>
      </c>
      <c r="C88" s="20" t="s">
        <v>4207</v>
      </c>
      <c r="D88" s="20" t="s">
        <v>2791</v>
      </c>
      <c r="E88" s="20" t="s">
        <v>4206</v>
      </c>
      <c r="F88" s="21">
        <v>46307.718414351853</v>
      </c>
      <c r="G88" s="20" t="s">
        <v>22</v>
      </c>
      <c r="H88" s="20" t="s">
        <v>4208</v>
      </c>
      <c r="I88" s="20">
        <v>450</v>
      </c>
      <c r="J88" s="20" t="s">
        <v>23</v>
      </c>
      <c r="K88" s="20" t="s">
        <v>51</v>
      </c>
      <c r="L88" s="20">
        <v>363</v>
      </c>
      <c r="M88" s="20" t="s">
        <v>31</v>
      </c>
      <c r="N88" s="21">
        <v>46307.73940972222</v>
      </c>
      <c r="O88" s="20">
        <v>410</v>
      </c>
      <c r="P88" s="20" t="s">
        <v>26</v>
      </c>
      <c r="Q88" s="20">
        <v>40</v>
      </c>
      <c r="R88" s="3" t="str">
        <f>IF(OR(G88="12R",G88="12L"),_xlfn.XLOOKUP(C88,DB!$A$2:$A$248,DB!$B$2:$B$248,""),IF(OR(G88="30L",G88="30R"),_xlfn.XLOOKUP(C88,DB!$A$2:$A$248,DB!$C$2:$C$248,""),""))</f>
        <v>OMSUK</v>
      </c>
      <c r="S88" s="3">
        <f t="shared" si="1"/>
        <v>17</v>
      </c>
      <c r="T88" s="3" t="str">
        <f>_xlfn.XLOOKUP(C88,DB!$A$2:$A$248,DB!$D$2:$D$248,"")</f>
        <v>Sector 3</v>
      </c>
    </row>
    <row r="89" spans="1:20" x14ac:dyDescent="0.2">
      <c r="A89" s="20" t="s">
        <v>202</v>
      </c>
      <c r="B89" s="20" t="s">
        <v>18</v>
      </c>
      <c r="C89" s="20" t="s">
        <v>203</v>
      </c>
      <c r="D89" s="20" t="s">
        <v>123</v>
      </c>
      <c r="E89" s="20" t="s">
        <v>4209</v>
      </c>
      <c r="F89" s="21">
        <v>46307.720995370371</v>
      </c>
      <c r="G89" s="20" t="s">
        <v>22</v>
      </c>
      <c r="H89" s="20" t="s">
        <v>4210</v>
      </c>
      <c r="I89" s="20">
        <v>310</v>
      </c>
      <c r="J89" s="20" t="s">
        <v>23</v>
      </c>
      <c r="K89" s="20" t="s">
        <v>24</v>
      </c>
      <c r="L89" s="20">
        <v>369</v>
      </c>
      <c r="M89" s="20" t="s">
        <v>31</v>
      </c>
      <c r="N89" s="21">
        <v>46307.741435185184</v>
      </c>
      <c r="O89" s="20">
        <v>310</v>
      </c>
      <c r="P89" s="20" t="s">
        <v>26</v>
      </c>
      <c r="Q89" s="20">
        <v>40</v>
      </c>
      <c r="R89" s="3" t="str">
        <f>IF(OR(G89="12R",G89="12L"),_xlfn.XLOOKUP(C89,DB!$A$2:$A$248,DB!$B$2:$B$248,""),IF(OR(G89="30L",G89="30R"),_xlfn.XLOOKUP(C89,DB!$A$2:$A$248,DB!$C$2:$C$248,""),""))</f>
        <v>ENEBA</v>
      </c>
      <c r="S89" s="3">
        <f t="shared" si="1"/>
        <v>17</v>
      </c>
      <c r="T89" s="3" t="str">
        <f>_xlfn.XLOOKUP(C89,DB!$A$2:$A$248,DB!$D$2:$D$248,"")</f>
        <v>Sector 3</v>
      </c>
    </row>
    <row r="90" spans="1:20" x14ac:dyDescent="0.2">
      <c r="A90" s="20" t="s">
        <v>191</v>
      </c>
      <c r="B90" s="20" t="s">
        <v>18</v>
      </c>
      <c r="C90" s="20" t="s">
        <v>115</v>
      </c>
      <c r="D90" s="20" t="s">
        <v>129</v>
      </c>
      <c r="E90" s="20" t="s">
        <v>4211</v>
      </c>
      <c r="F90" s="21">
        <v>46307.726747685185</v>
      </c>
      <c r="G90" s="20" t="s">
        <v>22</v>
      </c>
      <c r="H90" s="20" t="s">
        <v>2720</v>
      </c>
      <c r="I90" s="20">
        <v>350</v>
      </c>
      <c r="J90" s="20" t="s">
        <v>23</v>
      </c>
      <c r="K90" s="20" t="s">
        <v>24</v>
      </c>
      <c r="L90" s="20">
        <v>150</v>
      </c>
      <c r="M90" s="20" t="s">
        <v>117</v>
      </c>
      <c r="N90" s="21">
        <v>46307.736840277779</v>
      </c>
      <c r="O90" s="20">
        <v>276</v>
      </c>
      <c r="P90" s="20" t="s">
        <v>26</v>
      </c>
      <c r="Q90" s="20">
        <v>190</v>
      </c>
      <c r="R90" s="3" t="str">
        <f>IF(OR(G90="12R",G90="12L"),_xlfn.XLOOKUP(C90,DB!$A$2:$A$248,DB!$B$2:$B$248,""),IF(OR(G90="30L",G90="30R"),_xlfn.XLOOKUP(C90,DB!$A$2:$A$248,DB!$C$2:$C$248,""),""))</f>
        <v>TAKUX</v>
      </c>
      <c r="S90" s="3">
        <f t="shared" si="1"/>
        <v>17</v>
      </c>
      <c r="T90" s="3" t="str">
        <f>_xlfn.XLOOKUP(C90,DB!$A$2:$A$248,DB!$D$2:$D$248,"")</f>
        <v>Sector 7</v>
      </c>
    </row>
    <row r="91" spans="1:20" x14ac:dyDescent="0.2">
      <c r="A91" s="20" t="s">
        <v>4212</v>
      </c>
      <c r="B91" s="20" t="s">
        <v>18</v>
      </c>
      <c r="C91" s="20" t="s">
        <v>97</v>
      </c>
      <c r="D91" s="20" t="s">
        <v>653</v>
      </c>
      <c r="E91" s="20"/>
      <c r="F91" s="21">
        <v>46307.727997685186</v>
      </c>
      <c r="G91" s="20" t="s">
        <v>22</v>
      </c>
      <c r="H91" s="20" t="s">
        <v>4213</v>
      </c>
      <c r="I91" s="20">
        <v>280</v>
      </c>
      <c r="J91" s="20" t="s">
        <v>23</v>
      </c>
      <c r="K91" s="20" t="s">
        <v>51</v>
      </c>
      <c r="L91" s="20">
        <v>876</v>
      </c>
      <c r="M91" s="20" t="s">
        <v>99</v>
      </c>
      <c r="N91" s="21">
        <v>46307.774537037039</v>
      </c>
      <c r="O91" s="20">
        <v>200</v>
      </c>
      <c r="P91" s="20" t="s">
        <v>26</v>
      </c>
      <c r="Q91" s="20">
        <v>30</v>
      </c>
      <c r="R91" s="3" t="str">
        <f>IF(OR(G91="12R",G91="12L"),_xlfn.XLOOKUP(C91,DB!$A$2:$A$248,DB!$B$2:$B$248,""),IF(OR(G91="30L",G91="30R"),_xlfn.XLOOKUP(C91,DB!$A$2:$A$248,DB!$C$2:$C$248,""),""))</f>
        <v>UDGUV</v>
      </c>
      <c r="S91" s="3">
        <f t="shared" si="1"/>
        <v>17</v>
      </c>
      <c r="T91" s="3" t="str">
        <f>_xlfn.XLOOKUP(C91,DB!$A$2:$A$248,DB!$D$2:$D$248,"")</f>
        <v>Sector 2</v>
      </c>
    </row>
    <row r="92" spans="1:20" x14ac:dyDescent="0.2">
      <c r="A92" s="20" t="s">
        <v>3029</v>
      </c>
      <c r="B92" s="20" t="s">
        <v>18</v>
      </c>
      <c r="C92" s="20" t="s">
        <v>205</v>
      </c>
      <c r="D92" s="20" t="s">
        <v>34</v>
      </c>
      <c r="E92" s="20" t="s">
        <v>4214</v>
      </c>
      <c r="F92" s="21">
        <v>46307.732951388891</v>
      </c>
      <c r="G92" s="20" t="s">
        <v>22</v>
      </c>
      <c r="H92" s="20" t="s">
        <v>4215</v>
      </c>
      <c r="I92" s="20">
        <v>370</v>
      </c>
      <c r="J92" s="20" t="s">
        <v>23</v>
      </c>
      <c r="K92" s="20" t="s">
        <v>24</v>
      </c>
      <c r="L92" s="20">
        <v>144</v>
      </c>
      <c r="M92" s="20" t="s">
        <v>40</v>
      </c>
      <c r="N92" s="21">
        <v>46307.742430555554</v>
      </c>
      <c r="O92" s="20">
        <v>242</v>
      </c>
      <c r="P92" s="20" t="s">
        <v>26</v>
      </c>
      <c r="Q92" s="20">
        <v>190</v>
      </c>
      <c r="R92" s="3" t="str">
        <f>IF(OR(G92="12R",G92="12L"),_xlfn.XLOOKUP(C92,DB!$A$2:$A$248,DB!$B$2:$B$248,""),IF(OR(G92="30L",G92="30R"),_xlfn.XLOOKUP(C92,DB!$A$2:$A$248,DB!$C$2:$C$248,""),""))</f>
        <v>NUDAL</v>
      </c>
      <c r="S92" s="3">
        <f t="shared" si="1"/>
        <v>17</v>
      </c>
      <c r="T92" s="3" t="str">
        <f>_xlfn.XLOOKUP(C92,DB!$A$2:$A$248,DB!$D$2:$D$248,"")</f>
        <v>Sector 3</v>
      </c>
    </row>
    <row r="93" spans="1:20" x14ac:dyDescent="0.2">
      <c r="A93" s="20" t="s">
        <v>229</v>
      </c>
      <c r="B93" s="20" t="s">
        <v>18</v>
      </c>
      <c r="C93" s="20" t="s">
        <v>230</v>
      </c>
      <c r="D93" s="20" t="s">
        <v>61</v>
      </c>
      <c r="E93" s="20" t="s">
        <v>1174</v>
      </c>
      <c r="F93" s="21">
        <v>46307.735277777778</v>
      </c>
      <c r="G93" s="20" t="s">
        <v>22</v>
      </c>
      <c r="H93" s="20" t="s">
        <v>4216</v>
      </c>
      <c r="I93" s="20">
        <v>340</v>
      </c>
      <c r="J93" s="20" t="s">
        <v>23</v>
      </c>
      <c r="K93" s="20" t="s">
        <v>24</v>
      </c>
      <c r="L93" s="20">
        <v>446</v>
      </c>
      <c r="M93" s="20" t="s">
        <v>204</v>
      </c>
      <c r="N93" s="21">
        <v>46307.76190972222</v>
      </c>
      <c r="O93" s="20">
        <v>340</v>
      </c>
      <c r="P93" s="20" t="s">
        <v>26</v>
      </c>
      <c r="Q93" s="20">
        <v>40</v>
      </c>
      <c r="R93" s="3" t="str">
        <f>IF(OR(G93="12R",G93="12L"),_xlfn.XLOOKUP(C93,DB!$A$2:$A$248,DB!$B$2:$B$248,""),IF(OR(G93="30L",G93="30R"),_xlfn.XLOOKUP(C93,DB!$A$2:$A$248,DB!$C$2:$C$248,""),""))</f>
        <v>OMSUK</v>
      </c>
      <c r="S93" s="3">
        <f t="shared" si="1"/>
        <v>17</v>
      </c>
      <c r="T93" s="3" t="str">
        <f>_xlfn.XLOOKUP(C93,DB!$A$2:$A$248,DB!$D$2:$D$248,"")</f>
        <v>Sector 3</v>
      </c>
    </row>
    <row r="94" spans="1:20" x14ac:dyDescent="0.2">
      <c r="A94" s="20" t="s">
        <v>262</v>
      </c>
      <c r="B94" s="20" t="s">
        <v>18</v>
      </c>
      <c r="C94" s="20" t="s">
        <v>134</v>
      </c>
      <c r="D94" s="20" t="s">
        <v>61</v>
      </c>
      <c r="E94" s="20" t="s">
        <v>4217</v>
      </c>
      <c r="F94" s="21">
        <v>46307.737754629627</v>
      </c>
      <c r="G94" s="20" t="s">
        <v>22</v>
      </c>
      <c r="H94" s="20" t="s">
        <v>4218</v>
      </c>
      <c r="I94" s="20">
        <v>350</v>
      </c>
      <c r="J94" s="20" t="s">
        <v>23</v>
      </c>
      <c r="K94" s="20" t="s">
        <v>24</v>
      </c>
      <c r="L94" s="20">
        <v>365</v>
      </c>
      <c r="M94" s="20" t="s">
        <v>31</v>
      </c>
      <c r="N94" s="21">
        <v>46307.760162037041</v>
      </c>
      <c r="O94" s="20">
        <v>350</v>
      </c>
      <c r="P94" s="20" t="s">
        <v>26</v>
      </c>
      <c r="Q94" s="20">
        <v>40</v>
      </c>
      <c r="R94" s="3" t="str">
        <f>IF(OR(G94="12R",G94="12L"),_xlfn.XLOOKUP(C94,DB!$A$2:$A$248,DB!$B$2:$B$248,""),IF(OR(G94="30L",G94="30R"),_xlfn.XLOOKUP(C94,DB!$A$2:$A$248,DB!$C$2:$C$248,""),""))</f>
        <v>ENEBA</v>
      </c>
      <c r="S94" s="3">
        <f t="shared" si="1"/>
        <v>17</v>
      </c>
      <c r="T94" s="3" t="str">
        <f>_xlfn.XLOOKUP(C94,DB!$A$2:$A$248,DB!$D$2:$D$248,"")</f>
        <v>Sector 3</v>
      </c>
    </row>
    <row r="95" spans="1:20" x14ac:dyDescent="0.2">
      <c r="A95" s="20" t="s">
        <v>236</v>
      </c>
      <c r="B95" s="20" t="s">
        <v>18</v>
      </c>
      <c r="C95" s="20" t="s">
        <v>43</v>
      </c>
      <c r="D95" s="20" t="s">
        <v>44</v>
      </c>
      <c r="E95" s="20" t="s">
        <v>623</v>
      </c>
      <c r="F95" s="21">
        <v>46307.743009259262</v>
      </c>
      <c r="G95" s="20" t="s">
        <v>22</v>
      </c>
      <c r="H95" s="20" t="s">
        <v>4219</v>
      </c>
      <c r="I95" s="20">
        <v>360</v>
      </c>
      <c r="J95" s="20" t="s">
        <v>23</v>
      </c>
      <c r="K95" s="20" t="s">
        <v>24</v>
      </c>
      <c r="L95" s="20">
        <v>859</v>
      </c>
      <c r="M95" s="20" t="s">
        <v>46</v>
      </c>
      <c r="N95" s="21">
        <v>46307.787534722222</v>
      </c>
      <c r="O95" s="20">
        <v>360</v>
      </c>
      <c r="P95" s="20" t="s">
        <v>26</v>
      </c>
      <c r="Q95" s="20">
        <v>190</v>
      </c>
      <c r="R95" s="3" t="str">
        <f>IF(OR(G95="12R",G95="12L"),_xlfn.XLOOKUP(C95,DB!$A$2:$A$248,DB!$B$2:$B$248,""),IF(OR(G95="30L",G95="30R"),_xlfn.XLOOKUP(C95,DB!$A$2:$A$248,DB!$C$2:$C$248,""),""))</f>
        <v>UDGUV</v>
      </c>
      <c r="S95" s="3">
        <f t="shared" si="1"/>
        <v>17</v>
      </c>
      <c r="T95" s="3" t="str">
        <f>_xlfn.XLOOKUP(C95,DB!$A$2:$A$248,DB!$D$2:$D$248,"")</f>
        <v>Sector 2</v>
      </c>
    </row>
    <row r="96" spans="1:20" x14ac:dyDescent="0.2">
      <c r="A96" s="20" t="s">
        <v>226</v>
      </c>
      <c r="B96" s="20" t="s">
        <v>18</v>
      </c>
      <c r="C96" s="20" t="s">
        <v>227</v>
      </c>
      <c r="D96" s="20" t="s">
        <v>54</v>
      </c>
      <c r="E96" s="20" t="s">
        <v>4220</v>
      </c>
      <c r="F96" s="21">
        <v>46307.746319444443</v>
      </c>
      <c r="G96" s="20" t="s">
        <v>22</v>
      </c>
      <c r="H96" s="20" t="s">
        <v>4221</v>
      </c>
      <c r="I96" s="20">
        <v>370</v>
      </c>
      <c r="J96" s="20" t="s">
        <v>23</v>
      </c>
      <c r="K96" s="20" t="s">
        <v>24</v>
      </c>
      <c r="L96" s="20">
        <v>153</v>
      </c>
      <c r="M96" s="20" t="s">
        <v>117</v>
      </c>
      <c r="N96" s="21">
        <v>46307.75608796296</v>
      </c>
      <c r="O96" s="20">
        <v>254</v>
      </c>
      <c r="P96" s="20" t="s">
        <v>26</v>
      </c>
      <c r="Q96" s="20">
        <v>190</v>
      </c>
      <c r="R96" s="3" t="str">
        <f>IF(OR(G96="12R",G96="12L"),_xlfn.XLOOKUP(C96,DB!$A$2:$A$248,DB!$B$2:$B$248,""),IF(OR(G96="30L",G96="30R"),_xlfn.XLOOKUP(C96,DB!$A$2:$A$248,DB!$C$2:$C$248,""),""))</f>
        <v>TAKUX</v>
      </c>
      <c r="S96" s="3">
        <f t="shared" si="1"/>
        <v>17</v>
      </c>
      <c r="T96" s="3" t="str">
        <f>_xlfn.XLOOKUP(C96,DB!$A$2:$A$248,DB!$D$2:$D$248,"")</f>
        <v>Sector 7</v>
      </c>
    </row>
    <row r="97" spans="1:20" x14ac:dyDescent="0.2">
      <c r="A97" s="20" t="s">
        <v>483</v>
      </c>
      <c r="B97" s="20" t="s">
        <v>18</v>
      </c>
      <c r="C97" s="20" t="s">
        <v>484</v>
      </c>
      <c r="D97" s="20" t="s">
        <v>34</v>
      </c>
      <c r="E97" s="20" t="s">
        <v>616</v>
      </c>
      <c r="F97" s="21">
        <v>46307.747291666667</v>
      </c>
      <c r="G97" s="20" t="s">
        <v>22</v>
      </c>
      <c r="H97" s="20" t="s">
        <v>4222</v>
      </c>
      <c r="I97" s="20">
        <v>340</v>
      </c>
      <c r="J97" s="20" t="s">
        <v>23</v>
      </c>
      <c r="K97" s="20" t="s">
        <v>24</v>
      </c>
      <c r="L97" s="20">
        <v>996</v>
      </c>
      <c r="M97" s="20" t="s">
        <v>486</v>
      </c>
      <c r="N97" s="21">
        <v>46307.801782407405</v>
      </c>
      <c r="O97" s="20">
        <v>229</v>
      </c>
      <c r="P97" s="20" t="s">
        <v>26</v>
      </c>
      <c r="Q97" s="20">
        <v>190</v>
      </c>
      <c r="R97" s="3" t="str">
        <f>IF(OR(G97="12R",G97="12L"),_xlfn.XLOOKUP(C97,DB!$A$2:$A$248,DB!$B$2:$B$248,""),IF(OR(G97="30L",G97="30R"),_xlfn.XLOOKUP(C97,DB!$A$2:$A$248,DB!$C$2:$C$248,""),""))</f>
        <v>UDGUV</v>
      </c>
      <c r="S97" s="3">
        <f t="shared" si="1"/>
        <v>17</v>
      </c>
      <c r="T97" s="3" t="str">
        <f>_xlfn.XLOOKUP(C97,DB!$A$2:$A$248,DB!$D$2:$D$248,"")</f>
        <v>Sector 2</v>
      </c>
    </row>
    <row r="98" spans="1:20" x14ac:dyDescent="0.2">
      <c r="A98" s="20" t="s">
        <v>207</v>
      </c>
      <c r="B98" s="20" t="s">
        <v>18</v>
      </c>
      <c r="C98" s="20" t="s">
        <v>208</v>
      </c>
      <c r="D98" s="20" t="s">
        <v>61</v>
      </c>
      <c r="E98" s="20" t="s">
        <v>4223</v>
      </c>
      <c r="F98" s="21">
        <v>46307.748194444444</v>
      </c>
      <c r="G98" s="20" t="s">
        <v>22</v>
      </c>
      <c r="H98" s="20" t="s">
        <v>4224</v>
      </c>
      <c r="I98" s="20">
        <v>350</v>
      </c>
      <c r="J98" s="20" t="s">
        <v>23</v>
      </c>
      <c r="K98" s="20" t="s">
        <v>24</v>
      </c>
      <c r="L98" s="20">
        <v>356</v>
      </c>
      <c r="M98" s="20" t="s">
        <v>31</v>
      </c>
      <c r="N98" s="21">
        <v>46307.770196759258</v>
      </c>
      <c r="O98" s="20">
        <v>350</v>
      </c>
      <c r="P98" s="20" t="s">
        <v>26</v>
      </c>
      <c r="Q98" s="20">
        <v>40</v>
      </c>
      <c r="R98" s="3" t="str">
        <f>IF(OR(G98="12R",G98="12L"),_xlfn.XLOOKUP(C98,DB!$A$2:$A$248,DB!$B$2:$B$248,""),IF(OR(G98="30L",G98="30R"),_xlfn.XLOOKUP(C98,DB!$A$2:$A$248,DB!$C$2:$C$248,""),""))</f>
        <v>ENEBA</v>
      </c>
      <c r="S98" s="3">
        <f t="shared" si="1"/>
        <v>17</v>
      </c>
      <c r="T98" s="3" t="str">
        <f>_xlfn.XLOOKUP(C98,DB!$A$2:$A$248,DB!$D$2:$D$248,"")</f>
        <v>Sector 3</v>
      </c>
    </row>
    <row r="99" spans="1:20" x14ac:dyDescent="0.2">
      <c r="A99" s="20" t="s">
        <v>305</v>
      </c>
      <c r="B99" s="20" t="s">
        <v>18</v>
      </c>
      <c r="C99" s="20" t="s">
        <v>148</v>
      </c>
      <c r="D99" s="20" t="s">
        <v>20</v>
      </c>
      <c r="E99" s="20" t="s">
        <v>4225</v>
      </c>
      <c r="F99" s="21">
        <v>46307.750023148146</v>
      </c>
      <c r="G99" s="20" t="s">
        <v>22</v>
      </c>
      <c r="H99" s="20" t="s">
        <v>4226</v>
      </c>
      <c r="I99" s="20">
        <v>350</v>
      </c>
      <c r="J99" s="20" t="s">
        <v>23</v>
      </c>
      <c r="K99" s="20" t="s">
        <v>24</v>
      </c>
      <c r="L99" s="20">
        <v>131</v>
      </c>
      <c r="M99" s="20" t="s">
        <v>40</v>
      </c>
      <c r="N99" s="21">
        <v>46307.759305555555</v>
      </c>
      <c r="O99" s="20">
        <v>266</v>
      </c>
      <c r="P99" s="20" t="s">
        <v>26</v>
      </c>
      <c r="Q99" s="20">
        <v>190</v>
      </c>
      <c r="R99" s="3" t="str">
        <f>IF(OR(G99="12R",G99="12L"),_xlfn.XLOOKUP(C99,DB!$A$2:$A$248,DB!$B$2:$B$248,""),IF(OR(G99="30L",G99="30R"),_xlfn.XLOOKUP(C99,DB!$A$2:$A$248,DB!$C$2:$C$248,""),""))</f>
        <v>NUDAL</v>
      </c>
      <c r="S99" s="3">
        <f t="shared" si="1"/>
        <v>18</v>
      </c>
      <c r="T99" s="3" t="str">
        <f>_xlfn.XLOOKUP(C99,DB!$A$2:$A$248,DB!$D$2:$D$248,"")</f>
        <v>Sector 3</v>
      </c>
    </row>
    <row r="100" spans="1:20" x14ac:dyDescent="0.2">
      <c r="A100" s="20" t="s">
        <v>198</v>
      </c>
      <c r="B100" s="20" t="s">
        <v>18</v>
      </c>
      <c r="C100" s="20" t="s">
        <v>199</v>
      </c>
      <c r="D100" s="20" t="s">
        <v>61</v>
      </c>
      <c r="E100" s="20" t="s">
        <v>4227</v>
      </c>
      <c r="F100" s="21">
        <v>46307.752905092595</v>
      </c>
      <c r="G100" s="20" t="s">
        <v>22</v>
      </c>
      <c r="H100" s="20" t="s">
        <v>4228</v>
      </c>
      <c r="I100" s="20">
        <v>330</v>
      </c>
      <c r="J100" s="20" t="s">
        <v>23</v>
      </c>
      <c r="K100" s="20" t="s">
        <v>24</v>
      </c>
      <c r="L100" s="20">
        <v>351</v>
      </c>
      <c r="M100" s="20" t="s">
        <v>31</v>
      </c>
      <c r="N100" s="21">
        <v>46307.774004629631</v>
      </c>
      <c r="O100" s="20">
        <v>330</v>
      </c>
      <c r="P100" s="20" t="s">
        <v>26</v>
      </c>
      <c r="Q100" s="2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218</v>
      </c>
      <c r="B101" s="20" t="s">
        <v>18</v>
      </c>
      <c r="C101" s="20" t="s">
        <v>219</v>
      </c>
      <c r="D101" s="20" t="s">
        <v>54</v>
      </c>
      <c r="E101" s="20" t="s">
        <v>454</v>
      </c>
      <c r="F101" s="21">
        <v>46307.75540509259</v>
      </c>
      <c r="G101" s="20" t="s">
        <v>22</v>
      </c>
      <c r="H101" s="20" t="s">
        <v>4229</v>
      </c>
      <c r="I101" s="20">
        <v>370</v>
      </c>
      <c r="J101" s="20" t="s">
        <v>23</v>
      </c>
      <c r="K101" s="20" t="s">
        <v>24</v>
      </c>
      <c r="L101" s="20">
        <v>147</v>
      </c>
      <c r="M101" s="20" t="s">
        <v>869</v>
      </c>
      <c r="N101" s="21">
        <v>46307.765277777777</v>
      </c>
      <c r="O101" s="20">
        <v>289</v>
      </c>
      <c r="P101" s="20" t="s">
        <v>26</v>
      </c>
      <c r="Q101" s="20">
        <v>40</v>
      </c>
      <c r="R101" s="3" t="str">
        <f>IF(OR(G101="12R",G101="12L"),_xlfn.XLOOKUP(C101,DB!$A$2:$A$248,DB!$B$2:$B$248,""),IF(OR(G101="30L",G101="30R"),_xlfn.XLOOKUP(C101,DB!$A$2:$A$248,DB!$C$2:$C$248,""),""))</f>
        <v>TAKUX</v>
      </c>
      <c r="S101" s="3">
        <f t="shared" si="1"/>
        <v>18</v>
      </c>
      <c r="T101" s="3" t="str">
        <f>_xlfn.XLOOKUP(C101,DB!$A$2:$A$248,DB!$D$2:$D$248,"")</f>
        <v>Sector 7</v>
      </c>
    </row>
    <row r="102" spans="1:20" x14ac:dyDescent="0.2">
      <c r="A102" s="20" t="s">
        <v>389</v>
      </c>
      <c r="B102" s="20" t="s">
        <v>18</v>
      </c>
      <c r="C102" s="20" t="s">
        <v>390</v>
      </c>
      <c r="D102" s="20" t="s">
        <v>34</v>
      </c>
      <c r="E102" s="20" t="s">
        <v>4230</v>
      </c>
      <c r="F102" s="21">
        <v>46307.756736111114</v>
      </c>
      <c r="G102" s="20" t="s">
        <v>22</v>
      </c>
      <c r="H102" s="20" t="s">
        <v>4231</v>
      </c>
      <c r="I102" s="20">
        <v>370</v>
      </c>
      <c r="J102" s="20" t="s">
        <v>23</v>
      </c>
      <c r="K102" s="20" t="s">
        <v>24</v>
      </c>
      <c r="L102" s="20">
        <v>359</v>
      </c>
      <c r="M102" s="20" t="s">
        <v>31</v>
      </c>
      <c r="N102" s="21">
        <v>46307.777754629627</v>
      </c>
      <c r="O102" s="20">
        <v>310</v>
      </c>
      <c r="P102" s="20" t="s">
        <v>26</v>
      </c>
      <c r="Q102" s="20">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233</v>
      </c>
      <c r="B103" s="20" t="s">
        <v>18</v>
      </c>
      <c r="C103" s="20" t="s">
        <v>234</v>
      </c>
      <c r="D103" s="20" t="s">
        <v>44</v>
      </c>
      <c r="E103" s="20" t="s">
        <v>2964</v>
      </c>
      <c r="F103" s="21">
        <v>46307.759444444448</v>
      </c>
      <c r="G103" s="20" t="s">
        <v>22</v>
      </c>
      <c r="H103" s="20" t="s">
        <v>4232</v>
      </c>
      <c r="I103" s="20">
        <v>320</v>
      </c>
      <c r="J103" s="20" t="s">
        <v>23</v>
      </c>
      <c r="K103" s="20" t="s">
        <v>24</v>
      </c>
      <c r="L103" s="20">
        <v>874</v>
      </c>
      <c r="M103" s="20" t="s">
        <v>36</v>
      </c>
      <c r="N103" s="21">
        <v>46307.804189814815</v>
      </c>
      <c r="O103" s="20">
        <v>320</v>
      </c>
      <c r="P103" s="20" t="s">
        <v>26</v>
      </c>
      <c r="Q103" s="20">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242</v>
      </c>
      <c r="B104" s="20" t="s">
        <v>18</v>
      </c>
      <c r="C104" s="20" t="s">
        <v>203</v>
      </c>
      <c r="D104" s="20" t="s">
        <v>20</v>
      </c>
      <c r="E104" s="20" t="s">
        <v>4233</v>
      </c>
      <c r="F104" s="21">
        <v>46307.760300925926</v>
      </c>
      <c r="G104" s="20" t="s">
        <v>22</v>
      </c>
      <c r="H104" s="20" t="s">
        <v>4234</v>
      </c>
      <c r="I104" s="20">
        <v>350</v>
      </c>
      <c r="J104" s="20" t="s">
        <v>23</v>
      </c>
      <c r="K104" s="20" t="s">
        <v>24</v>
      </c>
      <c r="L104" s="20">
        <v>356</v>
      </c>
      <c r="M104" s="20" t="s">
        <v>31</v>
      </c>
      <c r="N104" s="21">
        <v>46307.780798611115</v>
      </c>
      <c r="O104" s="20">
        <v>330</v>
      </c>
      <c r="P104" s="20" t="s">
        <v>26</v>
      </c>
      <c r="Q104" s="20">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20" t="s">
        <v>237</v>
      </c>
      <c r="B105" s="20" t="s">
        <v>18</v>
      </c>
      <c r="C105" s="20" t="s">
        <v>238</v>
      </c>
      <c r="D105" s="20" t="s">
        <v>116</v>
      </c>
      <c r="E105" s="20" t="s">
        <v>4235</v>
      </c>
      <c r="F105" s="21">
        <v>46307.76158564815</v>
      </c>
      <c r="G105" s="20" t="s">
        <v>22</v>
      </c>
      <c r="H105" s="20" t="s">
        <v>4236</v>
      </c>
      <c r="I105" s="20">
        <v>370</v>
      </c>
      <c r="J105" s="20" t="s">
        <v>23</v>
      </c>
      <c r="K105" s="20" t="s">
        <v>24</v>
      </c>
      <c r="L105" s="20">
        <v>133</v>
      </c>
      <c r="M105" s="20" t="s">
        <v>40</v>
      </c>
      <c r="N105" s="21">
        <v>46307.770694444444</v>
      </c>
      <c r="O105" s="20">
        <v>263</v>
      </c>
      <c r="P105" s="20" t="s">
        <v>26</v>
      </c>
      <c r="Q105" s="20">
        <v>190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214</v>
      </c>
      <c r="B106" s="20" t="s">
        <v>18</v>
      </c>
      <c r="C106" s="20" t="s">
        <v>215</v>
      </c>
      <c r="D106" s="20" t="s">
        <v>116</v>
      </c>
      <c r="E106" s="20" t="s">
        <v>4237</v>
      </c>
      <c r="F106" s="21">
        <v>46307.764050925929</v>
      </c>
      <c r="G106" s="20" t="s">
        <v>22</v>
      </c>
      <c r="H106" s="20" t="s">
        <v>4238</v>
      </c>
      <c r="I106" s="20">
        <v>380</v>
      </c>
      <c r="J106" s="20" t="s">
        <v>23</v>
      </c>
      <c r="K106" s="20" t="s">
        <v>24</v>
      </c>
      <c r="L106" s="20">
        <v>439</v>
      </c>
      <c r="M106" s="20" t="s">
        <v>204</v>
      </c>
      <c r="N106" s="21">
        <v>46307.787847222222</v>
      </c>
      <c r="O106" s="20">
        <v>380</v>
      </c>
      <c r="P106" s="20" t="s">
        <v>26</v>
      </c>
      <c r="Q106" s="20">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232</v>
      </c>
      <c r="B107" s="20" t="s">
        <v>18</v>
      </c>
      <c r="C107" s="20" t="s">
        <v>170</v>
      </c>
      <c r="D107" s="20" t="s">
        <v>20</v>
      </c>
      <c r="E107" s="20" t="s">
        <v>4239</v>
      </c>
      <c r="F107" s="21">
        <v>46307.765335648146</v>
      </c>
      <c r="G107" s="20" t="s">
        <v>22</v>
      </c>
      <c r="H107" s="20" t="s">
        <v>491</v>
      </c>
      <c r="I107" s="20">
        <v>330</v>
      </c>
      <c r="J107" s="20" t="s">
        <v>23</v>
      </c>
      <c r="K107" s="20" t="s">
        <v>24</v>
      </c>
      <c r="L107" s="20">
        <v>359</v>
      </c>
      <c r="M107" s="20" t="s">
        <v>31</v>
      </c>
      <c r="N107" s="21">
        <v>46307.785787037035</v>
      </c>
      <c r="O107" s="20">
        <v>350</v>
      </c>
      <c r="P107" s="20" t="s">
        <v>26</v>
      </c>
      <c r="Q107" s="20">
        <v>40</v>
      </c>
      <c r="R107" s="3" t="str">
        <f>IF(OR(G107="12R",G107="12L"),_xlfn.XLOOKUP(C107,DB!$A$2:$A$248,DB!$B$2:$B$248,""),IF(OR(G107="30L",G107="30R"),_xlfn.XLOOKUP(C107,DB!$A$2:$A$248,DB!$C$2:$C$248,""),""))</f>
        <v>OMSUK</v>
      </c>
      <c r="S107" s="3">
        <f t="shared" si="1"/>
        <v>18</v>
      </c>
      <c r="T107" s="3" t="str">
        <f>_xlfn.XLOOKUP(C107,DB!$A$2:$A$248,DB!$D$2:$D$248,"")</f>
        <v>Sector 3</v>
      </c>
    </row>
    <row r="108" spans="1:20" x14ac:dyDescent="0.2">
      <c r="A108" s="20" t="s">
        <v>665</v>
      </c>
      <c r="B108" s="20" t="s">
        <v>18</v>
      </c>
      <c r="C108" s="20" t="s">
        <v>666</v>
      </c>
      <c r="D108" s="20" t="s">
        <v>29</v>
      </c>
      <c r="E108" s="20" t="s">
        <v>4240</v>
      </c>
      <c r="F108" s="21">
        <v>46307.76667824074</v>
      </c>
      <c r="G108" s="20" t="s">
        <v>22</v>
      </c>
      <c r="H108" s="20" t="s">
        <v>4241</v>
      </c>
      <c r="I108" s="20">
        <v>360</v>
      </c>
      <c r="J108" s="20" t="s">
        <v>23</v>
      </c>
      <c r="K108" s="20" t="s">
        <v>24</v>
      </c>
      <c r="L108" s="20">
        <v>436</v>
      </c>
      <c r="M108" s="20" t="s">
        <v>204</v>
      </c>
      <c r="N108" s="21">
        <v>46307.790891203702</v>
      </c>
      <c r="O108" s="20">
        <v>360</v>
      </c>
      <c r="P108" s="20" t="s">
        <v>26</v>
      </c>
      <c r="Q108" s="20">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s="20" t="s">
        <v>228</v>
      </c>
      <c r="B109" s="20" t="s">
        <v>18</v>
      </c>
      <c r="C109" s="20" t="s">
        <v>19</v>
      </c>
      <c r="D109" s="20" t="s">
        <v>20</v>
      </c>
      <c r="E109" s="20" t="s">
        <v>4090</v>
      </c>
      <c r="F109" s="21">
        <v>46307.767650462964</v>
      </c>
      <c r="G109" s="20" t="s">
        <v>22</v>
      </c>
      <c r="H109" s="20" t="s">
        <v>4242</v>
      </c>
      <c r="I109" s="20">
        <v>360</v>
      </c>
      <c r="J109" s="20" t="s">
        <v>23</v>
      </c>
      <c r="K109" s="20" t="s">
        <v>24</v>
      </c>
      <c r="L109" s="20">
        <v>863</v>
      </c>
      <c r="M109" s="20" t="s">
        <v>1282</v>
      </c>
      <c r="N109" s="21">
        <v>46307.812662037039</v>
      </c>
      <c r="O109" s="20">
        <v>360</v>
      </c>
      <c r="P109" s="20" t="s">
        <v>26</v>
      </c>
      <c r="Q109" s="20">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20" t="s">
        <v>243</v>
      </c>
      <c r="B110" s="20" t="s">
        <v>18</v>
      </c>
      <c r="C110" s="20" t="s">
        <v>144</v>
      </c>
      <c r="D110" s="20" t="s">
        <v>61</v>
      </c>
      <c r="E110" s="20" t="s">
        <v>374</v>
      </c>
      <c r="F110" s="21">
        <v>46307.768993055557</v>
      </c>
      <c r="G110" s="20" t="s">
        <v>22</v>
      </c>
      <c r="H110" s="20" t="s">
        <v>4243</v>
      </c>
      <c r="I110" s="20">
        <v>290</v>
      </c>
      <c r="J110" s="20" t="s">
        <v>23</v>
      </c>
      <c r="K110" s="20" t="s">
        <v>24</v>
      </c>
      <c r="L110" s="20">
        <v>359</v>
      </c>
      <c r="M110" s="20" t="s">
        <v>31</v>
      </c>
      <c r="N110" s="21">
        <v>46307.790034722224</v>
      </c>
      <c r="O110" s="20">
        <v>322</v>
      </c>
      <c r="P110" s="20" t="s">
        <v>26</v>
      </c>
      <c r="Q110" s="20">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s="20" t="s">
        <v>253</v>
      </c>
      <c r="B111" s="20" t="s">
        <v>18</v>
      </c>
      <c r="C111" s="20" t="s">
        <v>122</v>
      </c>
      <c r="D111" s="20" t="s">
        <v>123</v>
      </c>
      <c r="E111" s="20" t="s">
        <v>4244</v>
      </c>
      <c r="F111" s="21">
        <v>46307.770370370374</v>
      </c>
      <c r="G111" s="20" t="s">
        <v>22</v>
      </c>
      <c r="H111" s="20" t="s">
        <v>4245</v>
      </c>
      <c r="I111" s="20">
        <v>320</v>
      </c>
      <c r="J111" s="20" t="s">
        <v>23</v>
      </c>
      <c r="K111" s="20" t="s">
        <v>24</v>
      </c>
      <c r="L111" s="20">
        <v>551</v>
      </c>
      <c r="M111" s="20" t="s">
        <v>130</v>
      </c>
      <c r="N111" s="21">
        <v>46307.799317129633</v>
      </c>
      <c r="O111" s="20">
        <v>340</v>
      </c>
      <c r="P111" s="20" t="s">
        <v>26</v>
      </c>
      <c r="Q111" s="20">
        <v>40</v>
      </c>
      <c r="R111" s="3" t="str">
        <f>IF(OR(G111="12R",G111="12L"),_xlfn.XLOOKUP(C111,DB!$A$2:$A$248,DB!$B$2:$B$248,""),IF(OR(G111="30L",G111="30R"),_xlfn.XLOOKUP(C111,DB!$A$2:$A$248,DB!$C$2:$C$248,""),""))</f>
        <v>ENEBA</v>
      </c>
      <c r="S111" s="3">
        <f t="shared" si="1"/>
        <v>18</v>
      </c>
      <c r="T111" s="3" t="str">
        <f>_xlfn.XLOOKUP(C111,DB!$A$2:$A$248,DB!$D$2:$D$248,"")</f>
        <v>Sector 3</v>
      </c>
    </row>
    <row r="112" spans="1:20" x14ac:dyDescent="0.2">
      <c r="A112" s="20" t="s">
        <v>231</v>
      </c>
      <c r="B112" s="20" t="s">
        <v>18</v>
      </c>
      <c r="C112" s="20" t="s">
        <v>33</v>
      </c>
      <c r="D112" s="20" t="s">
        <v>20</v>
      </c>
      <c r="E112" s="20" t="s">
        <v>534</v>
      </c>
      <c r="F112" s="21">
        <v>46307.770983796298</v>
      </c>
      <c r="G112" s="20" t="s">
        <v>22</v>
      </c>
      <c r="H112" s="20" t="s">
        <v>380</v>
      </c>
      <c r="I112" s="20">
        <v>360</v>
      </c>
      <c r="J112" s="20" t="s">
        <v>23</v>
      </c>
      <c r="K112" s="20" t="s">
        <v>24</v>
      </c>
      <c r="L112" s="20">
        <v>878</v>
      </c>
      <c r="M112" s="20" t="s">
        <v>36</v>
      </c>
      <c r="N112" s="21">
        <v>46307.816435185188</v>
      </c>
      <c r="O112" s="20">
        <v>360</v>
      </c>
      <c r="P112" s="20" t="s">
        <v>26</v>
      </c>
      <c r="Q112" s="20">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4246</v>
      </c>
      <c r="B113" s="20" t="s">
        <v>18</v>
      </c>
      <c r="C113" s="20" t="s">
        <v>4247</v>
      </c>
      <c r="D113" s="20" t="s">
        <v>29</v>
      </c>
      <c r="E113" s="20" t="s">
        <v>4248</v>
      </c>
      <c r="F113" s="21">
        <v>46307.771990740737</v>
      </c>
      <c r="G113" s="20" t="s">
        <v>22</v>
      </c>
      <c r="H113" s="20" t="s">
        <v>4249</v>
      </c>
      <c r="I113" s="20">
        <v>410</v>
      </c>
      <c r="J113" s="20" t="s">
        <v>23</v>
      </c>
      <c r="K113" s="20" t="s">
        <v>504</v>
      </c>
      <c r="L113" s="20">
        <v>153</v>
      </c>
      <c r="M113" s="20" t="s">
        <v>117</v>
      </c>
      <c r="N113" s="21">
        <v>46307.782511574071</v>
      </c>
      <c r="O113" s="20">
        <v>290</v>
      </c>
      <c r="P113" s="20" t="s">
        <v>26</v>
      </c>
      <c r="Q113" s="20">
        <v>190</v>
      </c>
      <c r="R113" s="3" t="str">
        <f>IF(OR(G113="12R",G113="12L"),_xlfn.XLOOKUP(C113,DB!$A$2:$A$248,DB!$B$2:$B$248,""),IF(OR(G113="30L",G113="30R"),_xlfn.XLOOKUP(C113,DB!$A$2:$A$248,DB!$C$2:$C$248,""),""))</f>
        <v>TAKUX</v>
      </c>
      <c r="S113" s="3">
        <f t="shared" si="1"/>
        <v>18</v>
      </c>
      <c r="T113" s="3" t="str">
        <f>_xlfn.XLOOKUP(C113,DB!$A$2:$A$248,DB!$D$2:$D$248,"")</f>
        <v>Sector 7</v>
      </c>
    </row>
    <row r="114" spans="1:20" x14ac:dyDescent="0.2">
      <c r="A114" s="20" t="s">
        <v>584</v>
      </c>
      <c r="B114" s="20" t="s">
        <v>18</v>
      </c>
      <c r="C114" s="20" t="s">
        <v>19</v>
      </c>
      <c r="D114" s="20" t="s">
        <v>61</v>
      </c>
      <c r="E114" s="20" t="s">
        <v>716</v>
      </c>
      <c r="F114" s="21">
        <v>46307.773113425923</v>
      </c>
      <c r="G114" s="20" t="s">
        <v>22</v>
      </c>
      <c r="H114" s="20" t="s">
        <v>4250</v>
      </c>
      <c r="I114" s="20">
        <v>340</v>
      </c>
      <c r="J114" s="20" t="s">
        <v>23</v>
      </c>
      <c r="K114" s="20" t="s">
        <v>152</v>
      </c>
      <c r="L114" s="20">
        <v>866</v>
      </c>
      <c r="M114" s="20" t="s">
        <v>2930</v>
      </c>
      <c r="N114" s="21">
        <v>46307.817650462966</v>
      </c>
      <c r="O114" s="20">
        <v>360</v>
      </c>
      <c r="P114" s="20" t="s">
        <v>26</v>
      </c>
      <c r="Q114" s="20">
        <v>190</v>
      </c>
      <c r="R114" s="3" t="str">
        <f>IF(OR(G114="12R",G114="12L"),_xlfn.XLOOKUP(C114,DB!$A$2:$A$248,DB!$B$2:$B$248,""),IF(OR(G114="30L",G114="30R"),_xlfn.XLOOKUP(C114,DB!$A$2:$A$248,DB!$C$2:$C$248,""),""))</f>
        <v>UDGUV</v>
      </c>
      <c r="S114" s="3">
        <f t="shared" si="1"/>
        <v>18</v>
      </c>
      <c r="T114" s="3" t="str">
        <f>_xlfn.XLOOKUP(C114,DB!$A$2:$A$248,DB!$D$2:$D$248,"")</f>
        <v>Sector 2</v>
      </c>
    </row>
    <row r="115" spans="1:20" x14ac:dyDescent="0.2">
      <c r="A115" s="20" t="s">
        <v>217</v>
      </c>
      <c r="B115" s="20" t="s">
        <v>18</v>
      </c>
      <c r="C115" s="20" t="s">
        <v>33</v>
      </c>
      <c r="D115" s="20" t="s">
        <v>61</v>
      </c>
      <c r="E115" s="20" t="s">
        <v>590</v>
      </c>
      <c r="F115" s="21">
        <v>46307.774606481478</v>
      </c>
      <c r="G115" s="20" t="s">
        <v>22</v>
      </c>
      <c r="H115" s="20" t="s">
        <v>4251</v>
      </c>
      <c r="I115" s="20">
        <v>340</v>
      </c>
      <c r="J115" s="20" t="s">
        <v>23</v>
      </c>
      <c r="K115" s="20" t="s">
        <v>24</v>
      </c>
      <c r="L115" s="20">
        <v>870</v>
      </c>
      <c r="M115" s="20" t="s">
        <v>36</v>
      </c>
      <c r="N115" s="21">
        <v>46307.819965277777</v>
      </c>
      <c r="O115" s="20">
        <v>340</v>
      </c>
      <c r="P115" s="20" t="s">
        <v>26</v>
      </c>
      <c r="Q115" s="20">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244</v>
      </c>
      <c r="B116" s="20" t="s">
        <v>18</v>
      </c>
      <c r="C116" s="20" t="s">
        <v>28</v>
      </c>
      <c r="D116" s="20" t="s">
        <v>29</v>
      </c>
      <c r="E116" s="20" t="s">
        <v>3455</v>
      </c>
      <c r="F116" s="21">
        <v>46307.777303240742</v>
      </c>
      <c r="G116" s="20" t="s">
        <v>22</v>
      </c>
      <c r="H116" s="20" t="s">
        <v>4252</v>
      </c>
      <c r="I116" s="20">
        <v>370</v>
      </c>
      <c r="J116" s="20" t="s">
        <v>23</v>
      </c>
      <c r="K116" s="20" t="s">
        <v>24</v>
      </c>
      <c r="L116" s="20">
        <v>359</v>
      </c>
      <c r="M116" s="20" t="s">
        <v>31</v>
      </c>
      <c r="N116" s="21">
        <v>46307.799363425926</v>
      </c>
      <c r="O116" s="20">
        <v>370</v>
      </c>
      <c r="P116" s="20" t="s">
        <v>26</v>
      </c>
      <c r="Q116" s="20">
        <v>40</v>
      </c>
      <c r="R116" s="3" t="str">
        <f>IF(OR(G116="12R",G116="12L"),_xlfn.XLOOKUP(C116,DB!$A$2:$A$248,DB!$B$2:$B$248,""),IF(OR(G116="30L",G116="30R"),_xlfn.XLOOKUP(C116,DB!$A$2:$A$248,DB!$C$2:$C$248,""),""))</f>
        <v>OMSUK</v>
      </c>
      <c r="S116" s="3">
        <f t="shared" si="1"/>
        <v>18</v>
      </c>
      <c r="T116" s="3" t="str">
        <f>_xlfn.XLOOKUP(C116,DB!$A$2:$A$248,DB!$D$2:$D$248,"")</f>
        <v>Sector 3</v>
      </c>
    </row>
    <row r="117" spans="1:20" x14ac:dyDescent="0.2">
      <c r="A117" s="20" t="s">
        <v>415</v>
      </c>
      <c r="B117" s="20" t="s">
        <v>18</v>
      </c>
      <c r="C117" s="20" t="s">
        <v>18</v>
      </c>
      <c r="D117" s="20" t="s">
        <v>416</v>
      </c>
      <c r="E117" s="20"/>
      <c r="F117" s="21">
        <v>46307.783356481479</v>
      </c>
      <c r="G117" s="20" t="s">
        <v>22</v>
      </c>
      <c r="H117" s="20" t="s">
        <v>138</v>
      </c>
      <c r="I117" s="20">
        <v>15</v>
      </c>
      <c r="J117" s="20" t="s">
        <v>139</v>
      </c>
      <c r="K117" s="20" t="s">
        <v>51</v>
      </c>
      <c r="L117" s="20">
        <v>103</v>
      </c>
      <c r="M117" s="20" t="s">
        <v>18</v>
      </c>
      <c r="N117" s="21">
        <v>46307.842245370368</v>
      </c>
      <c r="O117" s="20">
        <v>0</v>
      </c>
      <c r="P117" s="20" t="s">
        <v>137</v>
      </c>
      <c r="Q117" s="20">
        <v>15</v>
      </c>
      <c r="R117" s="3" t="str">
        <f>IF(OR(G117="12R",G117="12L"),_xlfn.XLOOKUP(C117,DB!$A$2:$A$248,DB!$B$2:$B$248,""),IF(OR(G117="30L",G117="30R"),_xlfn.XLOOKUP(C117,DB!$A$2:$A$248,DB!$C$2:$C$248,""),""))</f>
        <v/>
      </c>
      <c r="S117" s="3">
        <f t="shared" si="1"/>
        <v>18</v>
      </c>
      <c r="T117" s="3" t="str">
        <f>_xlfn.XLOOKUP(C117,DB!$A$2:$A$248,DB!$D$2:$D$248,"")</f>
        <v/>
      </c>
    </row>
    <row r="118" spans="1:20" x14ac:dyDescent="0.2">
      <c r="A118" s="20" t="s">
        <v>776</v>
      </c>
      <c r="B118" s="20" t="s">
        <v>18</v>
      </c>
      <c r="C118" s="20" t="s">
        <v>144</v>
      </c>
      <c r="D118" s="20" t="s">
        <v>129</v>
      </c>
      <c r="E118" s="20" t="s">
        <v>3909</v>
      </c>
      <c r="F118" s="21">
        <v>46307.784861111111</v>
      </c>
      <c r="G118" s="20" t="s">
        <v>22</v>
      </c>
      <c r="H118" s="20" t="s">
        <v>4253</v>
      </c>
      <c r="I118" s="20">
        <v>350</v>
      </c>
      <c r="J118" s="20" t="s">
        <v>23</v>
      </c>
      <c r="K118" s="20" t="s">
        <v>24</v>
      </c>
      <c r="L118" s="20">
        <v>353</v>
      </c>
      <c r="M118" s="20" t="s">
        <v>31</v>
      </c>
      <c r="N118" s="21">
        <v>46307.805821759262</v>
      </c>
      <c r="O118" s="20">
        <v>350</v>
      </c>
      <c r="P118" s="20" t="s">
        <v>26</v>
      </c>
      <c r="Q118" s="20">
        <v>40</v>
      </c>
      <c r="R118" s="3" t="str">
        <f>IF(OR(G118="12R",G118="12L"),_xlfn.XLOOKUP(C118,DB!$A$2:$A$248,DB!$B$2:$B$248,""),IF(OR(G118="30L",G118="30R"),_xlfn.XLOOKUP(C118,DB!$A$2:$A$248,DB!$C$2:$C$248,""),""))</f>
        <v>OMSUK</v>
      </c>
      <c r="S118" s="3">
        <f t="shared" si="1"/>
        <v>18</v>
      </c>
      <c r="T118" s="3" t="str">
        <f>_xlfn.XLOOKUP(C118,DB!$A$2:$A$248,DB!$D$2:$D$248,"")</f>
        <v>Sector 3</v>
      </c>
    </row>
    <row r="119" spans="1:20" x14ac:dyDescent="0.2">
      <c r="A119" s="20" t="s">
        <v>257</v>
      </c>
      <c r="B119" s="20" t="s">
        <v>18</v>
      </c>
      <c r="C119" s="20" t="s">
        <v>122</v>
      </c>
      <c r="D119" s="20" t="s">
        <v>123</v>
      </c>
      <c r="E119" s="20" t="s">
        <v>4254</v>
      </c>
      <c r="F119" s="21">
        <v>46307.786307870374</v>
      </c>
      <c r="G119" s="20" t="s">
        <v>22</v>
      </c>
      <c r="H119" s="20" t="s">
        <v>4255</v>
      </c>
      <c r="I119" s="20">
        <v>320</v>
      </c>
      <c r="J119" s="20" t="s">
        <v>23</v>
      </c>
      <c r="K119" s="20" t="s">
        <v>24</v>
      </c>
      <c r="L119" s="20">
        <v>537</v>
      </c>
      <c r="M119" s="20" t="s">
        <v>130</v>
      </c>
      <c r="N119" s="21">
        <v>46307.81459490741</v>
      </c>
      <c r="O119" s="20">
        <v>320</v>
      </c>
      <c r="P119" s="20" t="s">
        <v>26</v>
      </c>
      <c r="Q119" s="20">
        <v>40</v>
      </c>
      <c r="R119" s="3" t="str">
        <f>IF(OR(G119="12R",G119="12L"),_xlfn.XLOOKUP(C119,DB!$A$2:$A$248,DB!$B$2:$B$248,""),IF(OR(G119="30L",G119="30R"),_xlfn.XLOOKUP(C119,DB!$A$2:$A$248,DB!$C$2:$C$248,""),""))</f>
        <v>ENEBA</v>
      </c>
      <c r="S119" s="3">
        <f t="shared" si="1"/>
        <v>18</v>
      </c>
      <c r="T119" s="3" t="str">
        <f>_xlfn.XLOOKUP(C119,DB!$A$2:$A$248,DB!$D$2:$D$248,"")</f>
        <v>Sector 3</v>
      </c>
    </row>
    <row r="120" spans="1:20" x14ac:dyDescent="0.2">
      <c r="A120" s="20" t="s">
        <v>509</v>
      </c>
      <c r="B120" s="20" t="s">
        <v>18</v>
      </c>
      <c r="C120" s="20" t="s">
        <v>134</v>
      </c>
      <c r="D120" s="20" t="s">
        <v>20</v>
      </c>
      <c r="E120" s="20" t="s">
        <v>4256</v>
      </c>
      <c r="F120" s="21">
        <v>46307.787766203706</v>
      </c>
      <c r="G120" s="20" t="s">
        <v>22</v>
      </c>
      <c r="H120" s="20" t="s">
        <v>4257</v>
      </c>
      <c r="I120" s="20">
        <v>350</v>
      </c>
      <c r="J120" s="20" t="s">
        <v>23</v>
      </c>
      <c r="K120" s="20" t="s">
        <v>24</v>
      </c>
      <c r="L120" s="20">
        <v>359</v>
      </c>
      <c r="M120" s="20" t="s">
        <v>31</v>
      </c>
      <c r="N120" s="21">
        <v>46307.807719907411</v>
      </c>
      <c r="O120" s="20">
        <v>310</v>
      </c>
      <c r="P120" s="20" t="s">
        <v>26</v>
      </c>
      <c r="Q120" s="20">
        <v>40</v>
      </c>
      <c r="R120" s="3" t="str">
        <f>IF(OR(G120="12R",G120="12L"),_xlfn.XLOOKUP(C120,DB!$A$2:$A$248,DB!$B$2:$B$248,""),IF(OR(G120="30L",G120="30R"),_xlfn.XLOOKUP(C120,DB!$A$2:$A$248,DB!$C$2:$C$248,""),""))</f>
        <v>ENEBA</v>
      </c>
      <c r="S120" s="3">
        <f t="shared" si="1"/>
        <v>18</v>
      </c>
      <c r="T120" s="3" t="str">
        <f>_xlfn.XLOOKUP(C120,DB!$A$2:$A$248,DB!$D$2:$D$248,"")</f>
        <v>Sector 3</v>
      </c>
    </row>
    <row r="121" spans="1:20" x14ac:dyDescent="0.2">
      <c r="A121" s="20" t="s">
        <v>251</v>
      </c>
      <c r="B121" s="20" t="s">
        <v>18</v>
      </c>
      <c r="C121" s="20" t="s">
        <v>63</v>
      </c>
      <c r="D121" s="20" t="s">
        <v>34</v>
      </c>
      <c r="E121" s="20" t="s">
        <v>545</v>
      </c>
      <c r="F121" s="21">
        <v>46307.790509259263</v>
      </c>
      <c r="G121" s="20" t="s">
        <v>22</v>
      </c>
      <c r="H121" s="20" t="s">
        <v>4258</v>
      </c>
      <c r="I121" s="20">
        <v>360</v>
      </c>
      <c r="J121" s="20" t="s">
        <v>23</v>
      </c>
      <c r="K121" s="20" t="s">
        <v>24</v>
      </c>
      <c r="L121" s="20">
        <v>863</v>
      </c>
      <c r="M121" s="20" t="s">
        <v>4259</v>
      </c>
      <c r="N121" s="21">
        <v>46307.83520833333</v>
      </c>
      <c r="O121" s="20">
        <v>360</v>
      </c>
      <c r="P121" s="20" t="s">
        <v>26</v>
      </c>
      <c r="Q121" s="20">
        <v>190</v>
      </c>
      <c r="R121" s="3" t="str">
        <f>IF(OR(G121="12R",G121="12L"),_xlfn.XLOOKUP(C121,DB!$A$2:$A$248,DB!$B$2:$B$248,""),IF(OR(G121="30L",G121="30R"),_xlfn.XLOOKUP(C121,DB!$A$2:$A$248,DB!$C$2:$C$248,""),""))</f>
        <v>UDGUV</v>
      </c>
      <c r="S121" s="3">
        <f t="shared" si="1"/>
        <v>18</v>
      </c>
      <c r="T121" s="3" t="str">
        <f>_xlfn.XLOOKUP(C121,DB!$A$2:$A$248,DB!$D$2:$D$248,"")</f>
        <v>Sector 2</v>
      </c>
    </row>
    <row r="122" spans="1:20" x14ac:dyDescent="0.2">
      <c r="A122" s="20" t="s">
        <v>258</v>
      </c>
      <c r="B122" s="20" t="s">
        <v>18</v>
      </c>
      <c r="C122" s="20" t="s">
        <v>128</v>
      </c>
      <c r="D122" s="20" t="s">
        <v>61</v>
      </c>
      <c r="E122" s="20" t="s">
        <v>4260</v>
      </c>
      <c r="F122" s="21">
        <v>46307.791122685187</v>
      </c>
      <c r="G122" s="20" t="s">
        <v>22</v>
      </c>
      <c r="H122" s="20" t="s">
        <v>4261</v>
      </c>
      <c r="I122" s="20">
        <v>340</v>
      </c>
      <c r="J122" s="20" t="s">
        <v>23</v>
      </c>
      <c r="K122" s="20" t="s">
        <v>24</v>
      </c>
      <c r="L122" s="20">
        <v>535</v>
      </c>
      <c r="M122" s="20" t="s">
        <v>130</v>
      </c>
      <c r="N122" s="21">
        <v>46307.820081018515</v>
      </c>
      <c r="O122" s="20">
        <v>340</v>
      </c>
      <c r="P122" s="20" t="s">
        <v>26</v>
      </c>
      <c r="Q122" s="20">
        <v>40</v>
      </c>
      <c r="R122" s="3" t="str">
        <f>IF(OR(G122="12R",G122="12L"),_xlfn.XLOOKUP(C122,DB!$A$2:$A$248,DB!$B$2:$B$248,""),IF(OR(G122="30L",G122="30R"),_xlfn.XLOOKUP(C122,DB!$A$2:$A$248,DB!$C$2:$C$248,""),""))</f>
        <v>ENEBA</v>
      </c>
      <c r="S122" s="3">
        <f t="shared" si="1"/>
        <v>18</v>
      </c>
      <c r="T122" s="3" t="str">
        <f>_xlfn.XLOOKUP(C122,DB!$A$2:$A$248,DB!$D$2:$D$248,"")</f>
        <v>Sector 3</v>
      </c>
    </row>
    <row r="123" spans="1:20" x14ac:dyDescent="0.2">
      <c r="A123" s="20" t="s">
        <v>419</v>
      </c>
      <c r="B123" s="20" t="s">
        <v>18</v>
      </c>
      <c r="C123" s="20" t="s">
        <v>101</v>
      </c>
      <c r="D123" s="20" t="s">
        <v>54</v>
      </c>
      <c r="E123" s="20" t="s">
        <v>112</v>
      </c>
      <c r="F123" s="21">
        <v>46307.793043981481</v>
      </c>
      <c r="G123" s="20" t="s">
        <v>22</v>
      </c>
      <c r="H123" s="20" t="s">
        <v>4262</v>
      </c>
      <c r="I123" s="20">
        <v>360</v>
      </c>
      <c r="J123" s="20" t="s">
        <v>23</v>
      </c>
      <c r="K123" s="20" t="s">
        <v>152</v>
      </c>
      <c r="L123" s="20">
        <v>859</v>
      </c>
      <c r="M123" s="20" t="s">
        <v>46</v>
      </c>
      <c r="N123" s="21">
        <v>46307.837696759256</v>
      </c>
      <c r="O123" s="20">
        <v>380</v>
      </c>
      <c r="P123" s="20" t="s">
        <v>26</v>
      </c>
      <c r="Q123" s="20">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20" t="s">
        <v>240</v>
      </c>
      <c r="B124" s="20" t="s">
        <v>18</v>
      </c>
      <c r="C124" s="20" t="s">
        <v>28</v>
      </c>
      <c r="D124" s="20" t="s">
        <v>241</v>
      </c>
      <c r="E124" s="20" t="s">
        <v>4263</v>
      </c>
      <c r="F124" s="21">
        <v>46307.796365740738</v>
      </c>
      <c r="G124" s="20" t="s">
        <v>22</v>
      </c>
      <c r="H124" s="20" t="s">
        <v>4264</v>
      </c>
      <c r="I124" s="20">
        <v>330</v>
      </c>
      <c r="J124" s="20" t="s">
        <v>23</v>
      </c>
      <c r="K124" s="20" t="s">
        <v>24</v>
      </c>
      <c r="L124" s="20">
        <v>359</v>
      </c>
      <c r="M124" s="20" t="s">
        <v>31</v>
      </c>
      <c r="N124" s="21">
        <v>46307.817858796298</v>
      </c>
      <c r="O124" s="20">
        <v>370</v>
      </c>
      <c r="P124" s="20" t="s">
        <v>26</v>
      </c>
      <c r="Q124" s="20">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s="20" t="s">
        <v>307</v>
      </c>
      <c r="B125" s="20" t="s">
        <v>18</v>
      </c>
      <c r="C125" s="20" t="s">
        <v>172</v>
      </c>
      <c r="D125" s="20" t="s">
        <v>54</v>
      </c>
      <c r="E125" s="20" t="s">
        <v>3970</v>
      </c>
      <c r="F125" s="21">
        <v>46307.797800925924</v>
      </c>
      <c r="G125" s="20" t="s">
        <v>22</v>
      </c>
      <c r="H125" s="20" t="s">
        <v>4265</v>
      </c>
      <c r="I125" s="20">
        <v>380</v>
      </c>
      <c r="J125" s="20" t="s">
        <v>23</v>
      </c>
      <c r="K125" s="20" t="s">
        <v>24</v>
      </c>
      <c r="L125" s="20">
        <v>324</v>
      </c>
      <c r="M125" s="20" t="s">
        <v>174</v>
      </c>
      <c r="N125" s="21">
        <v>46307.816331018519</v>
      </c>
      <c r="O125" s="20">
        <v>380</v>
      </c>
      <c r="P125" s="20" t="s">
        <v>26</v>
      </c>
      <c r="Q125" s="20">
        <v>190</v>
      </c>
      <c r="R125" s="3" t="str">
        <f>IF(OR(G125="12R",G125="12L"),_xlfn.XLOOKUP(C125,DB!$A$2:$A$248,DB!$B$2:$B$248,""),IF(OR(G125="30L",G125="30R"),_xlfn.XLOOKUP(C125,DB!$A$2:$A$248,DB!$C$2:$C$248,""),""))</f>
        <v>CZM</v>
      </c>
      <c r="S125" s="3">
        <f t="shared" si="1"/>
        <v>19</v>
      </c>
      <c r="T125" s="3" t="str">
        <f>_xlfn.XLOOKUP(C125,DB!$A$2:$A$248,DB!$D$2:$D$248,"")</f>
        <v>Sector 7</v>
      </c>
    </row>
    <row r="126" spans="1:20" x14ac:dyDescent="0.2">
      <c r="A126" s="20" t="s">
        <v>503</v>
      </c>
      <c r="B126" s="20" t="s">
        <v>18</v>
      </c>
      <c r="C126" s="20" t="s">
        <v>260</v>
      </c>
      <c r="D126" s="20" t="s">
        <v>261</v>
      </c>
      <c r="E126" s="20" t="s">
        <v>4266</v>
      </c>
      <c r="F126" s="21">
        <v>46307.798900462964</v>
      </c>
      <c r="G126" s="20" t="s">
        <v>22</v>
      </c>
      <c r="H126" s="20" t="s">
        <v>4267</v>
      </c>
      <c r="I126" s="20">
        <v>330</v>
      </c>
      <c r="J126" s="20" t="s">
        <v>23</v>
      </c>
      <c r="K126" s="20" t="s">
        <v>24</v>
      </c>
      <c r="L126" s="20">
        <v>365</v>
      </c>
      <c r="M126" s="20" t="s">
        <v>31</v>
      </c>
      <c r="N126" s="21">
        <v>46307.819074074076</v>
      </c>
      <c r="O126" s="20">
        <v>350</v>
      </c>
      <c r="P126" s="20" t="s">
        <v>41</v>
      </c>
      <c r="Q126" s="20">
        <v>40</v>
      </c>
      <c r="R126" s="3" t="str">
        <f>IF(OR(G126="12R",G126="12L"),_xlfn.XLOOKUP(C126,DB!$A$2:$A$248,DB!$B$2:$B$248,""),IF(OR(G126="30L",G126="30R"),_xlfn.XLOOKUP(C126,DB!$A$2:$A$248,DB!$C$2:$C$248,""),""))</f>
        <v>NUDAL</v>
      </c>
      <c r="S126" s="3">
        <f t="shared" si="1"/>
        <v>19</v>
      </c>
      <c r="T126" s="3" t="str">
        <f>_xlfn.XLOOKUP(C126,DB!$A$2:$A$248,DB!$D$2:$D$248,"")</f>
        <v>Sector 3</v>
      </c>
    </row>
    <row r="127" spans="1:20" x14ac:dyDescent="0.2">
      <c r="A127" s="20" t="s">
        <v>289</v>
      </c>
      <c r="B127" s="20" t="s">
        <v>18</v>
      </c>
      <c r="C127" s="20" t="s">
        <v>97</v>
      </c>
      <c r="D127" s="20" t="s">
        <v>54</v>
      </c>
      <c r="E127" s="20" t="s">
        <v>428</v>
      </c>
      <c r="F127" s="21">
        <v>46307.800659722219</v>
      </c>
      <c r="G127" s="20" t="s">
        <v>22</v>
      </c>
      <c r="H127" s="20" t="s">
        <v>4268</v>
      </c>
      <c r="I127" s="20">
        <v>380</v>
      </c>
      <c r="J127" s="20" t="s">
        <v>23</v>
      </c>
      <c r="K127" s="20" t="s">
        <v>24</v>
      </c>
      <c r="L127" s="20">
        <v>876</v>
      </c>
      <c r="M127" s="20" t="s">
        <v>99</v>
      </c>
      <c r="N127" s="21">
        <v>46307.847673611112</v>
      </c>
      <c r="O127" s="20">
        <v>209</v>
      </c>
      <c r="P127" s="20" t="s">
        <v>26</v>
      </c>
      <c r="Q127" s="20">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s="20" t="s">
        <v>2852</v>
      </c>
      <c r="B128" s="20" t="s">
        <v>18</v>
      </c>
      <c r="C128" s="20" t="s">
        <v>97</v>
      </c>
      <c r="D128" s="20" t="s">
        <v>544</v>
      </c>
      <c r="E128" s="20"/>
      <c r="F128" s="21">
        <v>46307.802106481482</v>
      </c>
      <c r="G128" s="20" t="s">
        <v>22</v>
      </c>
      <c r="H128" s="20" t="s">
        <v>4269</v>
      </c>
      <c r="I128" s="20">
        <v>280</v>
      </c>
      <c r="J128" s="20" t="s">
        <v>23</v>
      </c>
      <c r="K128" s="20" t="s">
        <v>51</v>
      </c>
      <c r="L128" s="20">
        <v>875</v>
      </c>
      <c r="M128" s="20" t="s">
        <v>99</v>
      </c>
      <c r="N128" s="21">
        <v>46307.862060185187</v>
      </c>
      <c r="O128" s="20">
        <v>220</v>
      </c>
      <c r="P128" s="20" t="s">
        <v>137</v>
      </c>
      <c r="Q128" s="20">
        <v>30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245</v>
      </c>
      <c r="B129" s="20" t="s">
        <v>18</v>
      </c>
      <c r="C129" s="20" t="s">
        <v>246</v>
      </c>
      <c r="D129" s="20" t="s">
        <v>247</v>
      </c>
      <c r="E129" s="20" t="s">
        <v>658</v>
      </c>
      <c r="F129" s="21">
        <v>46307.80332175926</v>
      </c>
      <c r="G129" s="20" t="s">
        <v>22</v>
      </c>
      <c r="H129" s="20" t="s">
        <v>4270</v>
      </c>
      <c r="I129" s="20">
        <v>100</v>
      </c>
      <c r="J129" s="20" t="s">
        <v>23</v>
      </c>
      <c r="K129" s="20" t="s">
        <v>24</v>
      </c>
      <c r="L129" s="20">
        <v>330</v>
      </c>
      <c r="M129" s="20" t="s">
        <v>246</v>
      </c>
      <c r="N129" s="21">
        <v>46307.863171296296</v>
      </c>
      <c r="O129" s="20">
        <v>0</v>
      </c>
      <c r="P129" s="20" t="s">
        <v>137</v>
      </c>
      <c r="Q129" s="20">
        <v>40</v>
      </c>
      <c r="R129" s="3" t="str">
        <f>IF(OR(G129="12R",G129="12L"),_xlfn.XLOOKUP(C129,DB!$A$2:$A$248,DB!$B$2:$B$248,""),IF(OR(G129="30L",G129="30R"),_xlfn.XLOOKUP(C129,DB!$A$2:$A$248,DB!$C$2:$C$248,""),""))</f>
        <v>CZM</v>
      </c>
      <c r="S129" s="3">
        <f t="shared" si="1"/>
        <v>19</v>
      </c>
      <c r="T129" s="3" t="str">
        <f>_xlfn.XLOOKUP(C129,DB!$A$2:$A$248,DB!$D$2:$D$248,"")</f>
        <v>Sector 7</v>
      </c>
    </row>
    <row r="130" spans="1:20" x14ac:dyDescent="0.2">
      <c r="A130" s="20" t="s">
        <v>4271</v>
      </c>
      <c r="B130" s="20" t="s">
        <v>18</v>
      </c>
      <c r="C130" s="20" t="s">
        <v>221</v>
      </c>
      <c r="D130" s="20" t="s">
        <v>132</v>
      </c>
      <c r="E130" s="20"/>
      <c r="F130" s="21">
        <v>46307.806608796294</v>
      </c>
      <c r="G130" s="20" t="s">
        <v>22</v>
      </c>
      <c r="H130" s="20" t="s">
        <v>4272</v>
      </c>
      <c r="I130" s="20">
        <v>400</v>
      </c>
      <c r="J130" s="20" t="s">
        <v>23</v>
      </c>
      <c r="K130" s="20" t="s">
        <v>51</v>
      </c>
      <c r="L130" s="20">
        <v>859</v>
      </c>
      <c r="M130" s="20" t="s">
        <v>46</v>
      </c>
      <c r="N130" s="21">
        <v>46307.85769675926</v>
      </c>
      <c r="O130" s="20">
        <v>400</v>
      </c>
      <c r="P130" s="20" t="s">
        <v>26</v>
      </c>
      <c r="Q130" s="20">
        <v>30</v>
      </c>
      <c r="R130" s="3" t="str">
        <f>IF(OR(G130="12R",G130="12L"),_xlfn.XLOOKUP(C130,DB!$A$2:$A$248,DB!$B$2:$B$248,""),IF(OR(G130="30L",G130="30R"),_xlfn.XLOOKUP(C130,DB!$A$2:$A$248,DB!$C$2:$C$248,""),""))</f>
        <v>UDGUV</v>
      </c>
      <c r="S130" s="3">
        <f t="shared" ref="S130:S193" si="2">HOUR(F130)</f>
        <v>19</v>
      </c>
      <c r="T130" s="3" t="str">
        <f>_xlfn.XLOOKUP(C130,DB!$A$2:$A$248,DB!$D$2:$D$248,"")</f>
        <v>Sector 2</v>
      </c>
    </row>
    <row r="131" spans="1:20" x14ac:dyDescent="0.2">
      <c r="A131" s="20" t="s">
        <v>669</v>
      </c>
      <c r="B131" s="20" t="s">
        <v>18</v>
      </c>
      <c r="C131" s="20" t="s">
        <v>317</v>
      </c>
      <c r="D131" s="20" t="s">
        <v>20</v>
      </c>
      <c r="E131" s="20" t="s">
        <v>4273</v>
      </c>
      <c r="F131" s="21">
        <v>46307.808113425926</v>
      </c>
      <c r="G131" s="20" t="s">
        <v>22</v>
      </c>
      <c r="H131" s="20" t="s">
        <v>4274</v>
      </c>
      <c r="I131" s="20">
        <v>320</v>
      </c>
      <c r="J131" s="20" t="s">
        <v>23</v>
      </c>
      <c r="K131" s="20" t="s">
        <v>24</v>
      </c>
      <c r="L131" s="20">
        <v>538</v>
      </c>
      <c r="M131" s="20" t="s">
        <v>130</v>
      </c>
      <c r="N131" s="21">
        <v>46307.837708333333</v>
      </c>
      <c r="O131" s="20">
        <v>320</v>
      </c>
      <c r="P131" s="20" t="s">
        <v>26</v>
      </c>
      <c r="Q131" s="20">
        <v>40</v>
      </c>
      <c r="R131" s="3" t="str">
        <f>IF(OR(G131="12R",G131="12L"),_xlfn.XLOOKUP(C131,DB!$A$2:$A$248,DB!$B$2:$B$248,""),IF(OR(G131="30L",G131="30R"),_xlfn.XLOOKUP(C131,DB!$A$2:$A$248,DB!$C$2:$C$248,""),""))</f>
        <v>UDGUV</v>
      </c>
      <c r="S131" s="3">
        <f t="shared" si="2"/>
        <v>19</v>
      </c>
      <c r="T131" s="3" t="str">
        <f>_xlfn.XLOOKUP(C131,DB!$A$2:$A$248,DB!$D$2:$D$248,"")</f>
        <v>Sector 2</v>
      </c>
    </row>
    <row r="132" spans="1:20" x14ac:dyDescent="0.2">
      <c r="A132" s="20" t="s">
        <v>3769</v>
      </c>
      <c r="B132" s="20" t="s">
        <v>18</v>
      </c>
      <c r="C132" s="20" t="s">
        <v>50</v>
      </c>
      <c r="D132" s="20" t="s">
        <v>132</v>
      </c>
      <c r="E132" s="20"/>
      <c r="F132" s="21">
        <v>46307.809270833335</v>
      </c>
      <c r="G132" s="20" t="s">
        <v>22</v>
      </c>
      <c r="H132" s="20" t="s">
        <v>4275</v>
      </c>
      <c r="I132" s="20">
        <v>380</v>
      </c>
      <c r="J132" s="20" t="s">
        <v>23</v>
      </c>
      <c r="K132" s="20" t="s">
        <v>51</v>
      </c>
      <c r="L132" s="20">
        <v>862</v>
      </c>
      <c r="M132" s="20" t="s">
        <v>46</v>
      </c>
      <c r="N132" s="21">
        <v>46307.857928240737</v>
      </c>
      <c r="O132" s="20">
        <v>380</v>
      </c>
      <c r="P132" s="20" t="s">
        <v>26</v>
      </c>
      <c r="Q132" s="20">
        <v>30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265</v>
      </c>
      <c r="B133" s="20" t="s">
        <v>18</v>
      </c>
      <c r="C133" s="20" t="s">
        <v>148</v>
      </c>
      <c r="D133" s="20" t="s">
        <v>29</v>
      </c>
      <c r="E133" s="20" t="s">
        <v>4276</v>
      </c>
      <c r="F133" s="21">
        <v>46307.810555555552</v>
      </c>
      <c r="G133" s="20" t="s">
        <v>22</v>
      </c>
      <c r="H133" s="20" t="s">
        <v>421</v>
      </c>
      <c r="I133" s="20">
        <v>370</v>
      </c>
      <c r="J133" s="20" t="s">
        <v>23</v>
      </c>
      <c r="K133" s="20" t="s">
        <v>24</v>
      </c>
      <c r="L133" s="20">
        <v>136</v>
      </c>
      <c r="M133" s="20" t="s">
        <v>40</v>
      </c>
      <c r="N133" s="21">
        <v>46307.820300925923</v>
      </c>
      <c r="O133" s="20">
        <v>242</v>
      </c>
      <c r="P133" s="20" t="s">
        <v>26</v>
      </c>
      <c r="Q133" s="20">
        <v>190</v>
      </c>
      <c r="R133" s="3" t="str">
        <f>IF(OR(G133="12R",G133="12L"),_xlfn.XLOOKUP(C133,DB!$A$2:$A$248,DB!$B$2:$B$248,""),IF(OR(G133="30L",G133="30R"),_xlfn.XLOOKUP(C133,DB!$A$2:$A$248,DB!$C$2:$C$248,""),""))</f>
        <v>NUDAL</v>
      </c>
      <c r="S133" s="3">
        <f t="shared" si="2"/>
        <v>19</v>
      </c>
      <c r="T133" s="3" t="str">
        <f>_xlfn.XLOOKUP(C133,DB!$A$2:$A$248,DB!$D$2:$D$248,"")</f>
        <v>Sector 3</v>
      </c>
    </row>
    <row r="134" spans="1:20" x14ac:dyDescent="0.2">
      <c r="A134" s="20" t="s">
        <v>422</v>
      </c>
      <c r="B134" s="20" t="s">
        <v>18</v>
      </c>
      <c r="C134" s="20" t="s">
        <v>423</v>
      </c>
      <c r="D134" s="20" t="s">
        <v>61</v>
      </c>
      <c r="E134" s="20" t="s">
        <v>4277</v>
      </c>
      <c r="F134" s="21">
        <v>46307.81177083333</v>
      </c>
      <c r="G134" s="20" t="s">
        <v>22</v>
      </c>
      <c r="H134" s="20" t="s">
        <v>4278</v>
      </c>
      <c r="I134" s="20">
        <v>340</v>
      </c>
      <c r="J134" s="20" t="s">
        <v>23</v>
      </c>
      <c r="K134" s="20" t="s">
        <v>24</v>
      </c>
      <c r="L134" s="20">
        <v>544</v>
      </c>
      <c r="M134" s="20" t="s">
        <v>130</v>
      </c>
      <c r="N134" s="21">
        <v>46307.842453703706</v>
      </c>
      <c r="O134" s="20">
        <v>340</v>
      </c>
      <c r="P134" s="20" t="s">
        <v>26</v>
      </c>
      <c r="Q134" s="20">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20" t="s">
        <v>275</v>
      </c>
      <c r="B135" s="20" t="s">
        <v>18</v>
      </c>
      <c r="C135" s="20" t="s">
        <v>276</v>
      </c>
      <c r="D135" s="20" t="s">
        <v>123</v>
      </c>
      <c r="E135" s="20" t="s">
        <v>4279</v>
      </c>
      <c r="F135" s="21">
        <v>46307.812534722223</v>
      </c>
      <c r="G135" s="20" t="s">
        <v>22</v>
      </c>
      <c r="H135" s="20" t="s">
        <v>4280</v>
      </c>
      <c r="I135" s="20">
        <v>320</v>
      </c>
      <c r="J135" s="20" t="s">
        <v>23</v>
      </c>
      <c r="K135" s="20" t="s">
        <v>24</v>
      </c>
      <c r="L135" s="20">
        <v>879</v>
      </c>
      <c r="M135" s="20" t="s">
        <v>36</v>
      </c>
      <c r="N135" s="21">
        <v>46307.856874999998</v>
      </c>
      <c r="O135" s="20">
        <v>320</v>
      </c>
      <c r="P135" s="20" t="s">
        <v>26</v>
      </c>
      <c r="Q135" s="20">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s="20" t="s">
        <v>264</v>
      </c>
      <c r="B136" s="20" t="s">
        <v>18</v>
      </c>
      <c r="C136" s="20" t="s">
        <v>224</v>
      </c>
      <c r="D136" s="20" t="s">
        <v>129</v>
      </c>
      <c r="E136" s="20" t="s">
        <v>4281</v>
      </c>
      <c r="F136" s="21">
        <v>46307.81318287037</v>
      </c>
      <c r="G136" s="20" t="s">
        <v>22</v>
      </c>
      <c r="H136" s="20" t="s">
        <v>4282</v>
      </c>
      <c r="I136" s="20">
        <v>360</v>
      </c>
      <c r="J136" s="20" t="s">
        <v>23</v>
      </c>
      <c r="K136" s="20" t="s">
        <v>24</v>
      </c>
      <c r="L136" s="20">
        <v>531</v>
      </c>
      <c r="M136" s="20" t="s">
        <v>130</v>
      </c>
      <c r="N136" s="21">
        <v>46307.840439814812</v>
      </c>
      <c r="O136" s="20">
        <v>300</v>
      </c>
      <c r="P136" s="20" t="s">
        <v>26</v>
      </c>
      <c r="Q136" s="20">
        <v>40</v>
      </c>
      <c r="R136" s="3" t="str">
        <f>IF(OR(G136="12R",G136="12L"),_xlfn.XLOOKUP(C136,DB!$A$2:$A$248,DB!$B$2:$B$248,""),IF(OR(G136="30L",G136="30R"),_xlfn.XLOOKUP(C136,DB!$A$2:$A$248,DB!$C$2:$C$248,""),""))</f>
        <v>ENEBA</v>
      </c>
      <c r="S136" s="3">
        <f t="shared" si="2"/>
        <v>19</v>
      </c>
      <c r="T136" s="3" t="str">
        <f>_xlfn.XLOOKUP(C136,DB!$A$2:$A$248,DB!$D$2:$D$248,"")</f>
        <v>Sector 3</v>
      </c>
    </row>
    <row r="137" spans="1:20" x14ac:dyDescent="0.2">
      <c r="A137" s="20" t="s">
        <v>494</v>
      </c>
      <c r="B137" s="20" t="s">
        <v>18</v>
      </c>
      <c r="C137" s="20" t="s">
        <v>282</v>
      </c>
      <c r="D137" s="20" t="s">
        <v>29</v>
      </c>
      <c r="E137" s="20" t="s">
        <v>2144</v>
      </c>
      <c r="F137" s="21">
        <v>46307.814293981479</v>
      </c>
      <c r="G137" s="20" t="s">
        <v>22</v>
      </c>
      <c r="H137" s="20" t="s">
        <v>495</v>
      </c>
      <c r="I137" s="20">
        <v>370</v>
      </c>
      <c r="J137" s="20" t="s">
        <v>23</v>
      </c>
      <c r="K137" s="20" t="s">
        <v>24</v>
      </c>
      <c r="L137" s="20">
        <v>136</v>
      </c>
      <c r="M137" s="20" t="s">
        <v>40</v>
      </c>
      <c r="N137" s="21">
        <v>46307.823923611111</v>
      </c>
      <c r="O137" s="20">
        <v>249</v>
      </c>
      <c r="P137" s="20" t="s">
        <v>26</v>
      </c>
      <c r="Q137" s="20">
        <v>190</v>
      </c>
      <c r="R137" s="3" t="str">
        <f>IF(OR(G137="12R",G137="12L"),_xlfn.XLOOKUP(C137,DB!$A$2:$A$248,DB!$B$2:$B$248,""),IF(OR(G137="30L",G137="30R"),_xlfn.XLOOKUP(C137,DB!$A$2:$A$248,DB!$C$2:$C$248,""),""))</f>
        <v>OMSUK</v>
      </c>
      <c r="S137" s="3">
        <f t="shared" si="2"/>
        <v>19</v>
      </c>
      <c r="T137" s="3" t="str">
        <f>_xlfn.XLOOKUP(C137,DB!$A$2:$A$248,DB!$D$2:$D$248,"")</f>
        <v>Sector 3</v>
      </c>
    </row>
    <row r="138" spans="1:20" x14ac:dyDescent="0.2">
      <c r="A138" s="20" t="s">
        <v>278</v>
      </c>
      <c r="B138" s="20" t="s">
        <v>18</v>
      </c>
      <c r="C138" s="20" t="s">
        <v>33</v>
      </c>
      <c r="D138" s="20" t="s">
        <v>34</v>
      </c>
      <c r="E138" s="20" t="s">
        <v>3008</v>
      </c>
      <c r="F138" s="21">
        <v>46307.816863425927</v>
      </c>
      <c r="G138" s="20" t="s">
        <v>22</v>
      </c>
      <c r="H138" s="20" t="s">
        <v>4283</v>
      </c>
      <c r="I138" s="20">
        <v>380</v>
      </c>
      <c r="J138" s="20" t="s">
        <v>23</v>
      </c>
      <c r="K138" s="20" t="s">
        <v>24</v>
      </c>
      <c r="L138" s="20">
        <v>879</v>
      </c>
      <c r="M138" s="20" t="s">
        <v>36</v>
      </c>
      <c r="N138" s="21">
        <v>46307.862986111111</v>
      </c>
      <c r="O138" s="20">
        <v>360</v>
      </c>
      <c r="P138" s="20" t="s">
        <v>26</v>
      </c>
      <c r="Q138" s="20">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20" t="s">
        <v>270</v>
      </c>
      <c r="B139" s="20" t="s">
        <v>18</v>
      </c>
      <c r="C139" s="20" t="s">
        <v>134</v>
      </c>
      <c r="D139" s="20" t="s">
        <v>61</v>
      </c>
      <c r="E139" s="20" t="s">
        <v>1165</v>
      </c>
      <c r="F139" s="21">
        <v>46307.817789351851</v>
      </c>
      <c r="G139" s="20" t="s">
        <v>22</v>
      </c>
      <c r="H139" s="20" t="s">
        <v>4284</v>
      </c>
      <c r="I139" s="20">
        <v>350</v>
      </c>
      <c r="J139" s="20" t="s">
        <v>23</v>
      </c>
      <c r="K139" s="20" t="s">
        <v>24</v>
      </c>
      <c r="L139" s="20">
        <v>359</v>
      </c>
      <c r="M139" s="20" t="s">
        <v>31</v>
      </c>
      <c r="N139" s="21">
        <v>46307.838587962964</v>
      </c>
      <c r="O139" s="20">
        <v>310</v>
      </c>
      <c r="P139" s="20" t="s">
        <v>26</v>
      </c>
      <c r="Q139" s="20">
        <v>40</v>
      </c>
      <c r="R139" s="3" t="str">
        <f>IF(OR(G139="12R",G139="12L"),_xlfn.XLOOKUP(C139,DB!$A$2:$A$248,DB!$B$2:$B$248,""),IF(OR(G139="30L",G139="30R"),_xlfn.XLOOKUP(C139,DB!$A$2:$A$248,DB!$C$2:$C$248,""),""))</f>
        <v>ENEBA</v>
      </c>
      <c r="S139" s="3">
        <f t="shared" si="2"/>
        <v>19</v>
      </c>
      <c r="T139" s="3" t="str">
        <f>_xlfn.XLOOKUP(C139,DB!$A$2:$A$248,DB!$D$2:$D$248,"")</f>
        <v>Sector 3</v>
      </c>
    </row>
    <row r="140" spans="1:20" x14ac:dyDescent="0.2">
      <c r="A140" s="20" t="s">
        <v>272</v>
      </c>
      <c r="B140" s="20" t="s">
        <v>18</v>
      </c>
      <c r="C140" s="20" t="s">
        <v>273</v>
      </c>
      <c r="D140" s="20" t="s">
        <v>20</v>
      </c>
      <c r="E140" s="20" t="s">
        <v>21</v>
      </c>
      <c r="F140" s="21">
        <v>46307.818576388891</v>
      </c>
      <c r="G140" s="20" t="s">
        <v>22</v>
      </c>
      <c r="H140" s="20" t="s">
        <v>4285</v>
      </c>
      <c r="I140" s="20">
        <v>340</v>
      </c>
      <c r="J140" s="20" t="s">
        <v>23</v>
      </c>
      <c r="K140" s="20" t="s">
        <v>24</v>
      </c>
      <c r="L140" s="20">
        <v>869</v>
      </c>
      <c r="M140" s="20" t="s">
        <v>36</v>
      </c>
      <c r="N140" s="21">
        <v>46307.863564814812</v>
      </c>
      <c r="O140" s="20">
        <v>340</v>
      </c>
      <c r="P140" s="20" t="s">
        <v>26</v>
      </c>
      <c r="Q140" s="20">
        <v>190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4286</v>
      </c>
      <c r="B141" s="20" t="s">
        <v>18</v>
      </c>
      <c r="C141" s="20" t="s">
        <v>390</v>
      </c>
      <c r="D141" s="20" t="s">
        <v>2791</v>
      </c>
      <c r="E141" s="20"/>
      <c r="F141" s="21">
        <v>46307.819745370369</v>
      </c>
      <c r="G141" s="20" t="s">
        <v>22</v>
      </c>
      <c r="H141" s="20" t="s">
        <v>4287</v>
      </c>
      <c r="I141" s="20">
        <v>400</v>
      </c>
      <c r="J141" s="20" t="s">
        <v>23</v>
      </c>
      <c r="K141" s="20" t="s">
        <v>51</v>
      </c>
      <c r="L141" s="20">
        <v>369</v>
      </c>
      <c r="M141" s="20" t="s">
        <v>31</v>
      </c>
      <c r="N141" s="21">
        <v>46307.840127314812</v>
      </c>
      <c r="O141" s="20">
        <v>410</v>
      </c>
      <c r="P141" s="20" t="s">
        <v>26</v>
      </c>
      <c r="Q141" s="20">
        <v>40</v>
      </c>
      <c r="R141" s="3" t="str">
        <f>IF(OR(G141="12R",G141="12L"),_xlfn.XLOOKUP(C141,DB!$A$2:$A$248,DB!$B$2:$B$248,""),IF(OR(G141="30L",G141="30R"),_xlfn.XLOOKUP(C141,DB!$A$2:$A$248,DB!$C$2:$C$248,""),""))</f>
        <v>OMSUK</v>
      </c>
      <c r="S141" s="3">
        <f t="shared" si="2"/>
        <v>19</v>
      </c>
      <c r="T141" s="3" t="str">
        <f>_xlfn.XLOOKUP(C141,DB!$A$2:$A$248,DB!$D$2:$D$248,"")</f>
        <v>Sector 3</v>
      </c>
    </row>
    <row r="142" spans="1:20" x14ac:dyDescent="0.2">
      <c r="A142" s="20" t="s">
        <v>263</v>
      </c>
      <c r="B142" s="20" t="s">
        <v>18</v>
      </c>
      <c r="C142" s="20" t="s">
        <v>115</v>
      </c>
      <c r="D142" s="20" t="s">
        <v>129</v>
      </c>
      <c r="E142" s="20" t="s">
        <v>3532</v>
      </c>
      <c r="F142" s="21">
        <v>46307.820717592593</v>
      </c>
      <c r="G142" s="20" t="s">
        <v>22</v>
      </c>
      <c r="H142" s="20" t="s">
        <v>4288</v>
      </c>
      <c r="I142" s="20">
        <v>350</v>
      </c>
      <c r="J142" s="20" t="s">
        <v>23</v>
      </c>
      <c r="K142" s="20" t="s">
        <v>24</v>
      </c>
      <c r="L142" s="20">
        <v>150</v>
      </c>
      <c r="M142" s="20" t="s">
        <v>117</v>
      </c>
      <c r="N142" s="21">
        <v>46307.83116898148</v>
      </c>
      <c r="O142" s="20">
        <v>247</v>
      </c>
      <c r="P142" s="20" t="s">
        <v>26</v>
      </c>
      <c r="Q142" s="20">
        <v>190</v>
      </c>
      <c r="R142" s="3" t="str">
        <f>IF(OR(G142="12R",G142="12L"),_xlfn.XLOOKUP(C142,DB!$A$2:$A$248,DB!$B$2:$B$248,""),IF(OR(G142="30L",G142="30R"),_xlfn.XLOOKUP(C142,DB!$A$2:$A$248,DB!$C$2:$C$248,""),""))</f>
        <v>TAKUX</v>
      </c>
      <c r="S142" s="3">
        <f t="shared" si="2"/>
        <v>19</v>
      </c>
      <c r="T142" s="3" t="str">
        <f>_xlfn.XLOOKUP(C142,DB!$A$2:$A$248,DB!$D$2:$D$248,"")</f>
        <v>Sector 7</v>
      </c>
    </row>
    <row r="143" spans="1:20" x14ac:dyDescent="0.2">
      <c r="A143" s="20" t="s">
        <v>4289</v>
      </c>
      <c r="B143" s="20" t="s">
        <v>18</v>
      </c>
      <c r="C143" s="20" t="s">
        <v>221</v>
      </c>
      <c r="D143" s="20" t="s">
        <v>500</v>
      </c>
      <c r="E143" s="20"/>
      <c r="F143" s="21">
        <v>46307.821956018517</v>
      </c>
      <c r="G143" s="20" t="s">
        <v>22</v>
      </c>
      <c r="H143" s="20" t="s">
        <v>4290</v>
      </c>
      <c r="I143" s="20">
        <v>360</v>
      </c>
      <c r="J143" s="20" t="s">
        <v>23</v>
      </c>
      <c r="K143" s="20" t="s">
        <v>51</v>
      </c>
      <c r="L143" s="20">
        <v>861</v>
      </c>
      <c r="M143" s="20" t="s">
        <v>376</v>
      </c>
      <c r="N143" s="21">
        <v>46307.862604166665</v>
      </c>
      <c r="O143" s="20">
        <v>360</v>
      </c>
      <c r="P143" s="20" t="s">
        <v>26</v>
      </c>
      <c r="Q143" s="20">
        <v>30</v>
      </c>
      <c r="R143" s="3" t="str">
        <f>IF(OR(G143="12R",G143="12L"),_xlfn.XLOOKUP(C143,DB!$A$2:$A$248,DB!$B$2:$B$248,""),IF(OR(G143="30L",G143="30R"),_xlfn.XLOOKUP(C143,DB!$A$2:$A$248,DB!$C$2:$C$248,""),""))</f>
        <v>UDGUV</v>
      </c>
      <c r="S143" s="3">
        <f t="shared" si="2"/>
        <v>19</v>
      </c>
      <c r="T143" s="3" t="str">
        <f>_xlfn.XLOOKUP(C143,DB!$A$2:$A$248,DB!$D$2:$D$248,"")</f>
        <v>Sector 2</v>
      </c>
    </row>
    <row r="144" spans="1:20" x14ac:dyDescent="0.2">
      <c r="A144" s="20" t="s">
        <v>280</v>
      </c>
      <c r="B144" s="20" t="s">
        <v>18</v>
      </c>
      <c r="C144" s="20" t="s">
        <v>170</v>
      </c>
      <c r="D144" s="20" t="s">
        <v>34</v>
      </c>
      <c r="E144" s="20" t="s">
        <v>4291</v>
      </c>
      <c r="F144" s="21">
        <v>46307.822951388887</v>
      </c>
      <c r="G144" s="20" t="s">
        <v>22</v>
      </c>
      <c r="H144" s="20" t="s">
        <v>4292</v>
      </c>
      <c r="I144" s="20">
        <v>330</v>
      </c>
      <c r="J144" s="20" t="s">
        <v>23</v>
      </c>
      <c r="K144" s="20" t="s">
        <v>24</v>
      </c>
      <c r="L144" s="20">
        <v>360</v>
      </c>
      <c r="M144" s="20" t="s">
        <v>31</v>
      </c>
      <c r="N144" s="21">
        <v>46307.844363425924</v>
      </c>
      <c r="O144" s="20">
        <v>350</v>
      </c>
      <c r="P144" s="20" t="s">
        <v>26</v>
      </c>
      <c r="Q144" s="20">
        <v>40</v>
      </c>
      <c r="R144" s="3" t="str">
        <f>IF(OR(G144="12R",G144="12L"),_xlfn.XLOOKUP(C144,DB!$A$2:$A$248,DB!$B$2:$B$248,""),IF(OR(G144="30L",G144="30R"),_xlfn.XLOOKUP(C144,DB!$A$2:$A$248,DB!$C$2:$C$248,""),""))</f>
        <v>OMSUK</v>
      </c>
      <c r="S144" s="3">
        <f t="shared" si="2"/>
        <v>19</v>
      </c>
      <c r="T144" s="3" t="str">
        <f>_xlfn.XLOOKUP(C144,DB!$A$2:$A$248,DB!$D$2:$D$248,"")</f>
        <v>Sector 3</v>
      </c>
    </row>
    <row r="145" spans="1:20" x14ac:dyDescent="0.2">
      <c r="A145" s="20" t="s">
        <v>283</v>
      </c>
      <c r="B145" s="20" t="s">
        <v>18</v>
      </c>
      <c r="C145" s="20" t="s">
        <v>284</v>
      </c>
      <c r="D145" s="20" t="s">
        <v>34</v>
      </c>
      <c r="E145" s="20" t="s">
        <v>151</v>
      </c>
      <c r="F145" s="21">
        <v>46307.823773148149</v>
      </c>
      <c r="G145" s="20" t="s">
        <v>22</v>
      </c>
      <c r="H145" s="20" t="s">
        <v>4293</v>
      </c>
      <c r="I145" s="20">
        <v>360</v>
      </c>
      <c r="J145" s="20" t="s">
        <v>23</v>
      </c>
      <c r="K145" s="20" t="s">
        <v>24</v>
      </c>
      <c r="L145" s="20">
        <v>862</v>
      </c>
      <c r="M145" s="20" t="s">
        <v>79</v>
      </c>
      <c r="N145" s="21">
        <v>46307.867395833331</v>
      </c>
      <c r="O145" s="20">
        <v>360</v>
      </c>
      <c r="P145" s="20" t="s">
        <v>26</v>
      </c>
      <c r="Q145" s="20">
        <v>190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287</v>
      </c>
      <c r="B146" s="20" t="s">
        <v>18</v>
      </c>
      <c r="C146" s="20" t="s">
        <v>43</v>
      </c>
      <c r="D146" s="20" t="s">
        <v>44</v>
      </c>
      <c r="E146" s="20" t="s">
        <v>547</v>
      </c>
      <c r="F146" s="21">
        <v>46307.825104166666</v>
      </c>
      <c r="G146" s="20" t="s">
        <v>22</v>
      </c>
      <c r="H146" s="20" t="s">
        <v>4294</v>
      </c>
      <c r="I146" s="20">
        <v>360</v>
      </c>
      <c r="J146" s="20" t="s">
        <v>23</v>
      </c>
      <c r="K146" s="20" t="s">
        <v>24</v>
      </c>
      <c r="L146" s="20">
        <v>859</v>
      </c>
      <c r="M146" s="20" t="s">
        <v>46</v>
      </c>
      <c r="N146" s="21">
        <v>46307.869351851848</v>
      </c>
      <c r="O146" s="20">
        <v>340</v>
      </c>
      <c r="P146" s="20" t="s">
        <v>26</v>
      </c>
      <c r="Q146" s="20">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20" t="s">
        <v>329</v>
      </c>
      <c r="B147" s="20" t="s">
        <v>18</v>
      </c>
      <c r="C147" s="20" t="s">
        <v>330</v>
      </c>
      <c r="D147" s="20" t="s">
        <v>34</v>
      </c>
      <c r="E147" s="20" t="s">
        <v>4295</v>
      </c>
      <c r="F147" s="21">
        <v>46307.82607638889</v>
      </c>
      <c r="G147" s="20" t="s">
        <v>22</v>
      </c>
      <c r="H147" s="20" t="s">
        <v>4296</v>
      </c>
      <c r="I147" s="20">
        <v>330</v>
      </c>
      <c r="J147" s="20" t="s">
        <v>23</v>
      </c>
      <c r="K147" s="20" t="s">
        <v>24</v>
      </c>
      <c r="L147" s="20">
        <v>359</v>
      </c>
      <c r="M147" s="20" t="s">
        <v>31</v>
      </c>
      <c r="N147" s="21">
        <v>46307.846736111111</v>
      </c>
      <c r="O147" s="20">
        <v>330</v>
      </c>
      <c r="P147" s="20" t="s">
        <v>26</v>
      </c>
      <c r="Q147" s="20">
        <v>40</v>
      </c>
      <c r="R147" s="3" t="str">
        <f>IF(OR(G147="12R",G147="12L"),_xlfn.XLOOKUP(C147,DB!$A$2:$A$248,DB!$B$2:$B$248,""),IF(OR(G147="30L",G147="30R"),_xlfn.XLOOKUP(C147,DB!$A$2:$A$248,DB!$C$2:$C$248,""),""))</f>
        <v>OMSUK</v>
      </c>
      <c r="S147" s="3">
        <f t="shared" si="2"/>
        <v>19</v>
      </c>
      <c r="T147" s="3" t="str">
        <f>_xlfn.XLOOKUP(C147,DB!$A$2:$A$248,DB!$D$2:$D$248,"")</f>
        <v>Sector 3</v>
      </c>
    </row>
    <row r="148" spans="1:20" x14ac:dyDescent="0.2">
      <c r="A148" s="20" t="s">
        <v>255</v>
      </c>
      <c r="B148" s="20" t="s">
        <v>18</v>
      </c>
      <c r="C148" s="20" t="s">
        <v>256</v>
      </c>
      <c r="D148" s="20" t="s">
        <v>61</v>
      </c>
      <c r="E148" s="20" t="s">
        <v>2843</v>
      </c>
      <c r="F148" s="21">
        <v>46307.827025462961</v>
      </c>
      <c r="G148" s="20" t="s">
        <v>22</v>
      </c>
      <c r="H148" s="20" t="s">
        <v>4297</v>
      </c>
      <c r="I148" s="20">
        <v>340</v>
      </c>
      <c r="J148" s="20" t="s">
        <v>23</v>
      </c>
      <c r="K148" s="20" t="s">
        <v>24</v>
      </c>
      <c r="L148" s="20">
        <v>874</v>
      </c>
      <c r="M148" s="20" t="s">
        <v>36</v>
      </c>
      <c r="N148" s="21">
        <v>46307.872303240743</v>
      </c>
      <c r="O148" s="20">
        <v>340</v>
      </c>
      <c r="P148" s="20" t="s">
        <v>26</v>
      </c>
      <c r="Q148" s="20">
        <v>190</v>
      </c>
      <c r="R148" s="3" t="str">
        <f>IF(OR(G148="12R",G148="12L"),_xlfn.XLOOKUP(C148,DB!$A$2:$A$248,DB!$B$2:$B$248,""),IF(OR(G148="30L",G148="30R"),_xlfn.XLOOKUP(C148,DB!$A$2:$A$248,DB!$C$2:$C$248,""),""))</f>
        <v>UDGUV</v>
      </c>
      <c r="S148" s="3">
        <f t="shared" si="2"/>
        <v>19</v>
      </c>
      <c r="T148" s="3" t="str">
        <f>_xlfn.XLOOKUP(C148,DB!$A$2:$A$248,DB!$D$2:$D$248,"")</f>
        <v>Sector 2</v>
      </c>
    </row>
    <row r="149" spans="1:20" x14ac:dyDescent="0.2">
      <c r="A149" s="20" t="s">
        <v>285</v>
      </c>
      <c r="B149" s="20" t="s">
        <v>18</v>
      </c>
      <c r="C149" s="20" t="s">
        <v>199</v>
      </c>
      <c r="D149" s="20" t="s">
        <v>61</v>
      </c>
      <c r="E149" s="20" t="s">
        <v>4298</v>
      </c>
      <c r="F149" s="21">
        <v>46307.828206018516</v>
      </c>
      <c r="G149" s="20" t="s">
        <v>22</v>
      </c>
      <c r="H149" s="20" t="s">
        <v>4299</v>
      </c>
      <c r="I149" s="20">
        <v>330</v>
      </c>
      <c r="J149" s="20" t="s">
        <v>23</v>
      </c>
      <c r="K149" s="20" t="s">
        <v>24</v>
      </c>
      <c r="L149" s="20">
        <v>361</v>
      </c>
      <c r="M149" s="20" t="s">
        <v>31</v>
      </c>
      <c r="N149" s="21">
        <v>46307.849270833336</v>
      </c>
      <c r="O149" s="20">
        <v>290</v>
      </c>
      <c r="P149" s="20" t="s">
        <v>26</v>
      </c>
      <c r="Q149" s="20">
        <v>40</v>
      </c>
      <c r="R149" s="3" t="str">
        <f>IF(OR(G149="12R",G149="12L"),_xlfn.XLOOKUP(C149,DB!$A$2:$A$248,DB!$B$2:$B$248,""),IF(OR(G149="30L",G149="30R"),_xlfn.XLOOKUP(C149,DB!$A$2:$A$248,DB!$C$2:$C$248,""),""))</f>
        <v>OMSUK</v>
      </c>
      <c r="S149" s="3">
        <f t="shared" si="2"/>
        <v>19</v>
      </c>
      <c r="T149" s="3" t="str">
        <f>_xlfn.XLOOKUP(C149,DB!$A$2:$A$248,DB!$D$2:$D$248,"")</f>
        <v>Sector 3</v>
      </c>
    </row>
    <row r="150" spans="1:20" x14ac:dyDescent="0.2">
      <c r="A150" s="20" t="s">
        <v>1750</v>
      </c>
      <c r="B150" s="20" t="s">
        <v>18</v>
      </c>
      <c r="C150" s="20" t="s">
        <v>50</v>
      </c>
      <c r="D150" s="20" t="s">
        <v>132</v>
      </c>
      <c r="E150" s="20"/>
      <c r="F150" s="21">
        <v>46307.829398148147</v>
      </c>
      <c r="G150" s="20" t="s">
        <v>22</v>
      </c>
      <c r="H150" s="20" t="s">
        <v>4300</v>
      </c>
      <c r="I150" s="20">
        <v>400</v>
      </c>
      <c r="J150" s="20" t="s">
        <v>23</v>
      </c>
      <c r="K150" s="20" t="s">
        <v>51</v>
      </c>
      <c r="L150" s="20">
        <v>859</v>
      </c>
      <c r="M150" s="20" t="s">
        <v>46</v>
      </c>
      <c r="N150" s="21">
        <v>46307.87945601852</v>
      </c>
      <c r="O150" s="20">
        <v>400</v>
      </c>
      <c r="P150" s="20" t="s">
        <v>26</v>
      </c>
      <c r="Q150" s="20">
        <v>30</v>
      </c>
      <c r="R150" s="3" t="str">
        <f>IF(OR(G150="12R",G150="12L"),_xlfn.XLOOKUP(C150,DB!$A$2:$A$248,DB!$B$2:$B$248,""),IF(OR(G150="30L",G150="30R"),_xlfn.XLOOKUP(C150,DB!$A$2:$A$248,DB!$C$2:$C$248,""),""))</f>
        <v>UDGUV</v>
      </c>
      <c r="S150" s="3">
        <f t="shared" si="2"/>
        <v>19</v>
      </c>
      <c r="T150" s="3" t="str">
        <f>_xlfn.XLOOKUP(C150,DB!$A$2:$A$248,DB!$D$2:$D$248,"")</f>
        <v>Sector 2</v>
      </c>
    </row>
    <row r="151" spans="1:20" x14ac:dyDescent="0.2">
      <c r="A151" s="20" t="s">
        <v>3096</v>
      </c>
      <c r="B151" s="20" t="s">
        <v>18</v>
      </c>
      <c r="C151" s="20" t="s">
        <v>205</v>
      </c>
      <c r="D151" s="20" t="s">
        <v>34</v>
      </c>
      <c r="E151" s="20" t="s">
        <v>2304</v>
      </c>
      <c r="F151" s="21">
        <v>46307.830474537041</v>
      </c>
      <c r="G151" s="20" t="s">
        <v>22</v>
      </c>
      <c r="H151" s="20" t="s">
        <v>206</v>
      </c>
      <c r="I151" s="20">
        <v>350</v>
      </c>
      <c r="J151" s="20" t="s">
        <v>23</v>
      </c>
      <c r="K151" s="20" t="s">
        <v>24</v>
      </c>
      <c r="L151" s="20">
        <v>136</v>
      </c>
      <c r="M151" s="20" t="s">
        <v>40</v>
      </c>
      <c r="N151" s="21">
        <v>46307.839861111112</v>
      </c>
      <c r="O151" s="20">
        <v>246</v>
      </c>
      <c r="P151" s="20" t="s">
        <v>26</v>
      </c>
      <c r="Q151" s="20">
        <v>190</v>
      </c>
      <c r="R151" s="3" t="str">
        <f>IF(OR(G151="12R",G151="12L"),_xlfn.XLOOKUP(C151,DB!$A$2:$A$248,DB!$B$2:$B$248,""),IF(OR(G151="30L",G151="30R"),_xlfn.XLOOKUP(C151,DB!$A$2:$A$248,DB!$C$2:$C$248,""),""))</f>
        <v>NUDAL</v>
      </c>
      <c r="S151" s="3">
        <f t="shared" si="2"/>
        <v>19</v>
      </c>
      <c r="T151" s="3" t="str">
        <f>_xlfn.XLOOKUP(C151,DB!$A$2:$A$248,DB!$D$2:$D$248,"")</f>
        <v>Sector 3</v>
      </c>
    </row>
    <row r="152" spans="1:20" x14ac:dyDescent="0.2">
      <c r="A152" s="20" t="s">
        <v>492</v>
      </c>
      <c r="B152" s="20" t="s">
        <v>18</v>
      </c>
      <c r="C152" s="20" t="s">
        <v>493</v>
      </c>
      <c r="D152" s="20" t="s">
        <v>116</v>
      </c>
      <c r="E152" s="20" t="s">
        <v>824</v>
      </c>
      <c r="F152" s="21">
        <v>46307.831828703704</v>
      </c>
      <c r="G152" s="20" t="s">
        <v>22</v>
      </c>
      <c r="H152" s="20" t="s">
        <v>4301</v>
      </c>
      <c r="I152" s="20">
        <v>380</v>
      </c>
      <c r="J152" s="20" t="s">
        <v>23</v>
      </c>
      <c r="K152" s="20" t="s">
        <v>24</v>
      </c>
      <c r="L152" s="20">
        <v>441</v>
      </c>
      <c r="M152" s="20" t="s">
        <v>204</v>
      </c>
      <c r="N152" s="21">
        <v>46307.856041666666</v>
      </c>
      <c r="O152" s="20">
        <v>380</v>
      </c>
      <c r="P152" s="20" t="s">
        <v>26</v>
      </c>
      <c r="Q152" s="20">
        <v>40</v>
      </c>
      <c r="R152" s="3" t="str">
        <f>IF(OR(G152="12R",G152="12L"),_xlfn.XLOOKUP(C152,DB!$A$2:$A$248,DB!$B$2:$B$248,""),IF(OR(G152="30L",G152="30R"),_xlfn.XLOOKUP(C152,DB!$A$2:$A$248,DB!$C$2:$C$248,""),""))</f>
        <v>ENEBA</v>
      </c>
      <c r="S152" s="3">
        <f t="shared" si="2"/>
        <v>19</v>
      </c>
      <c r="T152" s="3" t="str">
        <f>_xlfn.XLOOKUP(C152,DB!$A$2:$A$248,DB!$D$2:$D$248,"")</f>
        <v>Sector 3</v>
      </c>
    </row>
    <row r="153" spans="1:20" x14ac:dyDescent="0.2">
      <c r="A153" s="20" t="s">
        <v>291</v>
      </c>
      <c r="B153" s="20" t="s">
        <v>18</v>
      </c>
      <c r="C153" s="20" t="s">
        <v>122</v>
      </c>
      <c r="D153" s="20" t="s">
        <v>44</v>
      </c>
      <c r="E153" s="20" t="s">
        <v>4031</v>
      </c>
      <c r="F153" s="21">
        <v>46307.833437499998</v>
      </c>
      <c r="G153" s="20" t="s">
        <v>22</v>
      </c>
      <c r="H153" s="20" t="s">
        <v>4302</v>
      </c>
      <c r="I153" s="20">
        <v>340</v>
      </c>
      <c r="J153" s="20" t="s">
        <v>23</v>
      </c>
      <c r="K153" s="20" t="s">
        <v>24</v>
      </c>
      <c r="L153" s="20">
        <v>541</v>
      </c>
      <c r="M153" s="20" t="s">
        <v>130</v>
      </c>
      <c r="N153" s="21">
        <v>46307.863032407404</v>
      </c>
      <c r="O153" s="20">
        <v>340</v>
      </c>
      <c r="P153" s="20" t="s">
        <v>26</v>
      </c>
      <c r="Q153" s="20">
        <v>40</v>
      </c>
      <c r="R153" s="3" t="str">
        <f>IF(OR(G153="12R",G153="12L"),_xlfn.XLOOKUP(C153,DB!$A$2:$A$248,DB!$B$2:$B$248,""),IF(OR(G153="30L",G153="30R"),_xlfn.XLOOKUP(C153,DB!$A$2:$A$248,DB!$C$2:$C$248,""),""))</f>
        <v>ENEBA</v>
      </c>
      <c r="S153" s="3">
        <f t="shared" si="2"/>
        <v>20</v>
      </c>
      <c r="T153" s="3" t="str">
        <f>_xlfn.XLOOKUP(C153,DB!$A$2:$A$248,DB!$D$2:$D$248,"")</f>
        <v>Sector 3</v>
      </c>
    </row>
    <row r="154" spans="1:20" x14ac:dyDescent="0.2">
      <c r="A154" s="20" t="s">
        <v>292</v>
      </c>
      <c r="B154" s="20" t="s">
        <v>18</v>
      </c>
      <c r="C154" s="20" t="s">
        <v>43</v>
      </c>
      <c r="D154" s="20" t="s">
        <v>61</v>
      </c>
      <c r="E154" s="20" t="s">
        <v>98</v>
      </c>
      <c r="F154" s="21">
        <v>46307.834270833337</v>
      </c>
      <c r="G154" s="20" t="s">
        <v>22</v>
      </c>
      <c r="H154" s="20" t="s">
        <v>73</v>
      </c>
      <c r="I154" s="20">
        <v>340</v>
      </c>
      <c r="J154" s="20" t="s">
        <v>23</v>
      </c>
      <c r="K154" s="20" t="s">
        <v>24</v>
      </c>
      <c r="L154" s="20">
        <v>859</v>
      </c>
      <c r="M154" s="20" t="s">
        <v>46</v>
      </c>
      <c r="N154" s="21">
        <v>46307.877881944441</v>
      </c>
      <c r="O154" s="20">
        <v>340</v>
      </c>
      <c r="P154" s="20" t="s">
        <v>26</v>
      </c>
      <c r="Q154" s="20">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294</v>
      </c>
      <c r="B155" s="20" t="s">
        <v>18</v>
      </c>
      <c r="C155" s="20" t="s">
        <v>101</v>
      </c>
      <c r="D155" s="20" t="s">
        <v>54</v>
      </c>
      <c r="E155" s="20" t="s">
        <v>3185</v>
      </c>
      <c r="F155" s="21">
        <v>46307.835810185185</v>
      </c>
      <c r="G155" s="20" t="s">
        <v>22</v>
      </c>
      <c r="H155" s="20" t="s">
        <v>4303</v>
      </c>
      <c r="I155" s="20">
        <v>380</v>
      </c>
      <c r="J155" s="20" t="s">
        <v>23</v>
      </c>
      <c r="K155" s="20" t="s">
        <v>24</v>
      </c>
      <c r="L155" s="20">
        <v>858</v>
      </c>
      <c r="M155" s="20" t="s">
        <v>46</v>
      </c>
      <c r="N155" s="21">
        <v>46307.881435185183</v>
      </c>
      <c r="O155" s="20">
        <v>380</v>
      </c>
      <c r="P155" s="20" t="s">
        <v>26</v>
      </c>
      <c r="Q155" s="20">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297</v>
      </c>
      <c r="B156" s="20" t="s">
        <v>18</v>
      </c>
      <c r="C156" s="20" t="s">
        <v>33</v>
      </c>
      <c r="D156" s="20" t="s">
        <v>20</v>
      </c>
      <c r="E156" s="20" t="s">
        <v>1175</v>
      </c>
      <c r="F156" s="21">
        <v>46307.837199074071</v>
      </c>
      <c r="G156" s="20" t="s">
        <v>22</v>
      </c>
      <c r="H156" s="20" t="s">
        <v>4304</v>
      </c>
      <c r="I156" s="20">
        <v>340</v>
      </c>
      <c r="J156" s="20" t="s">
        <v>23</v>
      </c>
      <c r="K156" s="20" t="s">
        <v>24</v>
      </c>
      <c r="L156" s="20">
        <v>869</v>
      </c>
      <c r="M156" s="20" t="s">
        <v>36</v>
      </c>
      <c r="N156" s="21">
        <v>46307.882523148146</v>
      </c>
      <c r="O156" s="20">
        <v>340</v>
      </c>
      <c r="P156" s="20" t="s">
        <v>26</v>
      </c>
      <c r="Q156" s="20">
        <v>190</v>
      </c>
      <c r="R156" s="3" t="str">
        <f>IF(OR(G156="12R",G156="12L"),_xlfn.XLOOKUP(C156,DB!$A$2:$A$248,DB!$B$2:$B$248,""),IF(OR(G156="30L",G156="30R"),_xlfn.XLOOKUP(C156,DB!$A$2:$A$248,DB!$C$2:$C$248,""),""))</f>
        <v>UDGUV</v>
      </c>
      <c r="S156" s="3">
        <f t="shared" si="2"/>
        <v>20</v>
      </c>
      <c r="T156" s="3" t="str">
        <f>_xlfn.XLOOKUP(C156,DB!$A$2:$A$248,DB!$D$2:$D$248,"")</f>
        <v>Sector 2</v>
      </c>
    </row>
    <row r="157" spans="1:20" x14ac:dyDescent="0.2">
      <c r="A157" s="20" t="s">
        <v>858</v>
      </c>
      <c r="B157" s="20" t="s">
        <v>18</v>
      </c>
      <c r="C157" s="20" t="s">
        <v>128</v>
      </c>
      <c r="D157" s="20" t="s">
        <v>129</v>
      </c>
      <c r="E157" s="20" t="s">
        <v>4305</v>
      </c>
      <c r="F157" s="21">
        <v>46307.837939814817</v>
      </c>
      <c r="G157" s="20" t="s">
        <v>22</v>
      </c>
      <c r="H157" s="20" t="s">
        <v>4306</v>
      </c>
      <c r="I157" s="20">
        <v>360</v>
      </c>
      <c r="J157" s="20" t="s">
        <v>23</v>
      </c>
      <c r="K157" s="20" t="s">
        <v>24</v>
      </c>
      <c r="L157" s="20">
        <v>532</v>
      </c>
      <c r="M157" s="20" t="s">
        <v>130</v>
      </c>
      <c r="N157" s="21">
        <v>46307.866956018515</v>
      </c>
      <c r="O157" s="20">
        <v>360</v>
      </c>
      <c r="P157" s="20" t="s">
        <v>26</v>
      </c>
      <c r="Q157" s="20">
        <v>40</v>
      </c>
      <c r="R157" s="3" t="str">
        <f>IF(OR(G157="12R",G157="12L"),_xlfn.XLOOKUP(C157,DB!$A$2:$A$248,DB!$B$2:$B$248,""),IF(OR(G157="30L",G157="30R"),_xlfn.XLOOKUP(C157,DB!$A$2:$A$248,DB!$C$2:$C$248,""),""))</f>
        <v>ENEBA</v>
      </c>
      <c r="S157" s="3">
        <f t="shared" si="2"/>
        <v>20</v>
      </c>
      <c r="T157" s="3" t="str">
        <f>_xlfn.XLOOKUP(C157,DB!$A$2:$A$248,DB!$D$2:$D$248,"")</f>
        <v>Sector 3</v>
      </c>
    </row>
    <row r="158" spans="1:20" x14ac:dyDescent="0.2">
      <c r="A158" s="20" t="s">
        <v>299</v>
      </c>
      <c r="B158" s="20" t="s">
        <v>18</v>
      </c>
      <c r="C158" s="20" t="s">
        <v>284</v>
      </c>
      <c r="D158" s="20" t="s">
        <v>34</v>
      </c>
      <c r="E158" s="20" t="s">
        <v>620</v>
      </c>
      <c r="F158" s="21">
        <v>46307.839016203703</v>
      </c>
      <c r="G158" s="20" t="s">
        <v>22</v>
      </c>
      <c r="H158" s="20" t="s">
        <v>877</v>
      </c>
      <c r="I158" s="20">
        <v>360</v>
      </c>
      <c r="J158" s="20" t="s">
        <v>23</v>
      </c>
      <c r="K158" s="20" t="s">
        <v>24</v>
      </c>
      <c r="L158" s="20">
        <v>870</v>
      </c>
      <c r="M158" s="20" t="s">
        <v>181</v>
      </c>
      <c r="N158" s="21">
        <v>46307.88417824074</v>
      </c>
      <c r="O158" s="20">
        <v>360</v>
      </c>
      <c r="P158" s="20" t="s">
        <v>26</v>
      </c>
      <c r="Q158" s="20">
        <v>190</v>
      </c>
      <c r="R158" s="3" t="str">
        <f>IF(OR(G158="12R",G158="12L"),_xlfn.XLOOKUP(C158,DB!$A$2:$A$248,DB!$B$2:$B$248,""),IF(OR(G158="30L",G158="30R"),_xlfn.XLOOKUP(C158,DB!$A$2:$A$248,DB!$C$2:$C$248,""),""))</f>
        <v>UDGUV</v>
      </c>
      <c r="S158" s="3">
        <f t="shared" si="2"/>
        <v>20</v>
      </c>
      <c r="T158" s="3" t="str">
        <f>_xlfn.XLOOKUP(C158,DB!$A$2:$A$248,DB!$D$2:$D$248,"")</f>
        <v>Sector 2</v>
      </c>
    </row>
    <row r="159" spans="1:20" x14ac:dyDescent="0.2">
      <c r="A159" s="20" t="s">
        <v>856</v>
      </c>
      <c r="B159" s="20" t="s">
        <v>18</v>
      </c>
      <c r="C159" s="20" t="s">
        <v>203</v>
      </c>
      <c r="D159" s="20" t="s">
        <v>129</v>
      </c>
      <c r="E159" s="20" t="s">
        <v>3898</v>
      </c>
      <c r="F159" s="21">
        <v>46307.839768518519</v>
      </c>
      <c r="G159" s="20" t="s">
        <v>22</v>
      </c>
      <c r="H159" s="20" t="s">
        <v>4307</v>
      </c>
      <c r="I159" s="20">
        <v>350</v>
      </c>
      <c r="J159" s="20" t="s">
        <v>23</v>
      </c>
      <c r="K159" s="20" t="s">
        <v>24</v>
      </c>
      <c r="L159" s="20">
        <v>359</v>
      </c>
      <c r="M159" s="20" t="s">
        <v>31</v>
      </c>
      <c r="N159" s="21">
        <v>46307.860879629632</v>
      </c>
      <c r="O159" s="20">
        <v>350</v>
      </c>
      <c r="P159" s="20" t="s">
        <v>26</v>
      </c>
      <c r="Q159" s="20">
        <v>40</v>
      </c>
      <c r="R159" s="3" t="str">
        <f>IF(OR(G159="12R",G159="12L"),_xlfn.XLOOKUP(C159,DB!$A$2:$A$248,DB!$B$2:$B$248,""),IF(OR(G159="30L",G159="30R"),_xlfn.XLOOKUP(C159,DB!$A$2:$A$248,DB!$C$2:$C$248,""),""))</f>
        <v>ENEBA</v>
      </c>
      <c r="S159" s="3">
        <f t="shared" si="2"/>
        <v>20</v>
      </c>
      <c r="T159" s="3" t="str">
        <f>_xlfn.XLOOKUP(C159,DB!$A$2:$A$248,DB!$D$2:$D$248,"")</f>
        <v>Sector 3</v>
      </c>
    </row>
    <row r="160" spans="1:20" x14ac:dyDescent="0.2">
      <c r="A160" s="20" t="s">
        <v>1241</v>
      </c>
      <c r="B160" s="20" t="s">
        <v>18</v>
      </c>
      <c r="C160" s="20" t="s">
        <v>224</v>
      </c>
      <c r="D160" s="20" t="s">
        <v>132</v>
      </c>
      <c r="E160" s="20"/>
      <c r="F160" s="21">
        <v>46307.841365740744</v>
      </c>
      <c r="G160" s="20" t="s">
        <v>22</v>
      </c>
      <c r="H160" s="20" t="s">
        <v>4308</v>
      </c>
      <c r="I160" s="20">
        <v>380</v>
      </c>
      <c r="J160" s="20" t="s">
        <v>23</v>
      </c>
      <c r="K160" s="20" t="s">
        <v>51</v>
      </c>
      <c r="L160" s="20">
        <v>525</v>
      </c>
      <c r="M160" s="20" t="s">
        <v>130</v>
      </c>
      <c r="N160" s="21">
        <v>46307.873842592591</v>
      </c>
      <c r="O160" s="20">
        <v>380</v>
      </c>
      <c r="P160" s="20" t="s">
        <v>26</v>
      </c>
      <c r="Q160" s="20">
        <v>40</v>
      </c>
      <c r="R160" s="3" t="str">
        <f>IF(OR(G160="12R",G160="12L"),_xlfn.XLOOKUP(C160,DB!$A$2:$A$248,DB!$B$2:$B$248,""),IF(OR(G160="30L",G160="30R"),_xlfn.XLOOKUP(C160,DB!$A$2:$A$248,DB!$C$2:$C$248,""),""))</f>
        <v>ENEBA</v>
      </c>
      <c r="S160" s="3">
        <f t="shared" si="2"/>
        <v>20</v>
      </c>
      <c r="T160" s="3" t="str">
        <f>_xlfn.XLOOKUP(C160,DB!$A$2:$A$248,DB!$D$2:$D$248,"")</f>
        <v>Sector 3</v>
      </c>
    </row>
    <row r="161" spans="1:20" x14ac:dyDescent="0.2">
      <c r="A161" s="20" t="s">
        <v>301</v>
      </c>
      <c r="B161" s="20" t="s">
        <v>18</v>
      </c>
      <c r="C161" s="20" t="s">
        <v>50</v>
      </c>
      <c r="D161" s="20" t="s">
        <v>54</v>
      </c>
      <c r="E161" s="20" t="s">
        <v>4004</v>
      </c>
      <c r="F161" s="21">
        <v>46307.850324074076</v>
      </c>
      <c r="G161" s="20" t="s">
        <v>22</v>
      </c>
      <c r="H161" s="20" t="s">
        <v>4309</v>
      </c>
      <c r="I161" s="20">
        <v>380</v>
      </c>
      <c r="J161" s="20" t="s">
        <v>23</v>
      </c>
      <c r="K161" s="20" t="s">
        <v>24</v>
      </c>
      <c r="L161" s="20">
        <v>861</v>
      </c>
      <c r="M161" s="20" t="s">
        <v>46</v>
      </c>
      <c r="N161" s="21">
        <v>46307.896041666667</v>
      </c>
      <c r="O161" s="20">
        <v>380</v>
      </c>
      <c r="P161" s="20" t="s">
        <v>26</v>
      </c>
      <c r="Q161" s="20">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1825</v>
      </c>
      <c r="B162" s="20" t="s">
        <v>18</v>
      </c>
      <c r="C162" s="20" t="s">
        <v>480</v>
      </c>
      <c r="D162" s="20" t="s">
        <v>469</v>
      </c>
      <c r="E162" s="20" t="s">
        <v>1825</v>
      </c>
      <c r="F162" s="21">
        <v>46307.851666666669</v>
      </c>
      <c r="G162" s="20" t="s">
        <v>22</v>
      </c>
      <c r="H162" s="20" t="s">
        <v>4310</v>
      </c>
      <c r="I162" s="20">
        <v>380</v>
      </c>
      <c r="J162" s="20" t="s">
        <v>23</v>
      </c>
      <c r="K162" s="20" t="s">
        <v>51</v>
      </c>
      <c r="L162" s="20">
        <v>878</v>
      </c>
      <c r="M162" s="20" t="s">
        <v>36</v>
      </c>
      <c r="N162" s="21">
        <v>46307.898310185185</v>
      </c>
      <c r="O162" s="20">
        <v>380</v>
      </c>
      <c r="P162" s="20" t="s">
        <v>26</v>
      </c>
      <c r="Q162" s="20">
        <v>30</v>
      </c>
      <c r="R162" s="3" t="str">
        <f>IF(OR(G162="12R",G162="12L"),_xlfn.XLOOKUP(C162,DB!$A$2:$A$248,DB!$B$2:$B$248,""),IF(OR(G162="30L",G162="30R"),_xlfn.XLOOKUP(C162,DB!$A$2:$A$248,DB!$C$2:$C$248,""),""))</f>
        <v>UDGUV</v>
      </c>
      <c r="S162" s="3">
        <f t="shared" si="2"/>
        <v>20</v>
      </c>
      <c r="T162" s="3" t="str">
        <f>_xlfn.XLOOKUP(C162,DB!$A$2:$A$248,DB!$D$2:$D$248,"")</f>
        <v>Sector 2</v>
      </c>
    </row>
    <row r="163" spans="1:20" x14ac:dyDescent="0.2">
      <c r="A163" s="20" t="s">
        <v>281</v>
      </c>
      <c r="B163" s="20" t="s">
        <v>18</v>
      </c>
      <c r="C163" s="20" t="s">
        <v>282</v>
      </c>
      <c r="D163" s="20" t="s">
        <v>34</v>
      </c>
      <c r="E163" s="20" t="s">
        <v>4311</v>
      </c>
      <c r="F163" s="21">
        <v>46307.854872685188</v>
      </c>
      <c r="G163" s="20" t="s">
        <v>22</v>
      </c>
      <c r="H163" s="20" t="s">
        <v>4312</v>
      </c>
      <c r="I163" s="20">
        <v>350</v>
      </c>
      <c r="J163" s="20" t="s">
        <v>23</v>
      </c>
      <c r="K163" s="20" t="s">
        <v>24</v>
      </c>
      <c r="L163" s="20">
        <v>131</v>
      </c>
      <c r="M163" s="20" t="s">
        <v>420</v>
      </c>
      <c r="N163" s="21">
        <v>46307.864050925928</v>
      </c>
      <c r="O163" s="20">
        <v>250</v>
      </c>
      <c r="P163" s="20" t="s">
        <v>26</v>
      </c>
      <c r="Q163" s="20">
        <v>190</v>
      </c>
      <c r="R163" s="3" t="str">
        <f>IF(OR(G163="12R",G163="12L"),_xlfn.XLOOKUP(C163,DB!$A$2:$A$248,DB!$B$2:$B$248,""),IF(OR(G163="30L",G163="30R"),_xlfn.XLOOKUP(C163,DB!$A$2:$A$248,DB!$C$2:$C$248,""),""))</f>
        <v>OMSUK</v>
      </c>
      <c r="S163" s="3">
        <f t="shared" si="2"/>
        <v>20</v>
      </c>
      <c r="T163" s="3" t="str">
        <f>_xlfn.XLOOKUP(C163,DB!$A$2:$A$248,DB!$D$2:$D$248,"")</f>
        <v>Sector 3</v>
      </c>
    </row>
    <row r="164" spans="1:20" x14ac:dyDescent="0.2">
      <c r="A164" s="20" t="s">
        <v>741</v>
      </c>
      <c r="B164" s="20" t="s">
        <v>18</v>
      </c>
      <c r="C164" s="20" t="s">
        <v>221</v>
      </c>
      <c r="D164" s="20" t="s">
        <v>54</v>
      </c>
      <c r="E164" s="20" t="s">
        <v>962</v>
      </c>
      <c r="F164" s="21">
        <v>46307.85701388889</v>
      </c>
      <c r="G164" s="20" t="s">
        <v>22</v>
      </c>
      <c r="H164" s="20" t="s">
        <v>351</v>
      </c>
      <c r="I164" s="20">
        <v>380</v>
      </c>
      <c r="J164" s="20" t="s">
        <v>23</v>
      </c>
      <c r="K164" s="20" t="s">
        <v>24</v>
      </c>
      <c r="L164" s="20">
        <v>859</v>
      </c>
      <c r="M164" s="20" t="s">
        <v>46</v>
      </c>
      <c r="N164" s="21">
        <v>46307.902442129627</v>
      </c>
      <c r="O164" s="20">
        <v>380</v>
      </c>
      <c r="P164" s="20" t="s">
        <v>26</v>
      </c>
      <c r="Q164" s="20">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20" t="s">
        <v>304</v>
      </c>
      <c r="B165" s="20" t="s">
        <v>18</v>
      </c>
      <c r="C165" s="20" t="s">
        <v>134</v>
      </c>
      <c r="D165" s="20" t="s">
        <v>123</v>
      </c>
      <c r="E165" s="20" t="s">
        <v>4313</v>
      </c>
      <c r="F165" s="21">
        <v>46307.85800925926</v>
      </c>
      <c r="G165" s="20" t="s">
        <v>22</v>
      </c>
      <c r="H165" s="20" t="s">
        <v>4314</v>
      </c>
      <c r="I165" s="20">
        <v>350</v>
      </c>
      <c r="J165" s="20" t="s">
        <v>23</v>
      </c>
      <c r="K165" s="20" t="s">
        <v>24</v>
      </c>
      <c r="L165" s="20">
        <v>349</v>
      </c>
      <c r="M165" s="20" t="s">
        <v>31</v>
      </c>
      <c r="N165" s="21">
        <v>46307.878541666665</v>
      </c>
      <c r="O165" s="20">
        <v>350</v>
      </c>
      <c r="P165" s="20" t="s">
        <v>26</v>
      </c>
      <c r="Q165" s="20">
        <v>40</v>
      </c>
      <c r="R165" s="3" t="str">
        <f>IF(OR(G165="12R",G165="12L"),_xlfn.XLOOKUP(C165,DB!$A$2:$A$248,DB!$B$2:$B$248,""),IF(OR(G165="30L",G165="30R"),_xlfn.XLOOKUP(C165,DB!$A$2:$A$248,DB!$C$2:$C$248,""),""))</f>
        <v>ENEBA</v>
      </c>
      <c r="S165" s="3">
        <f t="shared" si="2"/>
        <v>20</v>
      </c>
      <c r="T165" s="3" t="str">
        <f>_xlfn.XLOOKUP(C165,DB!$A$2:$A$248,DB!$D$2:$D$248,"")</f>
        <v>Sector 3</v>
      </c>
    </row>
    <row r="166" spans="1:20" x14ac:dyDescent="0.2">
      <c r="A166" s="20" t="s">
        <v>510</v>
      </c>
      <c r="B166" s="20" t="s">
        <v>18</v>
      </c>
      <c r="C166" s="20" t="s">
        <v>238</v>
      </c>
      <c r="D166" s="20" t="s">
        <v>29</v>
      </c>
      <c r="E166" s="20" t="s">
        <v>875</v>
      </c>
      <c r="F166" s="21">
        <v>46307.861898148149</v>
      </c>
      <c r="G166" s="20" t="s">
        <v>22</v>
      </c>
      <c r="H166" s="20" t="s">
        <v>4315</v>
      </c>
      <c r="I166" s="20">
        <v>330</v>
      </c>
      <c r="J166" s="20" t="s">
        <v>23</v>
      </c>
      <c r="K166" s="20" t="s">
        <v>24</v>
      </c>
      <c r="L166" s="20">
        <v>359</v>
      </c>
      <c r="M166" s="20" t="s">
        <v>31</v>
      </c>
      <c r="N166" s="21">
        <v>46307.8825462963</v>
      </c>
      <c r="O166" s="20">
        <v>330</v>
      </c>
      <c r="P166" s="20" t="s">
        <v>26</v>
      </c>
      <c r="Q166" s="20">
        <v>40</v>
      </c>
      <c r="R166" s="3" t="str">
        <f>IF(OR(G166="12R",G166="12L"),_xlfn.XLOOKUP(C166,DB!$A$2:$A$248,DB!$B$2:$B$248,""),IF(OR(G166="30L",G166="30R"),_xlfn.XLOOKUP(C166,DB!$A$2:$A$248,DB!$C$2:$C$248,""),""))</f>
        <v>OMSUK</v>
      </c>
      <c r="S166" s="3">
        <f t="shared" si="2"/>
        <v>20</v>
      </c>
      <c r="T166" s="3" t="str">
        <f>_xlfn.XLOOKUP(C166,DB!$A$2:$A$248,DB!$D$2:$D$248,"")</f>
        <v>Sector 3</v>
      </c>
    </row>
    <row r="167" spans="1:20" x14ac:dyDescent="0.2">
      <c r="A167" s="20" t="s">
        <v>303</v>
      </c>
      <c r="B167" s="20" t="s">
        <v>18</v>
      </c>
      <c r="C167" s="20" t="s">
        <v>43</v>
      </c>
      <c r="D167" s="20" t="s">
        <v>20</v>
      </c>
      <c r="E167" s="20" t="s">
        <v>3681</v>
      </c>
      <c r="F167" s="21">
        <v>46307.862754629627</v>
      </c>
      <c r="G167" s="20" t="s">
        <v>22</v>
      </c>
      <c r="H167" s="20" t="s">
        <v>4316</v>
      </c>
      <c r="I167" s="20">
        <v>360</v>
      </c>
      <c r="J167" s="20" t="s">
        <v>23</v>
      </c>
      <c r="K167" s="20" t="s">
        <v>24</v>
      </c>
      <c r="L167" s="20">
        <v>860</v>
      </c>
      <c r="M167" s="20" t="s">
        <v>46</v>
      </c>
      <c r="N167" s="21">
        <v>46307.907222222224</v>
      </c>
      <c r="O167" s="20">
        <v>360</v>
      </c>
      <c r="P167" s="20" t="s">
        <v>26</v>
      </c>
      <c r="Q167" s="20">
        <v>190</v>
      </c>
      <c r="R167" s="3" t="str">
        <f>IF(OR(G167="12R",G167="12L"),_xlfn.XLOOKUP(C167,DB!$A$2:$A$248,DB!$B$2:$B$248,""),IF(OR(G167="30L",G167="30R"),_xlfn.XLOOKUP(C167,DB!$A$2:$A$248,DB!$C$2:$C$248,""),""))</f>
        <v>UDGUV</v>
      </c>
      <c r="S167" s="3">
        <f t="shared" si="2"/>
        <v>20</v>
      </c>
      <c r="T167" s="3" t="str">
        <f>_xlfn.XLOOKUP(C167,DB!$A$2:$A$248,DB!$D$2:$D$248,"")</f>
        <v>Sector 2</v>
      </c>
    </row>
    <row r="168" spans="1:20" x14ac:dyDescent="0.2">
      <c r="A168" s="20" t="s">
        <v>516</v>
      </c>
      <c r="B168" s="20" t="s">
        <v>18</v>
      </c>
      <c r="C168" s="20" t="s">
        <v>199</v>
      </c>
      <c r="D168" s="20" t="s">
        <v>61</v>
      </c>
      <c r="E168" s="20" t="s">
        <v>4317</v>
      </c>
      <c r="F168" s="21">
        <v>46307.864074074074</v>
      </c>
      <c r="G168" s="20" t="s">
        <v>22</v>
      </c>
      <c r="H168" s="20" t="s">
        <v>4318</v>
      </c>
      <c r="I168" s="20">
        <v>330</v>
      </c>
      <c r="J168" s="20" t="s">
        <v>23</v>
      </c>
      <c r="K168" s="20" t="s">
        <v>24</v>
      </c>
      <c r="L168" s="20">
        <v>360</v>
      </c>
      <c r="M168" s="20" t="s">
        <v>31</v>
      </c>
      <c r="N168" s="21">
        <v>46307.885069444441</v>
      </c>
      <c r="O168" s="20">
        <v>310</v>
      </c>
      <c r="P168" s="20" t="s">
        <v>26</v>
      </c>
      <c r="Q168" s="20">
        <v>40</v>
      </c>
      <c r="R168" s="3" t="str">
        <f>IF(OR(G168="12R",G168="12L"),_xlfn.XLOOKUP(C168,DB!$A$2:$A$248,DB!$B$2:$B$248,""),IF(OR(G168="30L",G168="30R"),_xlfn.XLOOKUP(C168,DB!$A$2:$A$248,DB!$C$2:$C$248,""),""))</f>
        <v>OMSUK</v>
      </c>
      <c r="S168" s="3">
        <f t="shared" si="2"/>
        <v>20</v>
      </c>
      <c r="T168" s="3" t="str">
        <f>_xlfn.XLOOKUP(C168,DB!$A$2:$A$248,DB!$D$2:$D$248,"")</f>
        <v>Sector 3</v>
      </c>
    </row>
    <row r="169" spans="1:20" x14ac:dyDescent="0.2">
      <c r="A169" s="20" t="s">
        <v>1402</v>
      </c>
      <c r="B169" s="20" t="s">
        <v>18</v>
      </c>
      <c r="C169" s="20" t="s">
        <v>660</v>
      </c>
      <c r="D169" s="20" t="s">
        <v>29</v>
      </c>
      <c r="E169" s="20" t="s">
        <v>1403</v>
      </c>
      <c r="F169" s="21">
        <v>46307.865578703706</v>
      </c>
      <c r="G169" s="20" t="s">
        <v>22</v>
      </c>
      <c r="H169" s="20" t="s">
        <v>4319</v>
      </c>
      <c r="I169" s="20">
        <v>360</v>
      </c>
      <c r="J169" s="20" t="s">
        <v>23</v>
      </c>
      <c r="K169" s="20" t="s">
        <v>24</v>
      </c>
      <c r="L169" s="20">
        <v>418</v>
      </c>
      <c r="M169" s="20" t="s">
        <v>4320</v>
      </c>
      <c r="N169" s="21">
        <v>46307.889953703707</v>
      </c>
      <c r="O169" s="20">
        <v>360</v>
      </c>
      <c r="P169" s="20" t="s">
        <v>26</v>
      </c>
      <c r="Q169" s="20">
        <v>40</v>
      </c>
      <c r="R169" s="3" t="str">
        <f>IF(OR(G169="12R",G169="12L"),_xlfn.XLOOKUP(C169,DB!$A$2:$A$248,DB!$B$2:$B$248,""),IF(OR(G169="30L",G169="30R"),_xlfn.XLOOKUP(C169,DB!$A$2:$A$248,DB!$C$2:$C$248,""),""))</f>
        <v>ENEBA</v>
      </c>
      <c r="S169" s="3">
        <f t="shared" si="2"/>
        <v>20</v>
      </c>
      <c r="T169" s="3" t="str">
        <f>_xlfn.XLOOKUP(C169,DB!$A$2:$A$248,DB!$D$2:$D$248,"")</f>
        <v>Sector 3</v>
      </c>
    </row>
    <row r="170" spans="1:20" x14ac:dyDescent="0.2">
      <c r="A170" s="20" t="s">
        <v>526</v>
      </c>
      <c r="B170" s="20" t="s">
        <v>18</v>
      </c>
      <c r="C170" s="20" t="s">
        <v>203</v>
      </c>
      <c r="D170" s="20" t="s">
        <v>44</v>
      </c>
      <c r="E170" s="20" t="s">
        <v>3139</v>
      </c>
      <c r="F170" s="21">
        <v>46307.867442129631</v>
      </c>
      <c r="G170" s="20" t="s">
        <v>22</v>
      </c>
      <c r="H170" s="20" t="s">
        <v>4321</v>
      </c>
      <c r="I170" s="20">
        <v>320</v>
      </c>
      <c r="J170" s="20" t="s">
        <v>23</v>
      </c>
      <c r="K170" s="20" t="s">
        <v>24</v>
      </c>
      <c r="L170" s="20">
        <v>395</v>
      </c>
      <c r="M170" s="20" t="s">
        <v>4322</v>
      </c>
      <c r="N170" s="21">
        <v>46307.88921296296</v>
      </c>
      <c r="O170" s="20">
        <v>320</v>
      </c>
      <c r="P170" s="20" t="s">
        <v>26</v>
      </c>
      <c r="Q170" s="20">
        <v>40</v>
      </c>
      <c r="R170" s="3" t="str">
        <f>IF(OR(G170="12R",G170="12L"),_xlfn.XLOOKUP(C170,DB!$A$2:$A$248,DB!$B$2:$B$248,""),IF(OR(G170="30L",G170="30R"),_xlfn.XLOOKUP(C170,DB!$A$2:$A$248,DB!$C$2:$C$248,""),""))</f>
        <v>ENEBA</v>
      </c>
      <c r="S170" s="3">
        <f t="shared" si="2"/>
        <v>20</v>
      </c>
      <c r="T170" s="3" t="str">
        <f>_xlfn.XLOOKUP(C170,DB!$A$2:$A$248,DB!$D$2:$D$248,"")</f>
        <v>Sector 3</v>
      </c>
    </row>
    <row r="171" spans="1:20" x14ac:dyDescent="0.2">
      <c r="A171" s="20" t="s">
        <v>316</v>
      </c>
      <c r="B171" s="20" t="s">
        <v>18</v>
      </c>
      <c r="C171" s="20" t="s">
        <v>317</v>
      </c>
      <c r="D171" s="20" t="s">
        <v>44</v>
      </c>
      <c r="E171" s="20" t="s">
        <v>971</v>
      </c>
      <c r="F171" s="21">
        <v>46307.868622685186</v>
      </c>
      <c r="G171" s="20" t="s">
        <v>22</v>
      </c>
      <c r="H171" s="20" t="s">
        <v>4323</v>
      </c>
      <c r="I171" s="20">
        <v>320</v>
      </c>
      <c r="J171" s="20" t="s">
        <v>23</v>
      </c>
      <c r="K171" s="20" t="s">
        <v>24</v>
      </c>
      <c r="L171" s="20">
        <v>528</v>
      </c>
      <c r="M171" s="20" t="s">
        <v>130</v>
      </c>
      <c r="N171" s="21">
        <v>46307.897743055553</v>
      </c>
      <c r="O171" s="20">
        <v>340</v>
      </c>
      <c r="P171" s="20" t="s">
        <v>26</v>
      </c>
      <c r="Q171" s="20">
        <v>40</v>
      </c>
      <c r="R171" s="3" t="str">
        <f>IF(OR(G171="12R",G171="12L"),_xlfn.XLOOKUP(C171,DB!$A$2:$A$248,DB!$B$2:$B$248,""),IF(OR(G171="30L",G171="30R"),_xlfn.XLOOKUP(C171,DB!$A$2:$A$248,DB!$C$2:$C$248,""),""))</f>
        <v>UDGUV</v>
      </c>
      <c r="S171" s="3">
        <f t="shared" si="2"/>
        <v>20</v>
      </c>
      <c r="T171" s="3" t="str">
        <f>_xlfn.XLOOKUP(C171,DB!$A$2:$A$248,DB!$D$2:$D$248,"")</f>
        <v>Sector 2</v>
      </c>
    </row>
    <row r="172" spans="1:20" x14ac:dyDescent="0.2">
      <c r="A172" s="20" t="s">
        <v>518</v>
      </c>
      <c r="B172" s="20" t="s">
        <v>18</v>
      </c>
      <c r="C172" s="20" t="s">
        <v>43</v>
      </c>
      <c r="D172" s="20" t="s">
        <v>44</v>
      </c>
      <c r="E172" s="20" t="s">
        <v>554</v>
      </c>
      <c r="F172" s="21">
        <v>46307.870057870372</v>
      </c>
      <c r="G172" s="20" t="s">
        <v>22</v>
      </c>
      <c r="H172" s="20" t="s">
        <v>4324</v>
      </c>
      <c r="I172" s="20">
        <v>360</v>
      </c>
      <c r="J172" s="20" t="s">
        <v>23</v>
      </c>
      <c r="K172" s="20" t="s">
        <v>24</v>
      </c>
      <c r="L172" s="20">
        <v>860</v>
      </c>
      <c r="M172" s="20" t="s">
        <v>46</v>
      </c>
      <c r="N172" s="21">
        <v>46307.914930555555</v>
      </c>
      <c r="O172" s="20">
        <v>360</v>
      </c>
      <c r="P172" s="20" t="s">
        <v>26</v>
      </c>
      <c r="Q172" s="20">
        <v>190</v>
      </c>
      <c r="R172" s="3" t="str">
        <f>IF(OR(G172="12R",G172="12L"),_xlfn.XLOOKUP(C172,DB!$A$2:$A$248,DB!$B$2:$B$248,""),IF(OR(G172="30L",G172="30R"),_xlfn.XLOOKUP(C172,DB!$A$2:$A$248,DB!$C$2:$C$248,""),""))</f>
        <v>UDGUV</v>
      </c>
      <c r="S172" s="3">
        <f t="shared" si="2"/>
        <v>20</v>
      </c>
      <c r="T172" s="3" t="str">
        <f>_xlfn.XLOOKUP(C172,DB!$A$2:$A$248,DB!$D$2:$D$248,"")</f>
        <v>Sector 2</v>
      </c>
    </row>
    <row r="173" spans="1:20" x14ac:dyDescent="0.2">
      <c r="A173" s="20" t="s">
        <v>313</v>
      </c>
      <c r="B173" s="20" t="s">
        <v>18</v>
      </c>
      <c r="C173" s="20" t="s">
        <v>314</v>
      </c>
      <c r="D173" s="20" t="s">
        <v>34</v>
      </c>
      <c r="E173" s="20" t="s">
        <v>439</v>
      </c>
      <c r="F173" s="21">
        <v>46307.876909722225</v>
      </c>
      <c r="G173" s="20" t="s">
        <v>22</v>
      </c>
      <c r="H173" s="20" t="s">
        <v>4325</v>
      </c>
      <c r="I173" s="20">
        <v>330</v>
      </c>
      <c r="J173" s="20" t="s">
        <v>23</v>
      </c>
      <c r="K173" s="20" t="s">
        <v>24</v>
      </c>
      <c r="L173" s="20">
        <v>207</v>
      </c>
      <c r="M173" s="20" t="s">
        <v>3737</v>
      </c>
      <c r="N173" s="21">
        <v>46307.889791666668</v>
      </c>
      <c r="O173" s="20">
        <v>268</v>
      </c>
      <c r="P173" s="20" t="s">
        <v>26</v>
      </c>
      <c r="Q173" s="20">
        <v>190</v>
      </c>
      <c r="R173" s="3" t="str">
        <f>IF(OR(G173="12R",G173="12L"),_xlfn.XLOOKUP(C173,DB!$A$2:$A$248,DB!$B$2:$B$248,""),IF(OR(G173="30L",G173="30R"),_xlfn.XLOOKUP(C173,DB!$A$2:$A$248,DB!$C$2:$C$248,""),""))</f>
        <v>CZM</v>
      </c>
      <c r="S173" s="3">
        <f t="shared" si="2"/>
        <v>21</v>
      </c>
      <c r="T173" s="3" t="str">
        <f>_xlfn.XLOOKUP(C173,DB!$A$2:$A$248,DB!$D$2:$D$248,"")</f>
        <v>Sector 7</v>
      </c>
    </row>
    <row r="174" spans="1:20" x14ac:dyDescent="0.2">
      <c r="A174" s="20" t="s">
        <v>318</v>
      </c>
      <c r="B174" s="20" t="s">
        <v>18</v>
      </c>
      <c r="C174" s="20" t="s">
        <v>136</v>
      </c>
      <c r="D174" s="20" t="s">
        <v>44</v>
      </c>
      <c r="E174" s="20" t="s">
        <v>915</v>
      </c>
      <c r="F174" s="21">
        <v>46307.877708333333</v>
      </c>
      <c r="G174" s="20" t="s">
        <v>22</v>
      </c>
      <c r="H174" s="20" t="s">
        <v>4326</v>
      </c>
      <c r="I174" s="20">
        <v>330</v>
      </c>
      <c r="J174" s="20" t="s">
        <v>23</v>
      </c>
      <c r="K174" s="20" t="s">
        <v>24</v>
      </c>
      <c r="L174" s="20">
        <v>355</v>
      </c>
      <c r="M174" s="20" t="s">
        <v>31</v>
      </c>
      <c r="N174" s="21">
        <v>46307.898981481485</v>
      </c>
      <c r="O174" s="20">
        <v>330</v>
      </c>
      <c r="P174" s="20" t="s">
        <v>26</v>
      </c>
      <c r="Q174" s="20">
        <v>40</v>
      </c>
      <c r="R174" s="3" t="str">
        <f>IF(OR(G174="12R",G174="12L"),_xlfn.XLOOKUP(C174,DB!$A$2:$A$248,DB!$B$2:$B$248,""),IF(OR(G174="30L",G174="30R"),_xlfn.XLOOKUP(C174,DB!$A$2:$A$248,DB!$C$2:$C$248,""),""))</f>
        <v>OMSUK</v>
      </c>
      <c r="S174" s="3">
        <f t="shared" si="2"/>
        <v>21</v>
      </c>
      <c r="T174" s="3" t="str">
        <f>_xlfn.XLOOKUP(C174,DB!$A$2:$A$248,DB!$D$2:$D$248,"")</f>
        <v>Sector 3</v>
      </c>
    </row>
    <row r="175" spans="1:20" x14ac:dyDescent="0.2">
      <c r="A175" s="20" t="s">
        <v>521</v>
      </c>
      <c r="B175" s="20" t="s">
        <v>18</v>
      </c>
      <c r="C175" s="20" t="s">
        <v>19</v>
      </c>
      <c r="D175" s="20" t="s">
        <v>54</v>
      </c>
      <c r="E175" s="20" t="s">
        <v>102</v>
      </c>
      <c r="F175" s="21">
        <v>46307.880416666667</v>
      </c>
      <c r="G175" s="20" t="s">
        <v>22</v>
      </c>
      <c r="H175" s="20" t="s">
        <v>1811</v>
      </c>
      <c r="I175" s="20">
        <v>300</v>
      </c>
      <c r="J175" s="20" t="s">
        <v>23</v>
      </c>
      <c r="K175" s="20" t="s">
        <v>24</v>
      </c>
      <c r="L175" s="20">
        <v>869</v>
      </c>
      <c r="M175" s="20" t="s">
        <v>181</v>
      </c>
      <c r="N175" s="21">
        <v>46307.925775462965</v>
      </c>
      <c r="O175" s="20">
        <v>300</v>
      </c>
      <c r="P175" s="20" t="s">
        <v>26</v>
      </c>
      <c r="Q175" s="20">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s="20" t="s">
        <v>320</v>
      </c>
      <c r="B176" s="20" t="s">
        <v>18</v>
      </c>
      <c r="C176" s="20" t="s">
        <v>128</v>
      </c>
      <c r="D176" s="20" t="s">
        <v>29</v>
      </c>
      <c r="E176" s="20" t="s">
        <v>4327</v>
      </c>
      <c r="F176" s="21">
        <v>46307.881192129629</v>
      </c>
      <c r="G176" s="20" t="s">
        <v>22</v>
      </c>
      <c r="H176" s="20" t="s">
        <v>4328</v>
      </c>
      <c r="I176" s="20">
        <v>380</v>
      </c>
      <c r="J176" s="20" t="s">
        <v>23</v>
      </c>
      <c r="K176" s="20" t="s">
        <v>24</v>
      </c>
      <c r="L176" s="20">
        <v>523</v>
      </c>
      <c r="M176" s="20" t="s">
        <v>130</v>
      </c>
      <c r="N176" s="21">
        <v>46307.909432870372</v>
      </c>
      <c r="O176" s="20">
        <v>360</v>
      </c>
      <c r="P176" s="20" t="s">
        <v>26</v>
      </c>
      <c r="Q176" s="20">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20" t="s">
        <v>527</v>
      </c>
      <c r="B177" s="20" t="s">
        <v>18</v>
      </c>
      <c r="C177" s="20" t="s">
        <v>528</v>
      </c>
      <c r="D177" s="20" t="s">
        <v>20</v>
      </c>
      <c r="E177" s="20" t="s">
        <v>4329</v>
      </c>
      <c r="F177" s="21">
        <v>46307.882326388892</v>
      </c>
      <c r="G177" s="20" t="s">
        <v>22</v>
      </c>
      <c r="H177" s="20" t="s">
        <v>4330</v>
      </c>
      <c r="I177" s="20">
        <v>340</v>
      </c>
      <c r="J177" s="20" t="s">
        <v>23</v>
      </c>
      <c r="K177" s="20" t="s">
        <v>24</v>
      </c>
      <c r="L177" s="20">
        <v>650</v>
      </c>
      <c r="M177" s="20" t="s">
        <v>124</v>
      </c>
      <c r="N177" s="21">
        <v>46307.915833333333</v>
      </c>
      <c r="O177" s="20">
        <v>340</v>
      </c>
      <c r="P177" s="20" t="s">
        <v>26</v>
      </c>
      <c r="Q177" s="20">
        <v>40</v>
      </c>
      <c r="R177" s="3" t="str">
        <f>IF(OR(G177="12R",G177="12L"),_xlfn.XLOOKUP(C177,DB!$A$2:$A$248,DB!$B$2:$B$248,""),IF(OR(G177="30L",G177="30R"),_xlfn.XLOOKUP(C177,DB!$A$2:$A$248,DB!$C$2:$C$248,""),""))</f>
        <v>ENEBA</v>
      </c>
      <c r="S177" s="3">
        <f t="shared" si="2"/>
        <v>21</v>
      </c>
      <c r="T177" s="3" t="str">
        <f>_xlfn.XLOOKUP(C177,DB!$A$2:$A$248,DB!$D$2:$D$248,"")</f>
        <v>Sector 3</v>
      </c>
    </row>
    <row r="178" spans="1:20" x14ac:dyDescent="0.2">
      <c r="A178" s="20" t="s">
        <v>525</v>
      </c>
      <c r="B178" s="20" t="s">
        <v>18</v>
      </c>
      <c r="C178" s="20" t="s">
        <v>317</v>
      </c>
      <c r="D178" s="20" t="s">
        <v>29</v>
      </c>
      <c r="E178" s="20" t="s">
        <v>1636</v>
      </c>
      <c r="F178" s="21">
        <v>46307.884236111109</v>
      </c>
      <c r="G178" s="20" t="s">
        <v>22</v>
      </c>
      <c r="H178" s="20" t="s">
        <v>4331</v>
      </c>
      <c r="I178" s="20">
        <v>360</v>
      </c>
      <c r="J178" s="20" t="s">
        <v>23</v>
      </c>
      <c r="K178" s="20" t="s">
        <v>24</v>
      </c>
      <c r="L178" s="20">
        <v>537</v>
      </c>
      <c r="M178" s="20" t="s">
        <v>130</v>
      </c>
      <c r="N178" s="21">
        <v>46307.913715277777</v>
      </c>
      <c r="O178" s="20">
        <v>340</v>
      </c>
      <c r="P178" s="20" t="s">
        <v>26</v>
      </c>
      <c r="Q178" s="20">
        <v>40</v>
      </c>
      <c r="R178" s="3" t="str">
        <f>IF(OR(G178="12R",G178="12L"),_xlfn.XLOOKUP(C178,DB!$A$2:$A$248,DB!$B$2:$B$248,""),IF(OR(G178="30L",G178="30R"),_xlfn.XLOOKUP(C178,DB!$A$2:$A$248,DB!$C$2:$C$248,""),""))</f>
        <v>UDGUV</v>
      </c>
      <c r="S178" s="3">
        <f t="shared" si="2"/>
        <v>21</v>
      </c>
      <c r="T178" s="3" t="str">
        <f>_xlfn.XLOOKUP(C178,DB!$A$2:$A$248,DB!$D$2:$D$248,"")</f>
        <v>Sector 2</v>
      </c>
    </row>
    <row r="179" spans="1:20" x14ac:dyDescent="0.2">
      <c r="A179" s="20" t="s">
        <v>415</v>
      </c>
      <c r="B179" s="20" t="s">
        <v>18</v>
      </c>
      <c r="C179" s="20" t="s">
        <v>18</v>
      </c>
      <c r="D179" s="20" t="s">
        <v>416</v>
      </c>
      <c r="E179" s="20"/>
      <c r="F179" s="21">
        <v>46307.889155092591</v>
      </c>
      <c r="G179" s="20" t="s">
        <v>22</v>
      </c>
      <c r="H179" s="20" t="s">
        <v>4332</v>
      </c>
      <c r="I179" s="20">
        <v>15</v>
      </c>
      <c r="J179" s="20" t="s">
        <v>139</v>
      </c>
      <c r="K179" s="20" t="s">
        <v>51</v>
      </c>
      <c r="L179" s="20">
        <v>214</v>
      </c>
      <c r="M179" s="20" t="s">
        <v>18</v>
      </c>
      <c r="N179" s="21">
        <v>46307.931701388887</v>
      </c>
      <c r="O179" s="20">
        <v>0</v>
      </c>
      <c r="P179" s="20" t="s">
        <v>137</v>
      </c>
      <c r="Q179" s="20">
        <v>927</v>
      </c>
      <c r="R179" s="3" t="str">
        <f>IF(OR(G179="12R",G179="12L"),_xlfn.XLOOKUP(C179,DB!$A$2:$A$248,DB!$B$2:$B$248,""),IF(OR(G179="30L",G179="30R"),_xlfn.XLOOKUP(C179,DB!$A$2:$A$248,DB!$C$2:$C$248,""),""))</f>
        <v/>
      </c>
      <c r="S179" s="3">
        <f t="shared" si="2"/>
        <v>21</v>
      </c>
      <c r="T179" s="3" t="str">
        <f>_xlfn.XLOOKUP(C179,DB!$A$2:$A$248,DB!$D$2:$D$248,"")</f>
        <v/>
      </c>
    </row>
    <row r="180" spans="1:20" x14ac:dyDescent="0.2">
      <c r="A180" s="20" t="s">
        <v>530</v>
      </c>
      <c r="B180" s="20" t="s">
        <v>18</v>
      </c>
      <c r="C180" s="20" t="s">
        <v>178</v>
      </c>
      <c r="D180" s="20" t="s">
        <v>44</v>
      </c>
      <c r="E180" s="20" t="s">
        <v>2755</v>
      </c>
      <c r="F180" s="21">
        <v>46307.891909722224</v>
      </c>
      <c r="G180" s="20" t="s">
        <v>22</v>
      </c>
      <c r="H180" s="20" t="s">
        <v>4333</v>
      </c>
      <c r="I180" s="20">
        <v>330</v>
      </c>
      <c r="J180" s="20" t="s">
        <v>23</v>
      </c>
      <c r="K180" s="20" t="s">
        <v>24</v>
      </c>
      <c r="L180" s="20">
        <v>356</v>
      </c>
      <c r="M180" s="20" t="s">
        <v>31</v>
      </c>
      <c r="N180" s="21">
        <v>46307.912604166668</v>
      </c>
      <c r="O180" s="20">
        <v>330</v>
      </c>
      <c r="P180" s="20" t="s">
        <v>26</v>
      </c>
      <c r="Q180" s="20">
        <v>40</v>
      </c>
      <c r="R180" s="3" t="str">
        <f>IF(OR(G180="12R",G180="12L"),_xlfn.XLOOKUP(C180,DB!$A$2:$A$248,DB!$B$2:$B$248,""),IF(OR(G180="30L",G180="30R"),_xlfn.XLOOKUP(C180,DB!$A$2:$A$248,DB!$C$2:$C$248,""),""))</f>
        <v>OMSUK</v>
      </c>
      <c r="S180" s="3">
        <f t="shared" si="2"/>
        <v>21</v>
      </c>
      <c r="T180" s="3" t="str">
        <f>_xlfn.XLOOKUP(C180,DB!$A$2:$A$248,DB!$D$2:$D$248,"")</f>
        <v>Sector 3</v>
      </c>
    </row>
    <row r="181" spans="1:20" x14ac:dyDescent="0.2">
      <c r="A181" s="20" t="s">
        <v>339</v>
      </c>
      <c r="B181" s="20" t="s">
        <v>18</v>
      </c>
      <c r="C181" s="20" t="s">
        <v>193</v>
      </c>
      <c r="D181" s="20" t="s">
        <v>54</v>
      </c>
      <c r="E181" s="20" t="s">
        <v>742</v>
      </c>
      <c r="F181" s="21">
        <v>46307.894583333335</v>
      </c>
      <c r="G181" s="20" t="s">
        <v>22</v>
      </c>
      <c r="H181" s="20" t="s">
        <v>4334</v>
      </c>
      <c r="I181" s="20">
        <v>380</v>
      </c>
      <c r="J181" s="20" t="s">
        <v>23</v>
      </c>
      <c r="K181" s="20" t="s">
        <v>24</v>
      </c>
      <c r="L181" s="20">
        <v>843</v>
      </c>
      <c r="M181" s="20" t="s">
        <v>193</v>
      </c>
      <c r="N181" s="21">
        <v>46307.941678240742</v>
      </c>
      <c r="O181" s="20">
        <v>15</v>
      </c>
      <c r="P181" s="20" t="s">
        <v>26</v>
      </c>
      <c r="Q181" s="20">
        <v>190</v>
      </c>
      <c r="R181" s="3" t="str">
        <f>IF(OR(G181="12R",G181="12L"),_xlfn.XLOOKUP(C181,DB!$A$2:$A$248,DB!$B$2:$B$248,""),IF(OR(G181="30L",G181="30R"),_xlfn.XLOOKUP(C181,DB!$A$2:$A$248,DB!$C$2:$C$248,""),""))</f>
        <v>UDGUV</v>
      </c>
      <c r="S181" s="3">
        <f t="shared" si="2"/>
        <v>21</v>
      </c>
      <c r="T181" s="3" t="str">
        <f>_xlfn.XLOOKUP(C181,DB!$A$2:$A$248,DB!$D$2:$D$248,"")</f>
        <v>Sector 2</v>
      </c>
    </row>
    <row r="182" spans="1:20" x14ac:dyDescent="0.2">
      <c r="A182" s="20" t="s">
        <v>324</v>
      </c>
      <c r="B182" s="20" t="s">
        <v>18</v>
      </c>
      <c r="C182" s="20" t="s">
        <v>325</v>
      </c>
      <c r="D182" s="20" t="s">
        <v>123</v>
      </c>
      <c r="E182" s="20" t="s">
        <v>1256</v>
      </c>
      <c r="F182" s="21">
        <v>46307.89576388889</v>
      </c>
      <c r="G182" s="20" t="s">
        <v>22</v>
      </c>
      <c r="H182" s="20" t="s">
        <v>4335</v>
      </c>
      <c r="I182" s="20">
        <v>320</v>
      </c>
      <c r="J182" s="20" t="s">
        <v>23</v>
      </c>
      <c r="K182" s="20" t="s">
        <v>24</v>
      </c>
      <c r="L182" s="20">
        <v>519</v>
      </c>
      <c r="M182" s="20" t="s">
        <v>130</v>
      </c>
      <c r="N182" s="21">
        <v>46307.92392361111</v>
      </c>
      <c r="O182" s="20">
        <v>320</v>
      </c>
      <c r="P182" s="20" t="s">
        <v>26</v>
      </c>
      <c r="Q182" s="20">
        <v>40</v>
      </c>
      <c r="R182" s="3" t="str">
        <f>IF(OR(G182="12R",G182="12L"),_xlfn.XLOOKUP(C182,DB!$A$2:$A$248,DB!$B$2:$B$248,""),IF(OR(G182="30L",G182="30R"),_xlfn.XLOOKUP(C182,DB!$A$2:$A$248,DB!$C$2:$C$248,""),""))</f>
        <v>OMSUK</v>
      </c>
      <c r="S182" s="3">
        <f t="shared" si="2"/>
        <v>21</v>
      </c>
      <c r="T182" s="3" t="str">
        <f>_xlfn.XLOOKUP(C182,DB!$A$2:$A$248,DB!$D$2:$D$248,"")</f>
        <v>Sector 3</v>
      </c>
    </row>
    <row r="183" spans="1:20" x14ac:dyDescent="0.2">
      <c r="A183" s="20" t="s">
        <v>326</v>
      </c>
      <c r="B183" s="20" t="s">
        <v>18</v>
      </c>
      <c r="C183" s="20" t="s">
        <v>33</v>
      </c>
      <c r="D183" s="20" t="s">
        <v>54</v>
      </c>
      <c r="E183" s="20" t="s">
        <v>298</v>
      </c>
      <c r="F183" s="21">
        <v>46307.899456018517</v>
      </c>
      <c r="G183" s="20" t="s">
        <v>22</v>
      </c>
      <c r="H183" s="20" t="s">
        <v>4336</v>
      </c>
      <c r="I183" s="20">
        <v>360</v>
      </c>
      <c r="J183" s="20" t="s">
        <v>23</v>
      </c>
      <c r="K183" s="20" t="s">
        <v>24</v>
      </c>
      <c r="L183" s="20">
        <v>866</v>
      </c>
      <c r="M183" s="20" t="s">
        <v>36</v>
      </c>
      <c r="N183" s="21">
        <v>46307.943645833337</v>
      </c>
      <c r="O183" s="20">
        <v>360</v>
      </c>
      <c r="P183" s="20" t="s">
        <v>26</v>
      </c>
      <c r="Q183" s="20">
        <v>190</v>
      </c>
      <c r="R183" s="3" t="str">
        <f>IF(OR(G183="12R",G183="12L"),_xlfn.XLOOKUP(C183,DB!$A$2:$A$248,DB!$B$2:$B$248,""),IF(OR(G183="30L",G183="30R"),_xlfn.XLOOKUP(C183,DB!$A$2:$A$248,DB!$C$2:$C$248,""),""))</f>
        <v>UDGUV</v>
      </c>
      <c r="S183" s="3">
        <f t="shared" si="2"/>
        <v>21</v>
      </c>
      <c r="T183" s="3" t="str">
        <f>_xlfn.XLOOKUP(C183,DB!$A$2:$A$248,DB!$D$2:$D$248,"")</f>
        <v>Sector 2</v>
      </c>
    </row>
    <row r="184" spans="1:20" x14ac:dyDescent="0.2">
      <c r="A184" s="20" t="s">
        <v>333</v>
      </c>
      <c r="B184" s="20" t="s">
        <v>18</v>
      </c>
      <c r="C184" s="20" t="s">
        <v>148</v>
      </c>
      <c r="D184" s="20" t="s">
        <v>129</v>
      </c>
      <c r="E184" s="20" t="s">
        <v>4337</v>
      </c>
      <c r="F184" s="21">
        <v>46307.900138888886</v>
      </c>
      <c r="G184" s="20" t="s">
        <v>22</v>
      </c>
      <c r="H184" s="20" t="s">
        <v>4338</v>
      </c>
      <c r="I184" s="20">
        <v>370</v>
      </c>
      <c r="J184" s="20" t="s">
        <v>23</v>
      </c>
      <c r="K184" s="20" t="s">
        <v>24</v>
      </c>
      <c r="L184" s="20">
        <v>137</v>
      </c>
      <c r="M184" s="20" t="s">
        <v>266</v>
      </c>
      <c r="N184" s="21">
        <v>46307.909178240741</v>
      </c>
      <c r="O184" s="20">
        <v>266</v>
      </c>
      <c r="P184" s="20" t="s">
        <v>26</v>
      </c>
      <c r="Q184" s="20">
        <v>190</v>
      </c>
      <c r="R184" s="3" t="str">
        <f>IF(OR(G184="12R",G184="12L"),_xlfn.XLOOKUP(C184,DB!$A$2:$A$248,DB!$B$2:$B$248,""),IF(OR(G184="30L",G184="30R"),_xlfn.XLOOKUP(C184,DB!$A$2:$A$248,DB!$C$2:$C$248,""),""))</f>
        <v>NUDAL</v>
      </c>
      <c r="S184" s="3">
        <f t="shared" si="2"/>
        <v>21</v>
      </c>
      <c r="T184" s="3" t="str">
        <f>_xlfn.XLOOKUP(C184,DB!$A$2:$A$248,DB!$D$2:$D$248,"")</f>
        <v>Sector 3</v>
      </c>
    </row>
    <row r="185" spans="1:20" x14ac:dyDescent="0.2">
      <c r="A185" s="20" t="s">
        <v>1481</v>
      </c>
      <c r="B185" s="20" t="s">
        <v>18</v>
      </c>
      <c r="C185" s="20" t="s">
        <v>854</v>
      </c>
      <c r="D185" s="20" t="s">
        <v>29</v>
      </c>
      <c r="E185" s="20" t="s">
        <v>2617</v>
      </c>
      <c r="F185" s="21">
        <v>46307.902256944442</v>
      </c>
      <c r="G185" s="20" t="s">
        <v>22</v>
      </c>
      <c r="H185" s="20" t="s">
        <v>4339</v>
      </c>
      <c r="I185" s="20">
        <v>360</v>
      </c>
      <c r="J185" s="20" t="s">
        <v>23</v>
      </c>
      <c r="K185" s="20" t="s">
        <v>24</v>
      </c>
      <c r="L185" s="20">
        <v>647</v>
      </c>
      <c r="M185" s="20" t="s">
        <v>124</v>
      </c>
      <c r="N185" s="21">
        <v>46307.936377314814</v>
      </c>
      <c r="O185" s="20">
        <v>360</v>
      </c>
      <c r="P185" s="20" t="s">
        <v>26</v>
      </c>
      <c r="Q185" s="20">
        <v>40</v>
      </c>
      <c r="R185" s="3" t="str">
        <f>IF(OR(G185="12R",G185="12L"),_xlfn.XLOOKUP(C185,DB!$A$2:$A$248,DB!$B$2:$B$248,""),IF(OR(G185="30L",G185="30R"),_xlfn.XLOOKUP(C185,DB!$A$2:$A$248,DB!$C$2:$C$248,""),""))</f>
        <v>UDGUV</v>
      </c>
      <c r="S185" s="3">
        <f t="shared" si="2"/>
        <v>21</v>
      </c>
      <c r="T185" s="3" t="str">
        <f>_xlfn.XLOOKUP(C185,DB!$A$2:$A$248,DB!$D$2:$D$248,"")</f>
        <v>Sector 2</v>
      </c>
    </row>
    <row r="186" spans="1:20" x14ac:dyDescent="0.2">
      <c r="A186" s="20" t="s">
        <v>334</v>
      </c>
      <c r="B186" s="20" t="s">
        <v>18</v>
      </c>
      <c r="C186" s="20" t="s">
        <v>19</v>
      </c>
      <c r="D186" s="20" t="s">
        <v>54</v>
      </c>
      <c r="E186" s="20" t="s">
        <v>388</v>
      </c>
      <c r="F186" s="21">
        <v>46307.906782407408</v>
      </c>
      <c r="G186" s="20" t="s">
        <v>22</v>
      </c>
      <c r="H186" s="20" t="s">
        <v>4340</v>
      </c>
      <c r="I186" s="20">
        <v>380</v>
      </c>
      <c r="J186" s="20" t="s">
        <v>23</v>
      </c>
      <c r="K186" s="20" t="s">
        <v>24</v>
      </c>
      <c r="L186" s="20">
        <v>870</v>
      </c>
      <c r="M186" s="20" t="s">
        <v>181</v>
      </c>
      <c r="N186" s="21">
        <v>46307.95239583333</v>
      </c>
      <c r="O186" s="20">
        <v>380</v>
      </c>
      <c r="P186" s="20" t="s">
        <v>26</v>
      </c>
      <c r="Q186" s="20">
        <v>190</v>
      </c>
      <c r="R186" s="3" t="str">
        <f>IF(OR(G186="12R",G186="12L"),_xlfn.XLOOKUP(C186,DB!$A$2:$A$248,DB!$B$2:$B$248,""),IF(OR(G186="30L",G186="30R"),_xlfn.XLOOKUP(C186,DB!$A$2:$A$248,DB!$C$2:$C$248,""),""))</f>
        <v>UDGUV</v>
      </c>
      <c r="S186" s="3">
        <f t="shared" si="2"/>
        <v>21</v>
      </c>
      <c r="T186" s="3" t="str">
        <f>_xlfn.XLOOKUP(C186,DB!$A$2:$A$248,DB!$D$2:$D$248,"")</f>
        <v>Sector 2</v>
      </c>
    </row>
    <row r="187" spans="1:20" x14ac:dyDescent="0.2">
      <c r="A187" s="20" t="s">
        <v>791</v>
      </c>
      <c r="B187" s="20" t="s">
        <v>18</v>
      </c>
      <c r="C187" s="20" t="s">
        <v>322</v>
      </c>
      <c r="D187" s="20" t="s">
        <v>366</v>
      </c>
      <c r="E187" s="20" t="s">
        <v>609</v>
      </c>
      <c r="F187" s="21">
        <v>46307.908958333333</v>
      </c>
      <c r="G187" s="20" t="s">
        <v>22</v>
      </c>
      <c r="H187" s="20" t="s">
        <v>4341</v>
      </c>
      <c r="I187" s="20">
        <v>390</v>
      </c>
      <c r="J187" s="20" t="s">
        <v>23</v>
      </c>
      <c r="K187" s="20" t="s">
        <v>24</v>
      </c>
      <c r="L187" s="20">
        <v>137</v>
      </c>
      <c r="M187" s="20" t="s">
        <v>3601</v>
      </c>
      <c r="N187" s="21">
        <v>46307.91846064815</v>
      </c>
      <c r="O187" s="20">
        <v>214</v>
      </c>
      <c r="P187" s="20" t="s">
        <v>41</v>
      </c>
      <c r="Q187" s="20">
        <v>190</v>
      </c>
      <c r="R187" s="3" t="str">
        <f>IF(OR(G187="12R",G187="12L"),_xlfn.XLOOKUP(C187,DB!$A$2:$A$248,DB!$B$2:$B$248,""),IF(OR(G187="30L",G187="30R"),_xlfn.XLOOKUP(C187,DB!$A$2:$A$248,DB!$C$2:$C$248,""),""))</f>
        <v>NUDAL</v>
      </c>
      <c r="S187" s="3">
        <f t="shared" si="2"/>
        <v>21</v>
      </c>
      <c r="T187" s="3" t="str">
        <f>_xlfn.XLOOKUP(C187,DB!$A$2:$A$248,DB!$D$2:$D$248,"")</f>
        <v>Sector 3</v>
      </c>
    </row>
    <row r="188" spans="1:20" x14ac:dyDescent="0.2">
      <c r="A188" s="20" t="s">
        <v>336</v>
      </c>
      <c r="B188" s="20" t="s">
        <v>18</v>
      </c>
      <c r="C188" s="20" t="s">
        <v>115</v>
      </c>
      <c r="D188" s="20" t="s">
        <v>129</v>
      </c>
      <c r="E188" s="20" t="s">
        <v>1190</v>
      </c>
      <c r="F188" s="21">
        <v>46307.91128472222</v>
      </c>
      <c r="G188" s="20" t="s">
        <v>22</v>
      </c>
      <c r="H188" s="20" t="s">
        <v>2029</v>
      </c>
      <c r="I188" s="20">
        <v>350</v>
      </c>
      <c r="J188" s="20" t="s">
        <v>23</v>
      </c>
      <c r="K188" s="20" t="s">
        <v>24</v>
      </c>
      <c r="L188" s="20">
        <v>149</v>
      </c>
      <c r="M188" s="20" t="s">
        <v>869</v>
      </c>
      <c r="N188" s="21">
        <v>46307.921296296299</v>
      </c>
      <c r="O188" s="20">
        <v>288</v>
      </c>
      <c r="P188" s="20" t="s">
        <v>26</v>
      </c>
      <c r="Q188" s="20">
        <v>190</v>
      </c>
      <c r="R188" s="3" t="str">
        <f>IF(OR(G188="12R",G188="12L"),_xlfn.XLOOKUP(C188,DB!$A$2:$A$248,DB!$B$2:$B$248,""),IF(OR(G188="30L",G188="30R"),_xlfn.XLOOKUP(C188,DB!$A$2:$A$248,DB!$C$2:$C$248,""),""))</f>
        <v>TAKUX</v>
      </c>
      <c r="S188" s="3">
        <f t="shared" si="2"/>
        <v>21</v>
      </c>
      <c r="T188" s="3" t="str">
        <f>_xlfn.XLOOKUP(C188,DB!$A$2:$A$248,DB!$D$2:$D$248,"")</f>
        <v>Sector 7</v>
      </c>
    </row>
    <row r="189" spans="1:20" x14ac:dyDescent="0.2">
      <c r="A189" s="20" t="s">
        <v>793</v>
      </c>
      <c r="B189" s="20" t="s">
        <v>18</v>
      </c>
      <c r="C189" s="20" t="s">
        <v>48</v>
      </c>
      <c r="D189" s="20" t="s">
        <v>366</v>
      </c>
      <c r="E189" s="20" t="s">
        <v>792</v>
      </c>
      <c r="F189" s="21">
        <v>46307.913611111115</v>
      </c>
      <c r="G189" s="20" t="s">
        <v>22</v>
      </c>
      <c r="H189" s="20" t="s">
        <v>4342</v>
      </c>
      <c r="I189" s="20">
        <v>410</v>
      </c>
      <c r="J189" s="20" t="s">
        <v>23</v>
      </c>
      <c r="K189" s="20" t="s">
        <v>24</v>
      </c>
      <c r="L189" s="20">
        <v>132</v>
      </c>
      <c r="M189" s="20" t="s">
        <v>755</v>
      </c>
      <c r="N189" s="21">
        <v>46307.922835648147</v>
      </c>
      <c r="O189" s="20">
        <v>251</v>
      </c>
      <c r="P189" s="20" t="s">
        <v>41</v>
      </c>
      <c r="Q189" s="20">
        <v>190</v>
      </c>
      <c r="R189" s="3" t="str">
        <f>IF(OR(G189="12R",G189="12L"),_xlfn.XLOOKUP(C189,DB!$A$2:$A$248,DB!$B$2:$B$248,""),IF(OR(G189="30L",G189="30R"),_xlfn.XLOOKUP(C189,DB!$A$2:$A$248,DB!$C$2:$C$248,""),""))</f>
        <v>NUDAL</v>
      </c>
      <c r="S189" s="3">
        <f t="shared" si="2"/>
        <v>21</v>
      </c>
      <c r="T189" s="3" t="str">
        <f>_xlfn.XLOOKUP(C189,DB!$A$2:$A$248,DB!$D$2:$D$248,"")</f>
        <v>Sector 3</v>
      </c>
    </row>
    <row r="190" spans="1:20" x14ac:dyDescent="0.2">
      <c r="A190" s="20" t="s">
        <v>338</v>
      </c>
      <c r="B190" s="20" t="s">
        <v>18</v>
      </c>
      <c r="C190" s="20" t="s">
        <v>75</v>
      </c>
      <c r="D190" s="20" t="s">
        <v>34</v>
      </c>
      <c r="E190" s="20" t="s">
        <v>399</v>
      </c>
      <c r="F190" s="21">
        <v>46307.916655092595</v>
      </c>
      <c r="G190" s="20" t="s">
        <v>22</v>
      </c>
      <c r="H190" s="20" t="s">
        <v>4343</v>
      </c>
      <c r="I190" s="20">
        <v>380</v>
      </c>
      <c r="J190" s="20" t="s">
        <v>23</v>
      </c>
      <c r="K190" s="20" t="s">
        <v>24</v>
      </c>
      <c r="L190" s="20">
        <v>732</v>
      </c>
      <c r="M190" s="20" t="s">
        <v>75</v>
      </c>
      <c r="N190" s="21">
        <v>46307.962916666664</v>
      </c>
      <c r="O190" s="20">
        <v>0</v>
      </c>
      <c r="P190" s="20" t="s">
        <v>26</v>
      </c>
      <c r="Q190" s="20">
        <v>190</v>
      </c>
      <c r="R190" s="3" t="str">
        <f>IF(OR(G190="12R",G190="12L"),_xlfn.XLOOKUP(C190,DB!$A$2:$A$248,DB!$B$2:$B$248,""),IF(OR(G190="30L",G190="30R"),_xlfn.XLOOKUP(C190,DB!$A$2:$A$248,DB!$C$2:$C$248,""),""))</f>
        <v>UDGUV</v>
      </c>
      <c r="S190" s="3">
        <f t="shared" si="2"/>
        <v>21</v>
      </c>
      <c r="T190" s="3" t="str">
        <f>_xlfn.XLOOKUP(C190,DB!$A$2:$A$248,DB!$D$2:$D$248,"")</f>
        <v>Sector 2</v>
      </c>
    </row>
    <row r="191" spans="1:20" x14ac:dyDescent="0.2">
      <c r="A191" s="20" t="s">
        <v>337</v>
      </c>
      <c r="B191" s="20" t="s">
        <v>18</v>
      </c>
      <c r="C191" s="20" t="s">
        <v>219</v>
      </c>
      <c r="D191" s="20" t="s">
        <v>34</v>
      </c>
      <c r="E191" s="20" t="s">
        <v>4344</v>
      </c>
      <c r="F191" s="21">
        <v>46307.923726851855</v>
      </c>
      <c r="G191" s="20" t="s">
        <v>22</v>
      </c>
      <c r="H191" s="20" t="s">
        <v>4345</v>
      </c>
      <c r="I191" s="20">
        <v>330</v>
      </c>
      <c r="J191" s="20" t="s">
        <v>23</v>
      </c>
      <c r="K191" s="20" t="s">
        <v>24</v>
      </c>
      <c r="L191" s="20">
        <v>147</v>
      </c>
      <c r="M191" s="20" t="s">
        <v>869</v>
      </c>
      <c r="N191" s="21">
        <v>46307.933692129627</v>
      </c>
      <c r="O191" s="20">
        <v>239</v>
      </c>
      <c r="P191" s="20" t="s">
        <v>26</v>
      </c>
      <c r="Q191" s="20">
        <v>190</v>
      </c>
      <c r="R191" s="3" t="str">
        <f>IF(OR(G191="12R",G191="12L"),_xlfn.XLOOKUP(C191,DB!$A$2:$A$248,DB!$B$2:$B$248,""),IF(OR(G191="30L",G191="30R"),_xlfn.XLOOKUP(C191,DB!$A$2:$A$248,DB!$C$2:$C$248,""),""))</f>
        <v>TAKUX</v>
      </c>
      <c r="S191" s="3">
        <f t="shared" si="2"/>
        <v>22</v>
      </c>
      <c r="T191" s="3" t="str">
        <f>_xlfn.XLOOKUP(C191,DB!$A$2:$A$248,DB!$D$2:$D$248,"")</f>
        <v>Sector 7</v>
      </c>
    </row>
    <row r="192" spans="1:20" x14ac:dyDescent="0.2">
      <c r="A192" s="20" t="s">
        <v>4346</v>
      </c>
      <c r="B192" s="20" t="s">
        <v>18</v>
      </c>
      <c r="C192" s="20" t="s">
        <v>328</v>
      </c>
      <c r="D192" s="20" t="s">
        <v>29</v>
      </c>
      <c r="E192" s="20" t="s">
        <v>2865</v>
      </c>
      <c r="F192" s="21">
        <v>46307.924803240741</v>
      </c>
      <c r="G192" s="20" t="s">
        <v>22</v>
      </c>
      <c r="H192" s="20" t="s">
        <v>4347</v>
      </c>
      <c r="I192" s="20">
        <v>360</v>
      </c>
      <c r="J192" s="20" t="s">
        <v>23</v>
      </c>
      <c r="K192" s="20" t="s">
        <v>24</v>
      </c>
      <c r="L192" s="20">
        <v>538</v>
      </c>
      <c r="M192" s="20" t="s">
        <v>130</v>
      </c>
      <c r="N192" s="21">
        <v>46307.954837962963</v>
      </c>
      <c r="O192" s="20">
        <v>360</v>
      </c>
      <c r="P192" s="20" t="s">
        <v>26</v>
      </c>
      <c r="Q192" s="20">
        <v>40</v>
      </c>
      <c r="R192" s="3" t="str">
        <f>IF(OR(G192="12R",G192="12L"),_xlfn.XLOOKUP(C192,DB!$A$2:$A$248,DB!$B$2:$B$248,""),IF(OR(G192="30L",G192="30R"),_xlfn.XLOOKUP(C192,DB!$A$2:$A$248,DB!$C$2:$C$248,""),""))</f>
        <v>OMSUK</v>
      </c>
      <c r="S192" s="3">
        <f t="shared" si="2"/>
        <v>22</v>
      </c>
      <c r="T192" s="3" t="str">
        <f>_xlfn.XLOOKUP(C192,DB!$A$2:$A$248,DB!$D$2:$D$248,"")</f>
        <v>Sector 3</v>
      </c>
    </row>
    <row r="193" spans="1:20" x14ac:dyDescent="0.2">
      <c r="A193" s="20" t="s">
        <v>686</v>
      </c>
      <c r="B193" s="20" t="s">
        <v>18</v>
      </c>
      <c r="C193" s="20" t="s">
        <v>122</v>
      </c>
      <c r="D193" s="20" t="s">
        <v>578</v>
      </c>
      <c r="E193" s="20"/>
      <c r="F193" s="21">
        <v>46307.926157407404</v>
      </c>
      <c r="G193" s="20" t="s">
        <v>22</v>
      </c>
      <c r="H193" s="20" t="s">
        <v>4348</v>
      </c>
      <c r="I193" s="20">
        <v>430</v>
      </c>
      <c r="J193" s="20" t="s">
        <v>23</v>
      </c>
      <c r="K193" s="20" t="s">
        <v>51</v>
      </c>
      <c r="L193" s="20">
        <v>530</v>
      </c>
      <c r="M193" s="20" t="s">
        <v>130</v>
      </c>
      <c r="N193" s="21">
        <v>46307.955960648149</v>
      </c>
      <c r="O193" s="20">
        <v>430</v>
      </c>
      <c r="P193" s="20" t="s">
        <v>26</v>
      </c>
      <c r="Q193" s="20">
        <v>40</v>
      </c>
      <c r="R193" s="3" t="str">
        <f>IF(OR(G193="12R",G193="12L"),_xlfn.XLOOKUP(C193,DB!$A$2:$A$248,DB!$B$2:$B$248,""),IF(OR(G193="30L",G193="30R"),_xlfn.XLOOKUP(C193,DB!$A$2:$A$248,DB!$C$2:$C$248,""),""))</f>
        <v>ENEBA</v>
      </c>
      <c r="S193" s="3">
        <f t="shared" si="2"/>
        <v>22</v>
      </c>
      <c r="T193" s="3" t="str">
        <f>_xlfn.XLOOKUP(C193,DB!$A$2:$A$248,DB!$D$2:$D$248,"")</f>
        <v>Sector 3</v>
      </c>
    </row>
    <row r="194" spans="1:20" x14ac:dyDescent="0.2">
      <c r="A194" s="20" t="s">
        <v>883</v>
      </c>
      <c r="B194" s="20" t="s">
        <v>18</v>
      </c>
      <c r="C194" s="20" t="s">
        <v>170</v>
      </c>
      <c r="D194" s="20" t="s">
        <v>61</v>
      </c>
      <c r="E194" s="20" t="s">
        <v>4349</v>
      </c>
      <c r="F194" s="21">
        <v>46307.929814814815</v>
      </c>
      <c r="G194" s="20" t="s">
        <v>22</v>
      </c>
      <c r="H194" s="20" t="s">
        <v>4350</v>
      </c>
      <c r="I194" s="20">
        <v>350</v>
      </c>
      <c r="J194" s="20" t="s">
        <v>23</v>
      </c>
      <c r="K194" s="20" t="s">
        <v>24</v>
      </c>
      <c r="L194" s="20">
        <v>134</v>
      </c>
      <c r="M194" s="20" t="s">
        <v>70</v>
      </c>
      <c r="N194" s="21">
        <v>46307.939259259256</v>
      </c>
      <c r="O194" s="20">
        <v>214</v>
      </c>
      <c r="P194" s="20" t="s">
        <v>26</v>
      </c>
      <c r="Q194" s="20">
        <v>190</v>
      </c>
      <c r="R194" s="3" t="str">
        <f>IF(OR(G194="12R",G194="12L"),_xlfn.XLOOKUP(C194,DB!$A$2:$A$248,DB!$B$2:$B$248,""),IF(OR(G194="30L",G194="30R"),_xlfn.XLOOKUP(C194,DB!$A$2:$A$248,DB!$C$2:$C$248,""),""))</f>
        <v>OMSUK</v>
      </c>
      <c r="S194" s="3">
        <f t="shared" ref="S194:S219" si="3">HOUR(F194)</f>
        <v>22</v>
      </c>
      <c r="T194" s="3" t="str">
        <f>_xlfn.XLOOKUP(C194,DB!$A$2:$A$248,DB!$D$2:$D$248,"")</f>
        <v>Sector 3</v>
      </c>
    </row>
    <row r="195" spans="1:20" x14ac:dyDescent="0.2">
      <c r="A195" s="20" t="s">
        <v>448</v>
      </c>
      <c r="B195" s="20" t="s">
        <v>18</v>
      </c>
      <c r="C195" s="20" t="s">
        <v>273</v>
      </c>
      <c r="D195" s="20" t="s">
        <v>54</v>
      </c>
      <c r="E195" s="20" t="s">
        <v>919</v>
      </c>
      <c r="F195" s="21">
        <v>46307.935162037036</v>
      </c>
      <c r="G195" s="20" t="s">
        <v>22</v>
      </c>
      <c r="H195" s="20" t="s">
        <v>4351</v>
      </c>
      <c r="I195" s="20">
        <v>380</v>
      </c>
      <c r="J195" s="20" t="s">
        <v>23</v>
      </c>
      <c r="K195" s="20" t="s">
        <v>24</v>
      </c>
      <c r="L195" s="20">
        <v>885</v>
      </c>
      <c r="M195" s="20" t="s">
        <v>36</v>
      </c>
      <c r="N195" s="21">
        <v>46307.980034722219</v>
      </c>
      <c r="O195" s="20">
        <v>380</v>
      </c>
      <c r="P195" s="20" t="s">
        <v>26</v>
      </c>
      <c r="Q195" s="20">
        <v>190</v>
      </c>
      <c r="R195" s="3" t="str">
        <f>IF(OR(G195="12R",G195="12L"),_xlfn.XLOOKUP(C195,DB!$A$2:$A$248,DB!$B$2:$B$248,""),IF(OR(G195="30L",G195="30R"),_xlfn.XLOOKUP(C195,DB!$A$2:$A$248,DB!$C$2:$C$248,""),""))</f>
        <v>UDGUV</v>
      </c>
      <c r="S195" s="3">
        <f t="shared" si="3"/>
        <v>22</v>
      </c>
      <c r="T195" s="3" t="str">
        <f>_xlfn.XLOOKUP(C195,DB!$A$2:$A$248,DB!$D$2:$D$248,"")</f>
        <v>Sector 2</v>
      </c>
    </row>
    <row r="196" spans="1:20" x14ac:dyDescent="0.2">
      <c r="A196" s="20" t="s">
        <v>354</v>
      </c>
      <c r="B196" s="20" t="s">
        <v>18</v>
      </c>
      <c r="C196" s="20" t="s">
        <v>43</v>
      </c>
      <c r="D196" s="20" t="s">
        <v>44</v>
      </c>
      <c r="E196" s="20" t="s">
        <v>2729</v>
      </c>
      <c r="F196" s="21">
        <v>46307.940162037034</v>
      </c>
      <c r="G196" s="20" t="s">
        <v>22</v>
      </c>
      <c r="H196" s="20" t="s">
        <v>4352</v>
      </c>
      <c r="I196" s="20">
        <v>360</v>
      </c>
      <c r="J196" s="20" t="s">
        <v>23</v>
      </c>
      <c r="K196" s="20" t="s">
        <v>24</v>
      </c>
      <c r="L196" s="20">
        <v>859</v>
      </c>
      <c r="M196" s="20" t="s">
        <v>46</v>
      </c>
      <c r="N196" s="21">
        <v>46307.984988425924</v>
      </c>
      <c r="O196" s="20">
        <v>360</v>
      </c>
      <c r="P196" s="20" t="s">
        <v>26</v>
      </c>
      <c r="Q196" s="20">
        <v>190</v>
      </c>
      <c r="R196" s="3" t="str">
        <f>IF(OR(G196="12R",G196="12L"),_xlfn.XLOOKUP(C196,DB!$A$2:$A$248,DB!$B$2:$B$248,""),IF(OR(G196="30L",G196="30R"),_xlfn.XLOOKUP(C196,DB!$A$2:$A$248,DB!$C$2:$C$248,""),""))</f>
        <v>UDGUV</v>
      </c>
      <c r="S196" s="3">
        <f t="shared" si="3"/>
        <v>22</v>
      </c>
      <c r="T196" s="3" t="str">
        <f>_xlfn.XLOOKUP(C196,DB!$A$2:$A$248,DB!$D$2:$D$248,"")</f>
        <v>Sector 2</v>
      </c>
    </row>
    <row r="197" spans="1:20" x14ac:dyDescent="0.2">
      <c r="A197" s="20" t="s">
        <v>343</v>
      </c>
      <c r="B197" s="20" t="s">
        <v>18</v>
      </c>
      <c r="C197" s="20" t="s">
        <v>122</v>
      </c>
      <c r="D197" s="20" t="s">
        <v>44</v>
      </c>
      <c r="E197" s="20" t="s">
        <v>4353</v>
      </c>
      <c r="F197" s="21">
        <v>46307.941423611112</v>
      </c>
      <c r="G197" s="20" t="s">
        <v>22</v>
      </c>
      <c r="H197" s="20" t="s">
        <v>4354</v>
      </c>
      <c r="I197" s="20">
        <v>340</v>
      </c>
      <c r="J197" s="20" t="s">
        <v>23</v>
      </c>
      <c r="K197" s="20" t="s">
        <v>24</v>
      </c>
      <c r="L197" s="20">
        <v>546</v>
      </c>
      <c r="M197" s="20" t="s">
        <v>130</v>
      </c>
      <c r="N197" s="21">
        <v>46307.971030092594</v>
      </c>
      <c r="O197" s="20">
        <v>340</v>
      </c>
      <c r="P197" s="20" t="s">
        <v>26</v>
      </c>
      <c r="Q197" s="20">
        <v>40</v>
      </c>
      <c r="R197" s="3" t="str">
        <f>IF(OR(G197="12R",G197="12L"),_xlfn.XLOOKUP(C197,DB!$A$2:$A$248,DB!$B$2:$B$248,""),IF(OR(G197="30L",G197="30R"),_xlfn.XLOOKUP(C197,DB!$A$2:$A$248,DB!$C$2:$C$248,""),""))</f>
        <v>ENEBA</v>
      </c>
      <c r="S197" s="3">
        <f t="shared" si="3"/>
        <v>22</v>
      </c>
      <c r="T197" s="3" t="str">
        <f>_xlfn.XLOOKUP(C197,DB!$A$2:$A$248,DB!$D$2:$D$248,"")</f>
        <v>Sector 3</v>
      </c>
    </row>
    <row r="198" spans="1:20" x14ac:dyDescent="0.2">
      <c r="A198" s="20" t="s">
        <v>4355</v>
      </c>
      <c r="B198" s="20" t="s">
        <v>18</v>
      </c>
      <c r="C198" s="20" t="s">
        <v>929</v>
      </c>
      <c r="D198" s="20" t="s">
        <v>2971</v>
      </c>
      <c r="E198" s="20" t="s">
        <v>2972</v>
      </c>
      <c r="F198" s="21">
        <v>46307.943344907406</v>
      </c>
      <c r="G198" s="20" t="s">
        <v>22</v>
      </c>
      <c r="H198" s="20" t="s">
        <v>4356</v>
      </c>
      <c r="I198" s="20">
        <v>410</v>
      </c>
      <c r="J198" s="20" t="s">
        <v>23</v>
      </c>
      <c r="K198" s="20" t="s">
        <v>51</v>
      </c>
      <c r="L198" s="20">
        <v>137</v>
      </c>
      <c r="M198" s="20" t="s">
        <v>4357</v>
      </c>
      <c r="N198" s="21">
        <v>46307.952025462961</v>
      </c>
      <c r="O198" s="20">
        <v>287</v>
      </c>
      <c r="P198" s="20" t="s">
        <v>26</v>
      </c>
      <c r="Q198" s="20">
        <v>30</v>
      </c>
      <c r="R198" s="3" t="str">
        <f>IF(OR(G198="12R",G198="12L"),_xlfn.XLOOKUP(C198,DB!$A$2:$A$248,DB!$B$2:$B$248,""),IF(OR(G198="30L",G198="30R"),_xlfn.XLOOKUP(C198,DB!$A$2:$A$248,DB!$C$2:$C$248,""),""))</f>
        <v>NUDAL</v>
      </c>
      <c r="S198" s="3">
        <f t="shared" si="3"/>
        <v>22</v>
      </c>
      <c r="T198" s="3" t="str">
        <f>_xlfn.XLOOKUP(C198,DB!$A$2:$A$248,DB!$D$2:$D$248,"")</f>
        <v>Sector 3</v>
      </c>
    </row>
    <row r="199" spans="1:20" x14ac:dyDescent="0.2">
      <c r="A199" s="20" t="s">
        <v>431</v>
      </c>
      <c r="B199" s="20" t="s">
        <v>18</v>
      </c>
      <c r="C199" s="20" t="s">
        <v>432</v>
      </c>
      <c r="D199" s="20" t="s">
        <v>433</v>
      </c>
      <c r="E199" s="20" t="s">
        <v>569</v>
      </c>
      <c r="F199" s="21">
        <v>46307.944884259261</v>
      </c>
      <c r="G199" s="20" t="s">
        <v>22</v>
      </c>
      <c r="H199" s="20" t="s">
        <v>4358</v>
      </c>
      <c r="I199" s="20">
        <v>310</v>
      </c>
      <c r="J199" s="20" t="s">
        <v>23</v>
      </c>
      <c r="K199" s="20" t="s">
        <v>24</v>
      </c>
      <c r="L199" s="20">
        <v>151</v>
      </c>
      <c r="M199" s="20" t="s">
        <v>117</v>
      </c>
      <c r="N199" s="21">
        <v>46307.95453703704</v>
      </c>
      <c r="O199" s="20">
        <v>247</v>
      </c>
      <c r="P199" s="20" t="s">
        <v>41</v>
      </c>
      <c r="Q199" s="20">
        <v>190</v>
      </c>
      <c r="R199" s="3" t="str">
        <f>IF(OR(G199="12R",G199="12L"),_xlfn.XLOOKUP(C199,DB!$A$2:$A$248,DB!$B$2:$B$248,""),IF(OR(G199="30L",G199="30R"),_xlfn.XLOOKUP(C199,DB!$A$2:$A$248,DB!$C$2:$C$248,""),""))</f>
        <v>CZM</v>
      </c>
      <c r="S199" s="3">
        <f t="shared" si="3"/>
        <v>22</v>
      </c>
      <c r="T199" s="3" t="str">
        <f>_xlfn.XLOOKUP(C199,DB!$A$2:$A$248,DB!$D$2:$D$248,"")</f>
        <v>Sector 7</v>
      </c>
    </row>
    <row r="200" spans="1:20" x14ac:dyDescent="0.2">
      <c r="A200" s="20" t="s">
        <v>344</v>
      </c>
      <c r="B200" s="20" t="s">
        <v>18</v>
      </c>
      <c r="C200" s="20" t="s">
        <v>345</v>
      </c>
      <c r="D200" s="20" t="s">
        <v>54</v>
      </c>
      <c r="E200" s="20" t="s">
        <v>672</v>
      </c>
      <c r="F200" s="21">
        <v>46307.946469907409</v>
      </c>
      <c r="G200" s="20" t="s">
        <v>22</v>
      </c>
      <c r="H200" s="20" t="s">
        <v>4359</v>
      </c>
      <c r="I200" s="20">
        <v>380</v>
      </c>
      <c r="J200" s="20" t="s">
        <v>23</v>
      </c>
      <c r="K200" s="20" t="s">
        <v>24</v>
      </c>
      <c r="L200" s="20">
        <v>867</v>
      </c>
      <c r="M200" s="20" t="s">
        <v>711</v>
      </c>
      <c r="N200" s="21">
        <v>46307.991956018515</v>
      </c>
      <c r="O200" s="20">
        <v>380</v>
      </c>
      <c r="P200" s="20" t="s">
        <v>26</v>
      </c>
      <c r="Q200" s="20">
        <v>190</v>
      </c>
      <c r="R200" s="3" t="str">
        <f>IF(OR(G200="12R",G200="12L"),_xlfn.XLOOKUP(C200,DB!$A$2:$A$248,DB!$B$2:$B$248,""),IF(OR(G200="30L",G200="30R"),_xlfn.XLOOKUP(C200,DB!$A$2:$A$248,DB!$C$2:$C$248,""),""))</f>
        <v>UDGUV</v>
      </c>
      <c r="S200" s="3">
        <f t="shared" si="3"/>
        <v>22</v>
      </c>
      <c r="T200" s="3" t="str">
        <f>_xlfn.XLOOKUP(C200,DB!$A$2:$A$248,DB!$D$2:$D$248,"")</f>
        <v>Sector 2</v>
      </c>
    </row>
    <row r="201" spans="1:20" x14ac:dyDescent="0.2">
      <c r="A201" s="20" t="s">
        <v>315</v>
      </c>
      <c r="B201" s="20" t="s">
        <v>18</v>
      </c>
      <c r="C201" s="20" t="s">
        <v>224</v>
      </c>
      <c r="D201" s="20" t="s">
        <v>116</v>
      </c>
      <c r="E201" s="20" t="s">
        <v>4360</v>
      </c>
      <c r="F201" s="21">
        <v>46307.9528587963</v>
      </c>
      <c r="G201" s="20" t="s">
        <v>22</v>
      </c>
      <c r="H201" s="20" t="s">
        <v>4361</v>
      </c>
      <c r="I201" s="20">
        <v>400</v>
      </c>
      <c r="J201" s="20" t="s">
        <v>23</v>
      </c>
      <c r="K201" s="20" t="s">
        <v>24</v>
      </c>
      <c r="L201" s="20">
        <v>553</v>
      </c>
      <c r="M201" s="20" t="s">
        <v>130</v>
      </c>
      <c r="N201" s="21">
        <v>46307.982662037037</v>
      </c>
      <c r="O201" s="20">
        <v>400</v>
      </c>
      <c r="P201" s="20" t="s">
        <v>26</v>
      </c>
      <c r="Q201" s="20">
        <v>40</v>
      </c>
      <c r="R201" s="3" t="str">
        <f>IF(OR(G201="12R",G201="12L"),_xlfn.XLOOKUP(C201,DB!$A$2:$A$248,DB!$B$2:$B$248,""),IF(OR(G201="30L",G201="30R"),_xlfn.XLOOKUP(C201,DB!$A$2:$A$248,DB!$C$2:$C$248,""),""))</f>
        <v>ENEBA</v>
      </c>
      <c r="S201" s="3">
        <f t="shared" si="3"/>
        <v>22</v>
      </c>
      <c r="T201" s="3" t="str">
        <f>_xlfn.XLOOKUP(C201,DB!$A$2:$A$248,DB!$D$2:$D$248,"")</f>
        <v>Sector 3</v>
      </c>
    </row>
    <row r="202" spans="1:20" x14ac:dyDescent="0.2">
      <c r="A202" s="20" t="s">
        <v>349</v>
      </c>
      <c r="B202" s="20" t="s">
        <v>18</v>
      </c>
      <c r="C202" s="20" t="s">
        <v>221</v>
      </c>
      <c r="D202" s="20" t="s">
        <v>54</v>
      </c>
      <c r="E202" s="20" t="s">
        <v>1102</v>
      </c>
      <c r="F202" s="21">
        <v>46307.955312500002</v>
      </c>
      <c r="G202" s="20" t="s">
        <v>22</v>
      </c>
      <c r="H202" s="20" t="s">
        <v>4362</v>
      </c>
      <c r="I202" s="20">
        <v>380</v>
      </c>
      <c r="J202" s="20" t="s">
        <v>23</v>
      </c>
      <c r="K202" s="20" t="s">
        <v>24</v>
      </c>
      <c r="L202" s="20">
        <v>861</v>
      </c>
      <c r="M202" s="20" t="s">
        <v>4066</v>
      </c>
      <c r="N202" s="21">
        <v>46307.998287037037</v>
      </c>
      <c r="O202" s="20">
        <v>380</v>
      </c>
      <c r="P202" s="20" t="s">
        <v>26</v>
      </c>
      <c r="Q202" s="20">
        <v>190</v>
      </c>
      <c r="R202" s="3" t="str">
        <f>IF(OR(G202="12R",G202="12L"),_xlfn.XLOOKUP(C202,DB!$A$2:$A$248,DB!$B$2:$B$248,""),IF(OR(G202="30L",G202="30R"),_xlfn.XLOOKUP(C202,DB!$A$2:$A$248,DB!$C$2:$C$248,""),""))</f>
        <v>UDGUV</v>
      </c>
      <c r="S202" s="3">
        <f t="shared" si="3"/>
        <v>22</v>
      </c>
      <c r="T202" s="3" t="str">
        <f>_xlfn.XLOOKUP(C202,DB!$A$2:$A$248,DB!$D$2:$D$248,"")</f>
        <v>Sector 2</v>
      </c>
    </row>
    <row r="203" spans="1:20" x14ac:dyDescent="0.2">
      <c r="A203" s="20" t="s">
        <v>340</v>
      </c>
      <c r="B203" s="20" t="s">
        <v>18</v>
      </c>
      <c r="C203" s="20" t="s">
        <v>101</v>
      </c>
      <c r="D203" s="20" t="s">
        <v>61</v>
      </c>
      <c r="E203" s="20" t="s">
        <v>2651</v>
      </c>
      <c r="F203" s="21">
        <v>46307.960972222223</v>
      </c>
      <c r="G203" s="20" t="s">
        <v>22</v>
      </c>
      <c r="H203" s="20" t="s">
        <v>4363</v>
      </c>
      <c r="I203" s="20">
        <v>340</v>
      </c>
      <c r="J203" s="20" t="s">
        <v>23</v>
      </c>
      <c r="K203" s="20" t="s">
        <v>152</v>
      </c>
      <c r="L203" s="20">
        <v>861</v>
      </c>
      <c r="M203" s="20" t="s">
        <v>461</v>
      </c>
      <c r="N203" s="21">
        <v>46308.005381944444</v>
      </c>
      <c r="O203" s="20">
        <v>340</v>
      </c>
      <c r="P203" s="20" t="s">
        <v>26</v>
      </c>
      <c r="Q203" s="20">
        <v>190</v>
      </c>
      <c r="R203" s="3" t="str">
        <f>IF(OR(G203="12R",G203="12L"),_xlfn.XLOOKUP(C203,DB!$A$2:$A$248,DB!$B$2:$B$248,""),IF(OR(G203="30L",G203="30R"),_xlfn.XLOOKUP(C203,DB!$A$2:$A$248,DB!$C$2:$C$248,""),""))</f>
        <v>UDGUV</v>
      </c>
      <c r="S203" s="3">
        <f t="shared" si="3"/>
        <v>23</v>
      </c>
      <c r="T203" s="3" t="str">
        <f>_xlfn.XLOOKUP(C203,DB!$A$2:$A$248,DB!$D$2:$D$248,"")</f>
        <v>Sector 2</v>
      </c>
    </row>
    <row r="204" spans="1:20" x14ac:dyDescent="0.2">
      <c r="A204" s="20" t="s">
        <v>356</v>
      </c>
      <c r="B204" s="20" t="s">
        <v>18</v>
      </c>
      <c r="C204" s="20" t="s">
        <v>63</v>
      </c>
      <c r="D204" s="20" t="s">
        <v>54</v>
      </c>
      <c r="E204" s="20" t="s">
        <v>476</v>
      </c>
      <c r="F204" s="21">
        <v>46307.96298611111</v>
      </c>
      <c r="G204" s="20" t="s">
        <v>22</v>
      </c>
      <c r="H204" s="20" t="s">
        <v>4364</v>
      </c>
      <c r="I204" s="20">
        <v>380</v>
      </c>
      <c r="J204" s="20" t="s">
        <v>23</v>
      </c>
      <c r="K204" s="20" t="s">
        <v>24</v>
      </c>
      <c r="L204" s="20">
        <v>863</v>
      </c>
      <c r="M204" s="20" t="s">
        <v>79</v>
      </c>
      <c r="N204" s="21">
        <v>46308.007025462961</v>
      </c>
      <c r="O204" s="20">
        <v>380</v>
      </c>
      <c r="P204" s="20" t="s">
        <v>26</v>
      </c>
      <c r="Q204" s="20">
        <v>190</v>
      </c>
      <c r="R204" s="3" t="str">
        <f>IF(OR(G204="12R",G204="12L"),_xlfn.XLOOKUP(C204,DB!$A$2:$A$248,DB!$B$2:$B$248,""),IF(OR(G204="30L",G204="30R"),_xlfn.XLOOKUP(C204,DB!$A$2:$A$248,DB!$C$2:$C$248,""),""))</f>
        <v>UDGUV</v>
      </c>
      <c r="S204" s="3">
        <f t="shared" si="3"/>
        <v>23</v>
      </c>
      <c r="T204" s="3" t="str">
        <f>_xlfn.XLOOKUP(C204,DB!$A$2:$A$248,DB!$D$2:$D$248,"")</f>
        <v>Sector 2</v>
      </c>
    </row>
    <row r="205" spans="1:20" x14ac:dyDescent="0.2">
      <c r="A205" s="20" t="s">
        <v>358</v>
      </c>
      <c r="B205" s="20" t="s">
        <v>18</v>
      </c>
      <c r="C205" s="20" t="s">
        <v>276</v>
      </c>
      <c r="D205" s="20" t="s">
        <v>129</v>
      </c>
      <c r="E205" s="20" t="s">
        <v>4365</v>
      </c>
      <c r="F205" s="21">
        <v>46307.966053240743</v>
      </c>
      <c r="G205" s="20" t="s">
        <v>22</v>
      </c>
      <c r="H205" s="20" t="s">
        <v>4366</v>
      </c>
      <c r="I205" s="20">
        <v>340</v>
      </c>
      <c r="J205" s="20" t="s">
        <v>23</v>
      </c>
      <c r="K205" s="20" t="s">
        <v>24</v>
      </c>
      <c r="L205" s="20">
        <v>867</v>
      </c>
      <c r="M205" s="20" t="s">
        <v>36</v>
      </c>
      <c r="N205" s="21">
        <v>46308.008900462963</v>
      </c>
      <c r="O205" s="20">
        <v>340</v>
      </c>
      <c r="P205" s="20" t="s">
        <v>26</v>
      </c>
      <c r="Q205" s="20">
        <v>190</v>
      </c>
      <c r="R205" s="3" t="str">
        <f>IF(OR(G205="12R",G205="12L"),_xlfn.XLOOKUP(C205,DB!$A$2:$A$248,DB!$B$2:$B$248,""),IF(OR(G205="30L",G205="30R"),_xlfn.XLOOKUP(C205,DB!$A$2:$A$248,DB!$C$2:$C$248,""),""))</f>
        <v>UDGUV</v>
      </c>
      <c r="S205" s="3">
        <f t="shared" si="3"/>
        <v>23</v>
      </c>
      <c r="T205" s="3" t="str">
        <f>_xlfn.XLOOKUP(C205,DB!$A$2:$A$248,DB!$D$2:$D$248,"")</f>
        <v>Sector 2</v>
      </c>
    </row>
    <row r="206" spans="1:20" x14ac:dyDescent="0.2">
      <c r="A206" s="20" t="s">
        <v>359</v>
      </c>
      <c r="B206" s="20" t="s">
        <v>18</v>
      </c>
      <c r="C206" s="20" t="s">
        <v>219</v>
      </c>
      <c r="D206" s="20" t="s">
        <v>34</v>
      </c>
      <c r="E206" s="20" t="s">
        <v>860</v>
      </c>
      <c r="F206" s="21">
        <v>46307.974085648151</v>
      </c>
      <c r="G206" s="20" t="s">
        <v>22</v>
      </c>
      <c r="H206" s="20" t="s">
        <v>4367</v>
      </c>
      <c r="I206" s="20">
        <v>350</v>
      </c>
      <c r="J206" s="20" t="s">
        <v>23</v>
      </c>
      <c r="K206" s="20" t="s">
        <v>24</v>
      </c>
      <c r="L206" s="20">
        <v>150</v>
      </c>
      <c r="M206" s="20" t="s">
        <v>117</v>
      </c>
      <c r="N206" s="21">
        <v>46307.984363425923</v>
      </c>
      <c r="O206" s="20">
        <v>245</v>
      </c>
      <c r="P206" s="20" t="s">
        <v>26</v>
      </c>
      <c r="Q206" s="20">
        <v>190</v>
      </c>
      <c r="R206" s="3" t="str">
        <f>IF(OR(G206="12R",G206="12L"),_xlfn.XLOOKUP(C206,DB!$A$2:$A$248,DB!$B$2:$B$248,""),IF(OR(G206="30L",G206="30R"),_xlfn.XLOOKUP(C206,DB!$A$2:$A$248,DB!$C$2:$C$248,""),""))</f>
        <v>TAKUX</v>
      </c>
      <c r="S206" s="3">
        <f t="shared" si="3"/>
        <v>23</v>
      </c>
      <c r="T206" s="3" t="str">
        <f>_xlfn.XLOOKUP(C206,DB!$A$2:$A$248,DB!$D$2:$D$248,"")</f>
        <v>Sector 7</v>
      </c>
    </row>
    <row r="207" spans="1:20" ht="16" customHeight="1" x14ac:dyDescent="0.2">
      <c r="A207" s="20" t="s">
        <v>442</v>
      </c>
      <c r="B207" s="20" t="s">
        <v>18</v>
      </c>
      <c r="C207" s="20" t="s">
        <v>210</v>
      </c>
      <c r="D207" s="20" t="s">
        <v>29</v>
      </c>
      <c r="E207" s="20" t="s">
        <v>1195</v>
      </c>
      <c r="F207" s="21">
        <v>46307.98846064815</v>
      </c>
      <c r="G207" s="20" t="s">
        <v>22</v>
      </c>
      <c r="H207" s="20" t="s">
        <v>4368</v>
      </c>
      <c r="I207" s="20">
        <v>370</v>
      </c>
      <c r="J207" s="20" t="s">
        <v>23</v>
      </c>
      <c r="K207" s="20" t="s">
        <v>24</v>
      </c>
      <c r="L207" s="20">
        <v>153</v>
      </c>
      <c r="M207" s="20" t="s">
        <v>117</v>
      </c>
      <c r="N207" s="21">
        <v>46307.998854166668</v>
      </c>
      <c r="O207" s="20">
        <v>242</v>
      </c>
      <c r="P207" s="20" t="s">
        <v>26</v>
      </c>
      <c r="Q207" s="20">
        <v>190</v>
      </c>
      <c r="R207" s="3" t="str">
        <f>IF(OR(G207="12R",G207="12L"),_xlfn.XLOOKUP(C207,DB!$A$2:$A$248,DB!$B$2:$B$248,""),IF(OR(G207="30L",G207="30R"),_xlfn.XLOOKUP(C207,DB!$A$2:$A$248,DB!$C$2:$C$248,""),""))</f>
        <v>TAKUX</v>
      </c>
      <c r="S207" s="3">
        <f t="shared" si="3"/>
        <v>23</v>
      </c>
      <c r="T207" s="3" t="str">
        <f>_xlfn.XLOOKUP(C207,DB!$A$2:$A$248,DB!$D$2:$D$248,"")</f>
        <v>Sector 7</v>
      </c>
    </row>
    <row r="208" spans="1:20" ht="16" customHeight="1" x14ac:dyDescent="0.2">
      <c r="A208" s="20" t="s">
        <v>360</v>
      </c>
      <c r="B208" s="20" t="s">
        <v>18</v>
      </c>
      <c r="C208" s="20" t="s">
        <v>43</v>
      </c>
      <c r="D208" s="20" t="s">
        <v>129</v>
      </c>
      <c r="E208" s="20" t="s">
        <v>2981</v>
      </c>
      <c r="F208" s="21">
        <v>46307.989895833336</v>
      </c>
      <c r="G208" s="20" t="s">
        <v>22</v>
      </c>
      <c r="H208" s="20" t="s">
        <v>4369</v>
      </c>
      <c r="I208" s="20">
        <v>380</v>
      </c>
      <c r="J208" s="20" t="s">
        <v>23</v>
      </c>
      <c r="K208" s="20" t="s">
        <v>24</v>
      </c>
      <c r="L208" s="20">
        <v>884</v>
      </c>
      <c r="M208" s="20" t="s">
        <v>4370</v>
      </c>
      <c r="N208" s="21">
        <v>46308.03670138889</v>
      </c>
      <c r="O208" s="20">
        <v>380</v>
      </c>
      <c r="P208" s="20" t="s">
        <v>26</v>
      </c>
      <c r="Q208" s="20">
        <v>190</v>
      </c>
      <c r="R208" s="3" t="str">
        <f>IF(OR(G208="12R",G208="12L"),_xlfn.XLOOKUP(C208,DB!$A$2:$A$248,DB!$B$2:$B$248,""),IF(OR(G208="30L",G208="30R"),_xlfn.XLOOKUP(C208,DB!$A$2:$A$248,DB!$C$2:$C$248,""),""))</f>
        <v>UDGUV</v>
      </c>
      <c r="S208" s="3">
        <f t="shared" si="3"/>
        <v>23</v>
      </c>
      <c r="T208" s="3" t="str">
        <f>_xlfn.XLOOKUP(C208,DB!$A$2:$A$248,DB!$D$2:$D$248,"")</f>
        <v>Sector 2</v>
      </c>
    </row>
    <row r="209" spans="1:20" x14ac:dyDescent="0.2">
      <c r="A209" s="20" t="s">
        <v>362</v>
      </c>
      <c r="B209" s="20" t="s">
        <v>18</v>
      </c>
      <c r="C209" s="20" t="s">
        <v>314</v>
      </c>
      <c r="D209" s="20" t="s">
        <v>34</v>
      </c>
      <c r="E209" s="20" t="s">
        <v>1969</v>
      </c>
      <c r="F209" s="21">
        <v>46307.997337962966</v>
      </c>
      <c r="G209" s="20" t="s">
        <v>22</v>
      </c>
      <c r="H209" s="20" t="s">
        <v>4371</v>
      </c>
      <c r="I209" s="20">
        <v>350</v>
      </c>
      <c r="J209" s="20" t="s">
        <v>23</v>
      </c>
      <c r="K209" s="20" t="s">
        <v>24</v>
      </c>
      <c r="L209" s="20">
        <v>197</v>
      </c>
      <c r="M209" s="20" t="s">
        <v>1159</v>
      </c>
      <c r="N209" s="21">
        <v>46308.010648148149</v>
      </c>
      <c r="O209" s="20">
        <v>259</v>
      </c>
      <c r="P209" s="20" t="s">
        <v>26</v>
      </c>
      <c r="Q209" s="20">
        <v>190</v>
      </c>
      <c r="R209" s="3" t="str">
        <f>IF(OR(G209="12R",G209="12L"),_xlfn.XLOOKUP(C209,DB!$A$2:$A$248,DB!$B$2:$B$248,""),IF(OR(G209="30L",G209="30R"),_xlfn.XLOOKUP(C209,DB!$A$2:$A$248,DB!$C$2:$C$248,""),""))</f>
        <v>CZM</v>
      </c>
      <c r="S209" s="3">
        <f t="shared" si="3"/>
        <v>23</v>
      </c>
      <c r="T209" s="3" t="str">
        <f>_xlfn.XLOOKUP(C209,DB!$A$2:$A$248,DB!$D$2:$D$248,"")</f>
        <v>Sector 7</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ht="24" x14ac:dyDescent="0.3">
      <c r="A220" s="25" t="str" cm="1">
        <f t="array" aca="1" ref="A220" ca="1">_xlfn.LET(_xlpm.s,MID(CELL("filename",A1),FIND("]",CELL("filename",A1))+1,10),_xlpm.d,DATE(VALUE(LEFT(_xlpm.s,4)),VALUE(MID(_xlpm.s,6,2)),VALUE(RIGHT(_xlpm.s,2))),_xlpm.dt,TEXT(_xlpm.d,"[$-en-US]dddd, mmmm d")&amp;", "&amp;YEAR(_xlpm.d),"GRAPHIC 2: DEPARTURES BY HOUR AND SID - "&amp;_xlpm.dt)</f>
        <v>GRAPHIC 2: DEPARTURES BY HOUR AND SID - Monday, October 12, 2026</v>
      </c>
      <c r="B220" s="25"/>
      <c r="C220" s="25"/>
      <c r="D220" s="25"/>
      <c r="E220" s="25"/>
      <c r="F220" s="25"/>
      <c r="G220" s="25"/>
      <c r="H220" s="25"/>
      <c r="I220" s="25"/>
    </row>
    <row r="222" spans="1:20" x14ac:dyDescent="0.2">
      <c r="A222" s="26" t="s">
        <v>1082</v>
      </c>
      <c r="B222" s="26"/>
      <c r="C222" s="26"/>
      <c r="D222" s="26"/>
      <c r="E222" s="26"/>
      <c r="F222" s="26"/>
      <c r="G222" s="26"/>
      <c r="H222" s="26"/>
      <c r="I222" s="26"/>
    </row>
    <row r="224" spans="1:20" x14ac:dyDescent="0.2">
      <c r="A224" s="23" t="s">
        <v>1083</v>
      </c>
      <c r="B224" s="23"/>
      <c r="C224" s="23"/>
      <c r="D224" s="23"/>
      <c r="E224" s="23"/>
      <c r="F224" s="23"/>
      <c r="G224" s="23"/>
      <c r="H224" s="23"/>
      <c r="I224" s="23"/>
    </row>
    <row r="225" spans="1:9" x14ac:dyDescent="0.2">
      <c r="A225" s="4" t="s">
        <v>1084</v>
      </c>
      <c r="B225" s="5" t="s">
        <v>1078</v>
      </c>
      <c r="C225" s="5" t="s">
        <v>1074</v>
      </c>
      <c r="D225" s="5" t="s">
        <v>1077</v>
      </c>
      <c r="E225" s="5" t="s">
        <v>40</v>
      </c>
      <c r="F225" s="5" t="s">
        <v>1073</v>
      </c>
      <c r="G225" s="5" t="s">
        <v>117</v>
      </c>
      <c r="H225" s="5" t="s">
        <v>1072</v>
      </c>
      <c r="I225" s="6" t="s">
        <v>1081</v>
      </c>
    </row>
    <row r="226" spans="1:9" x14ac:dyDescent="0.2">
      <c r="A226" s="7">
        <v>14</v>
      </c>
      <c r="B226" s="8">
        <f t="shared" ref="B226:H234" si="4">COUNTIFS($S$2:$S$219,$A226,$R$2:$R$219,B$225)</f>
        <v>0</v>
      </c>
      <c r="C226" s="8">
        <f t="shared" si="4"/>
        <v>0</v>
      </c>
      <c r="D226" s="8">
        <f t="shared" si="4"/>
        <v>0</v>
      </c>
      <c r="E226" s="8">
        <f t="shared" si="4"/>
        <v>1</v>
      </c>
      <c r="F226" s="8">
        <f t="shared" si="4"/>
        <v>0</v>
      </c>
      <c r="G226" s="8">
        <f t="shared" si="4"/>
        <v>0</v>
      </c>
      <c r="H226" s="8">
        <f t="shared" si="4"/>
        <v>1</v>
      </c>
      <c r="I226" s="9">
        <f t="shared" ref="I226:I234" si="5">SUM(B226:H226)</f>
        <v>2</v>
      </c>
    </row>
    <row r="227" spans="1:9" x14ac:dyDescent="0.2">
      <c r="A227" s="7">
        <v>15</v>
      </c>
      <c r="B227" s="8">
        <f t="shared" si="4"/>
        <v>0</v>
      </c>
      <c r="C227" s="8">
        <f t="shared" si="4"/>
        <v>2</v>
      </c>
      <c r="D227" s="8">
        <f t="shared" si="4"/>
        <v>0</v>
      </c>
      <c r="E227" s="8">
        <f t="shared" si="4"/>
        <v>2</v>
      </c>
      <c r="F227" s="8">
        <f t="shared" si="4"/>
        <v>0</v>
      </c>
      <c r="G227" s="8">
        <f t="shared" si="4"/>
        <v>0</v>
      </c>
      <c r="H227" s="8">
        <f t="shared" si="4"/>
        <v>9</v>
      </c>
      <c r="I227" s="9">
        <f t="shared" si="5"/>
        <v>13</v>
      </c>
    </row>
    <row r="228" spans="1:9" x14ac:dyDescent="0.2">
      <c r="A228" s="7">
        <v>16</v>
      </c>
      <c r="B228" s="8">
        <f t="shared" si="4"/>
        <v>2</v>
      </c>
      <c r="C228" s="8">
        <f t="shared" si="4"/>
        <v>4</v>
      </c>
      <c r="D228" s="8">
        <f t="shared" si="4"/>
        <v>0</v>
      </c>
      <c r="E228" s="8">
        <f t="shared" si="4"/>
        <v>0</v>
      </c>
      <c r="F228" s="8">
        <f t="shared" si="4"/>
        <v>4</v>
      </c>
      <c r="G228" s="8">
        <f t="shared" si="4"/>
        <v>1</v>
      </c>
      <c r="H228" s="8">
        <f t="shared" si="4"/>
        <v>12</v>
      </c>
      <c r="I228" s="9">
        <f t="shared" si="5"/>
        <v>23</v>
      </c>
    </row>
    <row r="229" spans="1:9" x14ac:dyDescent="0.2">
      <c r="A229" s="7">
        <v>17</v>
      </c>
      <c r="B229" s="8">
        <f t="shared" si="4"/>
        <v>0</v>
      </c>
      <c r="C229" s="8">
        <f t="shared" si="4"/>
        <v>4</v>
      </c>
      <c r="D229" s="8">
        <f t="shared" si="4"/>
        <v>0</v>
      </c>
      <c r="E229" s="8">
        <f t="shared" si="4"/>
        <v>1</v>
      </c>
      <c r="F229" s="8">
        <f t="shared" si="4"/>
        <v>4</v>
      </c>
      <c r="G229" s="8">
        <f t="shared" si="4"/>
        <v>2</v>
      </c>
      <c r="H229" s="8">
        <f t="shared" si="4"/>
        <v>5</v>
      </c>
      <c r="I229" s="9">
        <f t="shared" si="5"/>
        <v>16</v>
      </c>
    </row>
    <row r="230" spans="1:9" x14ac:dyDescent="0.2">
      <c r="A230" s="7">
        <v>18</v>
      </c>
      <c r="B230" s="8">
        <f t="shared" si="4"/>
        <v>0</v>
      </c>
      <c r="C230" s="8">
        <f t="shared" si="4"/>
        <v>5</v>
      </c>
      <c r="D230" s="8">
        <f t="shared" si="4"/>
        <v>0</v>
      </c>
      <c r="E230" s="8">
        <f t="shared" si="4"/>
        <v>1</v>
      </c>
      <c r="F230" s="8">
        <f t="shared" si="4"/>
        <v>9</v>
      </c>
      <c r="G230" s="8">
        <f t="shared" si="4"/>
        <v>2</v>
      </c>
      <c r="H230" s="8">
        <f t="shared" si="4"/>
        <v>6</v>
      </c>
      <c r="I230" s="9">
        <f t="shared" si="5"/>
        <v>23</v>
      </c>
    </row>
    <row r="231" spans="1:9" x14ac:dyDescent="0.2">
      <c r="A231" s="7">
        <v>19</v>
      </c>
      <c r="B231" s="8">
        <f t="shared" si="4"/>
        <v>2</v>
      </c>
      <c r="C231" s="8">
        <f t="shared" si="4"/>
        <v>4</v>
      </c>
      <c r="D231" s="8">
        <f t="shared" si="4"/>
        <v>0</v>
      </c>
      <c r="E231" s="8">
        <f t="shared" si="4"/>
        <v>3</v>
      </c>
      <c r="F231" s="8">
        <f t="shared" si="4"/>
        <v>6</v>
      </c>
      <c r="G231" s="8">
        <f t="shared" si="4"/>
        <v>1</v>
      </c>
      <c r="H231" s="8">
        <f t="shared" si="4"/>
        <v>14</v>
      </c>
      <c r="I231" s="9">
        <f t="shared" si="5"/>
        <v>30</v>
      </c>
    </row>
    <row r="232" spans="1:9" x14ac:dyDescent="0.2">
      <c r="A232" s="7">
        <v>20</v>
      </c>
      <c r="B232" s="8">
        <f t="shared" si="4"/>
        <v>0</v>
      </c>
      <c r="C232" s="8">
        <f t="shared" si="4"/>
        <v>7</v>
      </c>
      <c r="D232" s="8">
        <f t="shared" si="4"/>
        <v>0</v>
      </c>
      <c r="E232" s="8">
        <f t="shared" si="4"/>
        <v>0</v>
      </c>
      <c r="F232" s="8">
        <f t="shared" si="4"/>
        <v>3</v>
      </c>
      <c r="G232" s="8">
        <f t="shared" si="4"/>
        <v>0</v>
      </c>
      <c r="H232" s="8">
        <f t="shared" si="4"/>
        <v>10</v>
      </c>
      <c r="I232" s="9">
        <f t="shared" si="5"/>
        <v>20</v>
      </c>
    </row>
    <row r="233" spans="1:9" x14ac:dyDescent="0.2">
      <c r="A233" s="7">
        <v>21</v>
      </c>
      <c r="B233" s="8">
        <f t="shared" si="4"/>
        <v>1</v>
      </c>
      <c r="C233" s="8">
        <f t="shared" si="4"/>
        <v>2</v>
      </c>
      <c r="D233" s="8">
        <f t="shared" si="4"/>
        <v>0</v>
      </c>
      <c r="E233" s="8">
        <f t="shared" si="4"/>
        <v>3</v>
      </c>
      <c r="F233" s="8">
        <f t="shared" si="4"/>
        <v>3</v>
      </c>
      <c r="G233" s="8">
        <f t="shared" si="4"/>
        <v>1</v>
      </c>
      <c r="H233" s="8">
        <f t="shared" si="4"/>
        <v>7</v>
      </c>
      <c r="I233" s="9">
        <f t="shared" si="5"/>
        <v>17</v>
      </c>
    </row>
    <row r="234" spans="1:9" x14ac:dyDescent="0.2">
      <c r="A234" s="10">
        <v>22</v>
      </c>
      <c r="B234" s="11">
        <f t="shared" si="4"/>
        <v>1</v>
      </c>
      <c r="C234" s="11">
        <f t="shared" si="4"/>
        <v>3</v>
      </c>
      <c r="D234" s="11">
        <f t="shared" si="4"/>
        <v>0</v>
      </c>
      <c r="E234" s="11">
        <f t="shared" si="4"/>
        <v>1</v>
      </c>
      <c r="F234" s="11">
        <f t="shared" si="4"/>
        <v>2</v>
      </c>
      <c r="G234" s="11">
        <f t="shared" si="4"/>
        <v>1</v>
      </c>
      <c r="H234" s="11">
        <f t="shared" si="4"/>
        <v>4</v>
      </c>
      <c r="I234" s="12">
        <f t="shared" si="5"/>
        <v>12</v>
      </c>
    </row>
    <row r="236" spans="1:9" ht="42" customHeight="1" x14ac:dyDescent="0.2">
      <c r="A236" s="24" t="str" cm="1">
        <f t="array" aca="1" ref="A236"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12, 2026</v>
      </c>
      <c r="B236" s="24"/>
      <c r="C236" s="24"/>
      <c r="D236" s="24"/>
      <c r="E236" s="24"/>
      <c r="F236" s="24"/>
      <c r="G236" s="24"/>
      <c r="H236" s="24"/>
      <c r="I236" s="24"/>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12,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COUNTIFS($S$2:$S$219,$A263,$T$2:$T$219,B$262)</f>
        <v>1</v>
      </c>
      <c r="C263" s="8">
        <f t="shared" si="6"/>
        <v>1</v>
      </c>
      <c r="D263" s="8">
        <f t="shared" si="6"/>
        <v>0</v>
      </c>
      <c r="E263" s="9">
        <f t="shared" ref="E263:E272" si="7">SUM(B263:D263)</f>
        <v>2</v>
      </c>
    </row>
    <row r="264" spans="1:9" x14ac:dyDescent="0.2">
      <c r="A264" s="7">
        <v>15</v>
      </c>
      <c r="B264" s="8">
        <f t="shared" si="6"/>
        <v>9</v>
      </c>
      <c r="C264" s="8">
        <f t="shared" si="6"/>
        <v>4</v>
      </c>
      <c r="D264" s="8">
        <f t="shared" si="6"/>
        <v>0</v>
      </c>
      <c r="E264" s="9">
        <f t="shared" si="7"/>
        <v>13</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9</v>
      </c>
      <c r="D266" s="8">
        <f t="shared" si="6"/>
        <v>2</v>
      </c>
      <c r="E266" s="9">
        <f t="shared" si="7"/>
        <v>16</v>
      </c>
    </row>
    <row r="267" spans="1:9" x14ac:dyDescent="0.2">
      <c r="A267" s="7">
        <v>18</v>
      </c>
      <c r="B267" s="8">
        <f t="shared" si="6"/>
        <v>6</v>
      </c>
      <c r="C267" s="8">
        <f t="shared" si="6"/>
        <v>15</v>
      </c>
      <c r="D267" s="8">
        <f t="shared" si="6"/>
        <v>2</v>
      </c>
      <c r="E267" s="9">
        <f t="shared" si="7"/>
        <v>23</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row r="274" spans="1:9" ht="45"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12, 2026</v>
      </c>
      <c r="B274" s="24"/>
      <c r="C274" s="24"/>
      <c r="D274" s="24"/>
      <c r="E274" s="24"/>
      <c r="F274" s="24"/>
      <c r="G274" s="24"/>
      <c r="H274" s="24"/>
      <c r="I274" s="24"/>
    </row>
  </sheetData>
  <mergeCells count="8">
    <mergeCell ref="A261:E261"/>
    <mergeCell ref="A274:I274"/>
    <mergeCell ref="A220:I220"/>
    <mergeCell ref="A222:I222"/>
    <mergeCell ref="A224:I224"/>
    <mergeCell ref="A236:I236"/>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5702D-08CA-5046-9DE7-D3A18A9D0BDD}">
  <dimension ref="A1:T275"/>
  <sheetViews>
    <sheetView showGridLines="0" topLeftCell="A264" zoomScale="110" zoomScaleNormal="11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4372</v>
      </c>
      <c r="F2" s="21">
        <v>46308.018541666665</v>
      </c>
      <c r="G2" s="20" t="s">
        <v>22</v>
      </c>
      <c r="H2" s="20" t="s">
        <v>4373</v>
      </c>
      <c r="I2" s="20">
        <v>340</v>
      </c>
      <c r="J2" s="20" t="s">
        <v>23</v>
      </c>
      <c r="K2" s="20" t="s">
        <v>24</v>
      </c>
      <c r="L2" s="20">
        <v>864</v>
      </c>
      <c r="M2" s="20" t="s">
        <v>711</v>
      </c>
      <c r="N2" s="21">
        <v>46308.063020833331</v>
      </c>
      <c r="O2" s="20">
        <v>340</v>
      </c>
      <c r="P2" s="20" t="s">
        <v>26</v>
      </c>
      <c r="Q2" s="20">
        <v>190</v>
      </c>
      <c r="R2" s="3" t="str">
        <f>IF(OR(G2="12R",G2="12L"),_xlfn.XLOOKUP(C2,DB!$A$2:$A$248,DB!$B$2:$B$248,""),IF(OR(G2="30L",G2="30R"),_xlfn.XLOOKUP(C2,DB!$A$2:$A$248,DB!$C$2:$C$248,""),""))</f>
        <v>UDGUV</v>
      </c>
      <c r="S2" s="3">
        <f>HOUR(F2)</f>
        <v>0</v>
      </c>
      <c r="T2" s="3" t="str">
        <f>_xlfn.XLOOKUP(C2,DB!$A$2:$A$248,DB!$D$2:$D$248,"")</f>
        <v>Sector 2</v>
      </c>
    </row>
    <row r="3" spans="1:20" x14ac:dyDescent="0.2">
      <c r="A3" s="20" t="s">
        <v>4079</v>
      </c>
      <c r="B3" s="20" t="s">
        <v>18</v>
      </c>
      <c r="C3" s="20" t="s">
        <v>687</v>
      </c>
      <c r="D3" s="20" t="s">
        <v>69</v>
      </c>
      <c r="E3" s="20" t="s">
        <v>4080</v>
      </c>
      <c r="F3" s="21">
        <v>46308.032546296294</v>
      </c>
      <c r="G3" s="20" t="s">
        <v>22</v>
      </c>
      <c r="H3" s="20" t="s">
        <v>4374</v>
      </c>
      <c r="I3" s="20">
        <v>390</v>
      </c>
      <c r="J3" s="20" t="s">
        <v>23</v>
      </c>
      <c r="K3" s="20" t="s">
        <v>24</v>
      </c>
      <c r="L3" s="20">
        <v>136</v>
      </c>
      <c r="M3" s="20" t="s">
        <v>40</v>
      </c>
      <c r="N3" s="21">
        <v>46308.042175925926</v>
      </c>
      <c r="O3" s="20">
        <v>263</v>
      </c>
      <c r="P3" s="20" t="s">
        <v>41</v>
      </c>
      <c r="Q3" s="20">
        <v>190</v>
      </c>
      <c r="R3" s="3" t="str">
        <f>IF(OR(G3="12R",G3="12L"),_xlfn.XLOOKUP(C3,DB!$A$2:$A$248,DB!$B$2:$B$248,""),IF(OR(G3="30L",G3="30R"),_xlfn.XLOOKUP(C3,DB!$A$2:$A$248,DB!$C$2:$C$248,""),""))</f>
        <v>NUDAL</v>
      </c>
      <c r="S3" s="3">
        <f t="shared" ref="S3:S66" si="0">HOUR(F3)</f>
        <v>0</v>
      </c>
      <c r="T3" s="3" t="str">
        <f>_xlfn.XLOOKUP(C3,DB!$A$2:$A$248,DB!$D$2:$D$248,"")</f>
        <v>Sector 3</v>
      </c>
    </row>
    <row r="4" spans="1:20" x14ac:dyDescent="0.2">
      <c r="A4" s="20" t="s">
        <v>3478</v>
      </c>
      <c r="B4" s="20" t="s">
        <v>18</v>
      </c>
      <c r="C4" s="20" t="s">
        <v>221</v>
      </c>
      <c r="D4" s="20" t="s">
        <v>61</v>
      </c>
      <c r="E4" s="20" t="s">
        <v>590</v>
      </c>
      <c r="F4" s="21">
        <v>46308.034490740742</v>
      </c>
      <c r="G4" s="20" t="s">
        <v>22</v>
      </c>
      <c r="H4" s="20" t="s">
        <v>4375</v>
      </c>
      <c r="I4" s="20">
        <v>340</v>
      </c>
      <c r="J4" s="20" t="s">
        <v>23</v>
      </c>
      <c r="K4" s="20" t="s">
        <v>24</v>
      </c>
      <c r="L4" s="20">
        <v>859</v>
      </c>
      <c r="M4" s="20" t="s">
        <v>46</v>
      </c>
      <c r="N4" s="21">
        <v>46308.078819444447</v>
      </c>
      <c r="O4" s="20">
        <v>340</v>
      </c>
      <c r="P4" s="20" t="s">
        <v>26</v>
      </c>
      <c r="Q4" s="20">
        <v>190</v>
      </c>
      <c r="R4" s="3" t="str">
        <f>IF(OR(G4="12R",G4="12L"),_xlfn.XLOOKUP(C4,DB!$A$2:$A$248,DB!$B$2:$B$248,""),IF(OR(G4="30L",G4="30R"),_xlfn.XLOOKUP(C4,DB!$A$2:$A$248,DB!$C$2:$C$248,""),""))</f>
        <v>UDGUV</v>
      </c>
      <c r="S4" s="3">
        <f t="shared" si="0"/>
        <v>0</v>
      </c>
      <c r="T4" s="3" t="str">
        <f>_xlfn.XLOOKUP(C4,DB!$A$2:$A$248,DB!$D$2:$D$248,"")</f>
        <v>Sector 2</v>
      </c>
    </row>
    <row r="5" spans="1:20" x14ac:dyDescent="0.2">
      <c r="A5" s="20" t="s">
        <v>4376</v>
      </c>
      <c r="B5" s="20" t="s">
        <v>18</v>
      </c>
      <c r="C5" s="20" t="s">
        <v>66</v>
      </c>
      <c r="D5" s="20" t="s">
        <v>4377</v>
      </c>
      <c r="E5" s="20"/>
      <c r="F5" s="21">
        <v>46308.036249999997</v>
      </c>
      <c r="G5" s="20" t="s">
        <v>22</v>
      </c>
      <c r="H5" s="20" t="s">
        <v>4378</v>
      </c>
      <c r="I5" s="20">
        <v>180</v>
      </c>
      <c r="J5" s="20" t="s">
        <v>23</v>
      </c>
      <c r="K5" s="20" t="s">
        <v>51</v>
      </c>
      <c r="L5" s="20">
        <v>360</v>
      </c>
      <c r="M5" s="20" t="s">
        <v>66</v>
      </c>
      <c r="N5" s="21">
        <v>46308.067523148151</v>
      </c>
      <c r="O5" s="20">
        <v>0</v>
      </c>
      <c r="P5" s="20" t="s">
        <v>137</v>
      </c>
      <c r="Q5" s="20">
        <v>30</v>
      </c>
      <c r="R5" s="3" t="str">
        <f>IF(OR(G5="12R",G5="12L"),_xlfn.XLOOKUP(C5,DB!$A$2:$A$248,DB!$B$2:$B$248,""),IF(OR(G5="30L",G5="30R"),_xlfn.XLOOKUP(C5,DB!$A$2:$A$248,DB!$C$2:$C$248,""),""))</f>
        <v>UDGUV</v>
      </c>
      <c r="S5" s="3">
        <f t="shared" si="0"/>
        <v>0</v>
      </c>
      <c r="T5" s="3" t="str">
        <f>_xlfn.XLOOKUP(C5,DB!$A$2:$A$248,DB!$D$2:$D$248,"")</f>
        <v>Sector 2</v>
      </c>
    </row>
    <row r="6" spans="1:20" x14ac:dyDescent="0.2">
      <c r="A6" s="20" t="s">
        <v>42</v>
      </c>
      <c r="B6" s="20" t="s">
        <v>18</v>
      </c>
      <c r="C6" s="20" t="s">
        <v>43</v>
      </c>
      <c r="D6" s="20" t="s">
        <v>44</v>
      </c>
      <c r="E6" s="20" t="s">
        <v>1170</v>
      </c>
      <c r="F6" s="21">
        <v>46308.038819444446</v>
      </c>
      <c r="G6" s="20" t="s">
        <v>22</v>
      </c>
      <c r="H6" s="20" t="s">
        <v>4379</v>
      </c>
      <c r="I6" s="20">
        <v>360</v>
      </c>
      <c r="J6" s="20" t="s">
        <v>23</v>
      </c>
      <c r="K6" s="20" t="s">
        <v>24</v>
      </c>
      <c r="L6" s="20">
        <v>902</v>
      </c>
      <c r="M6" s="20" t="s">
        <v>2985</v>
      </c>
      <c r="N6" s="21">
        <v>46308.087164351855</v>
      </c>
      <c r="O6" s="20">
        <v>360</v>
      </c>
      <c r="P6" s="20" t="s">
        <v>26</v>
      </c>
      <c r="Q6" s="20">
        <v>190</v>
      </c>
      <c r="R6" s="3" t="str">
        <f>IF(OR(G6="12R",G6="12L"),_xlfn.XLOOKUP(C6,DB!$A$2:$A$248,DB!$B$2:$B$248,""),IF(OR(G6="30L",G6="30R"),_xlfn.XLOOKUP(C6,DB!$A$2:$A$248,DB!$C$2:$C$248,""),""))</f>
        <v>UDGUV</v>
      </c>
      <c r="S6" s="3">
        <f t="shared" si="0"/>
        <v>0</v>
      </c>
      <c r="T6" s="3" t="str">
        <f>_xlfn.XLOOKUP(C6,DB!$A$2:$A$248,DB!$D$2:$D$248,"")</f>
        <v>Sector 2</v>
      </c>
    </row>
    <row r="7" spans="1:20" x14ac:dyDescent="0.2">
      <c r="A7" s="20" t="s">
        <v>4380</v>
      </c>
      <c r="B7" s="20" t="s">
        <v>18</v>
      </c>
      <c r="C7" s="20" t="s">
        <v>115</v>
      </c>
      <c r="D7" s="20" t="s">
        <v>116</v>
      </c>
      <c r="E7" s="20" t="s">
        <v>4381</v>
      </c>
      <c r="F7" s="21">
        <v>46308.042233796295</v>
      </c>
      <c r="G7" s="20" t="s">
        <v>22</v>
      </c>
      <c r="H7" s="20" t="s">
        <v>4382</v>
      </c>
      <c r="I7" s="20">
        <v>390</v>
      </c>
      <c r="J7" s="20" t="s">
        <v>23</v>
      </c>
      <c r="K7" s="20" t="s">
        <v>24</v>
      </c>
      <c r="L7" s="20">
        <v>149</v>
      </c>
      <c r="M7" s="20" t="s">
        <v>117</v>
      </c>
      <c r="N7" s="21">
        <v>46308.051712962966</v>
      </c>
      <c r="O7" s="20">
        <v>290</v>
      </c>
      <c r="P7" s="20" t="s">
        <v>26</v>
      </c>
      <c r="Q7" s="20">
        <v>190</v>
      </c>
      <c r="R7" s="3" t="str">
        <f>IF(OR(G7="12R",G7="12L"),_xlfn.XLOOKUP(C7,DB!$A$2:$A$248,DB!$B$2:$B$248,""),IF(OR(G7="30L",G7="30R"),_xlfn.XLOOKUP(C7,DB!$A$2:$A$248,DB!$C$2:$C$248,""),""))</f>
        <v>TAKUX</v>
      </c>
      <c r="S7" s="3">
        <f t="shared" si="0"/>
        <v>1</v>
      </c>
      <c r="T7" s="3" t="str">
        <f>_xlfn.XLOOKUP(C7,DB!$A$2:$A$248,DB!$D$2:$D$248,"")</f>
        <v>Sector 7</v>
      </c>
    </row>
    <row r="8" spans="1:20" x14ac:dyDescent="0.2">
      <c r="A8" s="20" t="s">
        <v>57</v>
      </c>
      <c r="B8" s="20" t="s">
        <v>18</v>
      </c>
      <c r="C8" s="20" t="s">
        <v>43</v>
      </c>
      <c r="D8" s="20" t="s">
        <v>20</v>
      </c>
      <c r="E8" s="20" t="s">
        <v>534</v>
      </c>
      <c r="F8" s="21">
        <v>46308.045208333337</v>
      </c>
      <c r="G8" s="20" t="s">
        <v>22</v>
      </c>
      <c r="H8" s="20" t="s">
        <v>4383</v>
      </c>
      <c r="I8" s="20">
        <v>340</v>
      </c>
      <c r="J8" s="20" t="s">
        <v>23</v>
      </c>
      <c r="K8" s="20" t="s">
        <v>24</v>
      </c>
      <c r="L8" s="20">
        <v>892</v>
      </c>
      <c r="M8" s="20" t="s">
        <v>744</v>
      </c>
      <c r="N8" s="21">
        <v>46308.092407407406</v>
      </c>
      <c r="O8" s="20">
        <v>340</v>
      </c>
      <c r="P8" s="20" t="s">
        <v>26</v>
      </c>
      <c r="Q8" s="20">
        <v>190</v>
      </c>
      <c r="R8" s="3" t="str">
        <f>IF(OR(G8="12R",G8="12L"),_xlfn.XLOOKUP(C8,DB!$A$2:$A$248,DB!$B$2:$B$248,""),IF(OR(G8="30L",G8="30R"),_xlfn.XLOOKUP(C8,DB!$A$2:$A$248,DB!$C$2:$C$248,""),""))</f>
        <v>UDGUV</v>
      </c>
      <c r="S8" s="3">
        <f t="shared" si="0"/>
        <v>1</v>
      </c>
      <c r="T8" s="3" t="str">
        <f>_xlfn.XLOOKUP(C8,DB!$A$2:$A$248,DB!$D$2:$D$248,"")</f>
        <v>Sector 2</v>
      </c>
    </row>
    <row r="9" spans="1:20" x14ac:dyDescent="0.2">
      <c r="A9" s="20" t="s">
        <v>47</v>
      </c>
      <c r="B9" s="20" t="s">
        <v>18</v>
      </c>
      <c r="C9" s="20" t="s">
        <v>48</v>
      </c>
      <c r="D9" s="20" t="s">
        <v>49</v>
      </c>
      <c r="E9" s="20" t="s">
        <v>692</v>
      </c>
      <c r="F9" s="21">
        <v>46308.046979166669</v>
      </c>
      <c r="G9" s="20" t="s">
        <v>22</v>
      </c>
      <c r="H9" s="20" t="s">
        <v>4384</v>
      </c>
      <c r="I9" s="20">
        <v>370</v>
      </c>
      <c r="J9" s="20" t="s">
        <v>23</v>
      </c>
      <c r="K9" s="20" t="s">
        <v>24</v>
      </c>
      <c r="L9" s="20">
        <v>136</v>
      </c>
      <c r="M9" s="20" t="s">
        <v>40</v>
      </c>
      <c r="N9" s="21">
        <v>46308.056666666664</v>
      </c>
      <c r="O9" s="20">
        <v>238</v>
      </c>
      <c r="P9" s="20" t="s">
        <v>41</v>
      </c>
      <c r="Q9" s="20">
        <v>190</v>
      </c>
      <c r="R9" s="3" t="str">
        <f>IF(OR(G9="12R",G9="12L"),_xlfn.XLOOKUP(C9,DB!$A$2:$A$248,DB!$B$2:$B$248,""),IF(OR(G9="30L",G9="30R"),_xlfn.XLOOKUP(C9,DB!$A$2:$A$248,DB!$C$2:$C$248,""),""))</f>
        <v>NUDAL</v>
      </c>
      <c r="S9" s="3">
        <f t="shared" si="0"/>
        <v>1</v>
      </c>
      <c r="T9" s="3" t="str">
        <f>_xlfn.XLOOKUP(C9,DB!$A$2:$A$248,DB!$D$2:$D$248,"")</f>
        <v>Sector 3</v>
      </c>
    </row>
    <row r="10" spans="1:20" x14ac:dyDescent="0.2">
      <c r="A10" s="20" t="s">
        <v>52</v>
      </c>
      <c r="B10" s="20" t="s">
        <v>18</v>
      </c>
      <c r="C10" s="20" t="s">
        <v>53</v>
      </c>
      <c r="D10" s="20" t="s">
        <v>54</v>
      </c>
      <c r="E10" s="20" t="s">
        <v>597</v>
      </c>
      <c r="F10" s="21">
        <v>46308.060312499998</v>
      </c>
      <c r="G10" s="20" t="s">
        <v>22</v>
      </c>
      <c r="H10" s="20" t="s">
        <v>4385</v>
      </c>
      <c r="I10" s="20">
        <v>370</v>
      </c>
      <c r="J10" s="20" t="s">
        <v>23</v>
      </c>
      <c r="K10" s="20" t="s">
        <v>24</v>
      </c>
      <c r="L10" s="20">
        <v>218</v>
      </c>
      <c r="M10" s="20" t="s">
        <v>56</v>
      </c>
      <c r="N10" s="21">
        <v>46308.073564814818</v>
      </c>
      <c r="O10" s="20">
        <v>350</v>
      </c>
      <c r="P10" s="20" t="s">
        <v>26</v>
      </c>
      <c r="Q10" s="20">
        <v>190</v>
      </c>
      <c r="R10" s="3" t="str">
        <f>IF(OR(G10="12R",G10="12L"),_xlfn.XLOOKUP(C10,DB!$A$2:$A$248,DB!$B$2:$B$248,""),IF(OR(G10="30L",G10="30R"),_xlfn.XLOOKUP(C10,DB!$A$2:$A$248,DB!$C$2:$C$248,""),""))</f>
        <v>CZM</v>
      </c>
      <c r="S10" s="3">
        <f t="shared" si="0"/>
        <v>1</v>
      </c>
      <c r="T10" s="3" t="str">
        <f>_xlfn.XLOOKUP(C10,DB!$A$2:$A$248,DB!$D$2:$D$248,"")</f>
        <v>Sector 7</v>
      </c>
    </row>
    <row r="11" spans="1:20" x14ac:dyDescent="0.2">
      <c r="A11" s="20" t="s">
        <v>37</v>
      </c>
      <c r="B11" s="20" t="s">
        <v>18</v>
      </c>
      <c r="C11" s="20" t="s">
        <v>38</v>
      </c>
      <c r="D11" s="20" t="s">
        <v>39</v>
      </c>
      <c r="E11" s="20" t="s">
        <v>1238</v>
      </c>
      <c r="F11" s="21">
        <v>46308.064039351855</v>
      </c>
      <c r="G11" s="20" t="s">
        <v>22</v>
      </c>
      <c r="H11" s="20" t="s">
        <v>4386</v>
      </c>
      <c r="I11" s="20">
        <v>350</v>
      </c>
      <c r="J11" s="20" t="s">
        <v>23</v>
      </c>
      <c r="K11" s="20" t="s">
        <v>24</v>
      </c>
      <c r="L11" s="20">
        <v>136</v>
      </c>
      <c r="M11" s="20" t="s">
        <v>655</v>
      </c>
      <c r="N11" s="21">
        <v>46308.074305555558</v>
      </c>
      <c r="O11" s="20">
        <v>216</v>
      </c>
      <c r="P11" s="20" t="s">
        <v>41</v>
      </c>
      <c r="Q11" s="20">
        <v>190</v>
      </c>
      <c r="R11" s="3" t="str">
        <f>IF(OR(G11="12R",G11="12L"),_xlfn.XLOOKUP(C11,DB!$A$2:$A$248,DB!$B$2:$B$248,""),IF(OR(G11="30L",G11="30R"),_xlfn.XLOOKUP(C11,DB!$A$2:$A$248,DB!$C$2:$C$248,""),""))</f>
        <v>NUDAL</v>
      </c>
      <c r="S11" s="3">
        <f t="shared" si="0"/>
        <v>1</v>
      </c>
      <c r="T11" s="3" t="str">
        <f>_xlfn.XLOOKUP(C11,DB!$A$2:$A$248,DB!$D$2:$D$248,"")</f>
        <v>Sector 3</v>
      </c>
    </row>
    <row r="12" spans="1:20" x14ac:dyDescent="0.2">
      <c r="A12" s="20" t="s">
        <v>32</v>
      </c>
      <c r="B12" s="20" t="s">
        <v>18</v>
      </c>
      <c r="C12" s="20" t="s">
        <v>33</v>
      </c>
      <c r="D12" s="20" t="s">
        <v>34</v>
      </c>
      <c r="E12" s="20" t="s">
        <v>870</v>
      </c>
      <c r="F12" s="21">
        <v>46308.070902777778</v>
      </c>
      <c r="G12" s="20" t="s">
        <v>22</v>
      </c>
      <c r="H12" s="20" t="s">
        <v>4387</v>
      </c>
      <c r="I12" s="20">
        <v>360</v>
      </c>
      <c r="J12" s="20" t="s">
        <v>23</v>
      </c>
      <c r="K12" s="20" t="s">
        <v>24</v>
      </c>
      <c r="L12" s="20">
        <v>863</v>
      </c>
      <c r="M12" s="20" t="s">
        <v>36</v>
      </c>
      <c r="N12" s="21">
        <v>46308.114594907405</v>
      </c>
      <c r="O12" s="20">
        <v>360</v>
      </c>
      <c r="P12" s="20" t="s">
        <v>26</v>
      </c>
      <c r="Q12" s="20">
        <v>190</v>
      </c>
      <c r="R12" s="3" t="str">
        <f>IF(OR(G12="12R",G12="12L"),_xlfn.XLOOKUP(C12,DB!$A$2:$A$248,DB!$B$2:$B$248,""),IF(OR(G12="30L",G12="30R"),_xlfn.XLOOKUP(C12,DB!$A$2:$A$248,DB!$C$2:$C$248,""),""))</f>
        <v>UDGUV</v>
      </c>
      <c r="S12" s="3">
        <f t="shared" si="0"/>
        <v>1</v>
      </c>
      <c r="T12" s="3" t="str">
        <f>_xlfn.XLOOKUP(C12,DB!$A$2:$A$248,DB!$D$2:$D$248,"")</f>
        <v>Sector 2</v>
      </c>
    </row>
    <row r="13" spans="1:20" x14ac:dyDescent="0.2">
      <c r="A13" s="20" t="s">
        <v>62</v>
      </c>
      <c r="B13" s="20" t="s">
        <v>18</v>
      </c>
      <c r="C13" s="20" t="s">
        <v>63</v>
      </c>
      <c r="D13" s="20" t="s">
        <v>371</v>
      </c>
      <c r="E13" s="20" t="s">
        <v>372</v>
      </c>
      <c r="F13" s="21">
        <v>46308.073854166665</v>
      </c>
      <c r="G13" s="20" t="s">
        <v>22</v>
      </c>
      <c r="H13" s="20" t="s">
        <v>4388</v>
      </c>
      <c r="I13" s="20">
        <v>340</v>
      </c>
      <c r="J13" s="20" t="s">
        <v>23</v>
      </c>
      <c r="K13" s="20" t="s">
        <v>24</v>
      </c>
      <c r="L13" s="20">
        <v>866</v>
      </c>
      <c r="M13" s="20" t="s">
        <v>181</v>
      </c>
      <c r="N13" s="21">
        <v>46308.119074074071</v>
      </c>
      <c r="O13" s="20">
        <v>340</v>
      </c>
      <c r="P13" s="20" t="s">
        <v>26</v>
      </c>
      <c r="Q13" s="20">
        <v>190</v>
      </c>
      <c r="R13" s="3" t="str">
        <f>IF(OR(G13="12R",G13="12L"),_xlfn.XLOOKUP(C13,DB!$A$2:$A$248,DB!$B$2:$B$248,""),IF(OR(G13="30L",G13="30R"),_xlfn.XLOOKUP(C13,DB!$A$2:$A$248,DB!$C$2:$C$248,""),""))</f>
        <v>UDGUV</v>
      </c>
      <c r="S13" s="3">
        <f t="shared" si="0"/>
        <v>1</v>
      </c>
      <c r="T13" s="3" t="str">
        <f>_xlfn.XLOOKUP(C13,DB!$A$2:$A$248,DB!$D$2:$D$248,"")</f>
        <v>Sector 2</v>
      </c>
    </row>
    <row r="14" spans="1:20" x14ac:dyDescent="0.2">
      <c r="A14" s="20" t="s">
        <v>65</v>
      </c>
      <c r="B14" s="20" t="s">
        <v>18</v>
      </c>
      <c r="C14" s="20" t="s">
        <v>66</v>
      </c>
      <c r="D14" s="20" t="s">
        <v>64</v>
      </c>
      <c r="E14" s="20" t="s">
        <v>897</v>
      </c>
      <c r="F14" s="21">
        <v>46308.082083333335</v>
      </c>
      <c r="G14" s="20" t="s">
        <v>22</v>
      </c>
      <c r="H14" s="20" t="s">
        <v>1189</v>
      </c>
      <c r="I14" s="20">
        <v>220</v>
      </c>
      <c r="J14" s="20" t="s">
        <v>23</v>
      </c>
      <c r="K14" s="20" t="s">
        <v>24</v>
      </c>
      <c r="L14" s="20">
        <v>358</v>
      </c>
      <c r="M14" s="20" t="s">
        <v>66</v>
      </c>
      <c r="N14" s="21">
        <v>46308.106307870374</v>
      </c>
      <c r="O14" s="20">
        <v>0</v>
      </c>
      <c r="P14" s="20" t="s">
        <v>26</v>
      </c>
      <c r="Q14" s="20">
        <v>190</v>
      </c>
      <c r="R14" s="3" t="str">
        <f>IF(OR(G14="12R",G14="12L"),_xlfn.XLOOKUP(C14,DB!$A$2:$A$248,DB!$B$2:$B$248,""),IF(OR(G14="30L",G14="30R"),_xlfn.XLOOKUP(C14,DB!$A$2:$A$248,DB!$C$2:$C$248,""),""))</f>
        <v>UDGUV</v>
      </c>
      <c r="S14" s="3">
        <f t="shared" si="0"/>
        <v>1</v>
      </c>
      <c r="T14" s="3" t="str">
        <f>_xlfn.XLOOKUP(C14,DB!$A$2:$A$248,DB!$D$2:$D$248,"")</f>
        <v>Sector 2</v>
      </c>
    </row>
    <row r="15" spans="1:20" x14ac:dyDescent="0.2">
      <c r="A15" s="20" t="s">
        <v>60</v>
      </c>
      <c r="B15" s="20" t="s">
        <v>18</v>
      </c>
      <c r="C15" s="20" t="s">
        <v>28</v>
      </c>
      <c r="D15" s="20" t="s">
        <v>61</v>
      </c>
      <c r="E15" s="20" t="s">
        <v>4389</v>
      </c>
      <c r="F15" s="21">
        <v>46308.089259259257</v>
      </c>
      <c r="G15" s="20" t="s">
        <v>22</v>
      </c>
      <c r="H15" s="20" t="s">
        <v>4390</v>
      </c>
      <c r="I15" s="20">
        <v>310</v>
      </c>
      <c r="J15" s="20" t="s">
        <v>23</v>
      </c>
      <c r="K15" s="20" t="s">
        <v>24</v>
      </c>
      <c r="L15" s="20">
        <v>365</v>
      </c>
      <c r="M15" s="20" t="s">
        <v>31</v>
      </c>
      <c r="N15" s="21">
        <v>46308.110891203702</v>
      </c>
      <c r="O15" s="20">
        <v>310</v>
      </c>
      <c r="P15" s="20" t="s">
        <v>26</v>
      </c>
      <c r="Q15" s="20">
        <v>40</v>
      </c>
      <c r="R15" s="3" t="str">
        <f>IF(OR(G15="12R",G15="12L"),_xlfn.XLOOKUP(C15,DB!$A$2:$A$248,DB!$B$2:$B$248,""),IF(OR(G15="30L",G15="30R"),_xlfn.XLOOKUP(C15,DB!$A$2:$A$248,DB!$C$2:$C$248,""),""))</f>
        <v>OMSUK</v>
      </c>
      <c r="S15" s="3">
        <f t="shared" si="0"/>
        <v>2</v>
      </c>
      <c r="T15" s="3" t="str">
        <f>_xlfn.XLOOKUP(C15,DB!$A$2:$A$248,DB!$D$2:$D$248,"")</f>
        <v>Sector 3</v>
      </c>
    </row>
    <row r="16" spans="1:20" x14ac:dyDescent="0.2">
      <c r="A16" s="20" t="s">
        <v>68</v>
      </c>
      <c r="B16" s="20" t="s">
        <v>18</v>
      </c>
      <c r="C16" s="20" t="s">
        <v>38</v>
      </c>
      <c r="D16" s="20" t="s">
        <v>88</v>
      </c>
      <c r="E16" s="20" t="s">
        <v>91</v>
      </c>
      <c r="F16" s="21">
        <v>46308.101979166669</v>
      </c>
      <c r="G16" s="20" t="s">
        <v>22</v>
      </c>
      <c r="H16" s="20" t="s">
        <v>4391</v>
      </c>
      <c r="I16" s="20">
        <v>350</v>
      </c>
      <c r="J16" s="20" t="s">
        <v>23</v>
      </c>
      <c r="K16" s="20" t="s">
        <v>24</v>
      </c>
      <c r="L16" s="20">
        <v>140</v>
      </c>
      <c r="M16" s="20" t="s">
        <v>3300</v>
      </c>
      <c r="N16" s="21">
        <v>46308.111701388887</v>
      </c>
      <c r="O16" s="20">
        <v>209</v>
      </c>
      <c r="P16" s="20" t="s">
        <v>41</v>
      </c>
      <c r="Q16" s="20">
        <v>190</v>
      </c>
      <c r="R16" s="3" t="str">
        <f>IF(OR(G16="12R",G16="12L"),_xlfn.XLOOKUP(C16,DB!$A$2:$A$248,DB!$B$2:$B$248,""),IF(OR(G16="30L",G16="30R"),_xlfn.XLOOKUP(C16,DB!$A$2:$A$248,DB!$C$2:$C$248,""),""))</f>
        <v>NUDAL</v>
      </c>
      <c r="S16" s="3">
        <f t="shared" si="0"/>
        <v>2</v>
      </c>
      <c r="T16" s="3" t="str">
        <f>_xlfn.XLOOKUP(C16,DB!$A$2:$A$248,DB!$D$2:$D$248,"")</f>
        <v>Sector 3</v>
      </c>
    </row>
    <row r="17" spans="1:20" x14ac:dyDescent="0.2">
      <c r="A17" s="20" t="s">
        <v>92</v>
      </c>
      <c r="B17" s="20" t="s">
        <v>18</v>
      </c>
      <c r="C17" s="20" t="s">
        <v>33</v>
      </c>
      <c r="D17" s="20" t="s">
        <v>20</v>
      </c>
      <c r="E17" s="20" t="s">
        <v>1175</v>
      </c>
      <c r="F17" s="21">
        <v>46308.116064814814</v>
      </c>
      <c r="G17" s="20" t="s">
        <v>22</v>
      </c>
      <c r="H17" s="20" t="s">
        <v>4392</v>
      </c>
      <c r="I17" s="20">
        <v>340</v>
      </c>
      <c r="J17" s="20" t="s">
        <v>23</v>
      </c>
      <c r="K17" s="20" t="s">
        <v>24</v>
      </c>
      <c r="L17" s="20">
        <v>872</v>
      </c>
      <c r="M17" s="20" t="s">
        <v>36</v>
      </c>
      <c r="N17" s="21">
        <v>46308.161296296297</v>
      </c>
      <c r="O17" s="20">
        <v>340</v>
      </c>
      <c r="P17" s="20" t="s">
        <v>26</v>
      </c>
      <c r="Q17" s="20">
        <v>190</v>
      </c>
      <c r="R17" s="3" t="str">
        <f>IF(OR(G17="12R",G17="12L"),_xlfn.XLOOKUP(C17,DB!$A$2:$A$248,DB!$B$2:$B$248,""),IF(OR(G17="30L",G17="30R"),_xlfn.XLOOKUP(C17,DB!$A$2:$A$248,DB!$C$2:$C$248,""),""))</f>
        <v>UDGUV</v>
      </c>
      <c r="S17" s="3">
        <f t="shared" si="0"/>
        <v>2</v>
      </c>
      <c r="T17" s="3" t="str">
        <f>_xlfn.XLOOKUP(C17,DB!$A$2:$A$248,DB!$D$2:$D$248,"")</f>
        <v>Sector 2</v>
      </c>
    </row>
    <row r="18" spans="1:20" x14ac:dyDescent="0.2">
      <c r="A18" s="20" t="s">
        <v>375</v>
      </c>
      <c r="B18" s="20" t="s">
        <v>18</v>
      </c>
      <c r="C18" s="20" t="s">
        <v>219</v>
      </c>
      <c r="D18" s="20" t="s">
        <v>34</v>
      </c>
      <c r="E18" s="20" t="s">
        <v>399</v>
      </c>
      <c r="F18" s="21">
        <v>46308.11787037037</v>
      </c>
      <c r="G18" s="20" t="s">
        <v>22</v>
      </c>
      <c r="H18" s="20" t="s">
        <v>4393</v>
      </c>
      <c r="I18" s="20">
        <v>370</v>
      </c>
      <c r="J18" s="20" t="s">
        <v>23</v>
      </c>
      <c r="K18" s="20" t="s">
        <v>24</v>
      </c>
      <c r="L18" s="20">
        <v>155</v>
      </c>
      <c r="M18" s="20" t="s">
        <v>722</v>
      </c>
      <c r="N18" s="21">
        <v>46308.128472222219</v>
      </c>
      <c r="O18" s="20">
        <v>263</v>
      </c>
      <c r="P18" s="20" t="s">
        <v>26</v>
      </c>
      <c r="Q18" s="20">
        <v>190</v>
      </c>
      <c r="R18" s="3" t="str">
        <f>IF(OR(G18="12R",G18="12L"),_xlfn.XLOOKUP(C18,DB!$A$2:$A$248,DB!$B$2:$B$248,""),IF(OR(G18="30L",G18="30R"),_xlfn.XLOOKUP(C18,DB!$A$2:$A$248,DB!$C$2:$C$248,""),""))</f>
        <v>TAKUX</v>
      </c>
      <c r="S18" s="3">
        <f t="shared" si="0"/>
        <v>2</v>
      </c>
      <c r="T18" s="3" t="str">
        <f>_xlfn.XLOOKUP(C18,DB!$A$2:$A$248,DB!$D$2:$D$248,"")</f>
        <v>Sector 7</v>
      </c>
    </row>
    <row r="19" spans="1:20" x14ac:dyDescent="0.2">
      <c r="A19" s="20" t="s">
        <v>71</v>
      </c>
      <c r="B19" s="20" t="s">
        <v>18</v>
      </c>
      <c r="C19" s="20" t="s">
        <v>43</v>
      </c>
      <c r="D19" s="20" t="s">
        <v>54</v>
      </c>
      <c r="E19" s="20" t="s">
        <v>109</v>
      </c>
      <c r="F19" s="21">
        <v>46308.121770833335</v>
      </c>
      <c r="G19" s="20" t="s">
        <v>22</v>
      </c>
      <c r="H19" s="20" t="s">
        <v>4394</v>
      </c>
      <c r="I19" s="20">
        <v>360</v>
      </c>
      <c r="J19" s="20" t="s">
        <v>23</v>
      </c>
      <c r="K19" s="20" t="s">
        <v>24</v>
      </c>
      <c r="L19" s="20">
        <v>861</v>
      </c>
      <c r="M19" s="20" t="s">
        <v>461</v>
      </c>
      <c r="N19" s="21">
        <v>46308.166446759256</v>
      </c>
      <c r="O19" s="20">
        <v>360</v>
      </c>
      <c r="P19" s="20" t="s">
        <v>26</v>
      </c>
      <c r="Q19" s="20">
        <v>190</v>
      </c>
      <c r="R19" s="3" t="str">
        <f>IF(OR(G19="12R",G19="12L"),_xlfn.XLOOKUP(C19,DB!$A$2:$A$248,DB!$B$2:$B$248,""),IF(OR(G19="30L",G19="30R"),_xlfn.XLOOKUP(C19,DB!$A$2:$A$248,DB!$C$2:$C$248,""),""))</f>
        <v>UDGUV</v>
      </c>
      <c r="S19" s="3">
        <f t="shared" si="0"/>
        <v>2</v>
      </c>
      <c r="T19" s="3" t="str">
        <f>_xlfn.XLOOKUP(C19,DB!$A$2:$A$248,DB!$D$2:$D$248,"")</f>
        <v>Sector 2</v>
      </c>
    </row>
    <row r="20" spans="1:20" x14ac:dyDescent="0.2">
      <c r="A20" s="20" t="s">
        <v>80</v>
      </c>
      <c r="B20" s="20" t="s">
        <v>18</v>
      </c>
      <c r="C20" s="20" t="s">
        <v>43</v>
      </c>
      <c r="D20" s="20" t="s">
        <v>20</v>
      </c>
      <c r="E20" s="20" t="s">
        <v>460</v>
      </c>
      <c r="F20" s="21">
        <v>46308.123229166667</v>
      </c>
      <c r="G20" s="20" t="s">
        <v>22</v>
      </c>
      <c r="H20" s="20" t="s">
        <v>4395</v>
      </c>
      <c r="I20" s="20">
        <v>360</v>
      </c>
      <c r="J20" s="20" t="s">
        <v>23</v>
      </c>
      <c r="K20" s="20" t="s">
        <v>24</v>
      </c>
      <c r="L20" s="20">
        <v>861</v>
      </c>
      <c r="M20" s="20" t="s">
        <v>461</v>
      </c>
      <c r="N20" s="21">
        <v>46308.169537037036</v>
      </c>
      <c r="O20" s="20">
        <v>360</v>
      </c>
      <c r="P20" s="20" t="s">
        <v>26</v>
      </c>
      <c r="Q20" s="20">
        <v>190</v>
      </c>
      <c r="R20" s="3" t="str">
        <f>IF(OR(G20="12R",G20="12L"),_xlfn.XLOOKUP(C20,DB!$A$2:$A$248,DB!$B$2:$B$248,""),IF(OR(G20="30L",G20="30R"),_xlfn.XLOOKUP(C20,DB!$A$2:$A$248,DB!$C$2:$C$248,""),""))</f>
        <v>UDGUV</v>
      </c>
      <c r="S20" s="3">
        <f t="shared" si="0"/>
        <v>2</v>
      </c>
      <c r="T20" s="3" t="str">
        <f>_xlfn.XLOOKUP(C20,DB!$A$2:$A$248,DB!$D$2:$D$248,"")</f>
        <v>Sector 2</v>
      </c>
    </row>
    <row r="21" spans="1:20" x14ac:dyDescent="0.2">
      <c r="A21" s="20" t="s">
        <v>83</v>
      </c>
      <c r="B21" s="20" t="s">
        <v>18</v>
      </c>
      <c r="C21" s="20" t="s">
        <v>50</v>
      </c>
      <c r="D21" s="20" t="s">
        <v>54</v>
      </c>
      <c r="E21" s="20" t="s">
        <v>3542</v>
      </c>
      <c r="F21" s="21">
        <v>46308.136423611111</v>
      </c>
      <c r="G21" s="20" t="s">
        <v>696</v>
      </c>
      <c r="H21" s="20" t="s">
        <v>4396</v>
      </c>
      <c r="I21" s="20">
        <v>380</v>
      </c>
      <c r="J21" s="20" t="s">
        <v>23</v>
      </c>
      <c r="K21" s="20" t="s">
        <v>24</v>
      </c>
      <c r="L21" s="20">
        <v>875</v>
      </c>
      <c r="M21" s="20" t="s">
        <v>85</v>
      </c>
      <c r="N21" s="21">
        <v>46308.182349537034</v>
      </c>
      <c r="O21" s="20">
        <v>380</v>
      </c>
      <c r="P21" s="20" t="s">
        <v>26</v>
      </c>
      <c r="Q21" s="20">
        <v>190</v>
      </c>
      <c r="R21" s="3" t="str">
        <f>IF(OR(G21="12R",G21="12L"),_xlfn.XLOOKUP(C21,DB!$A$2:$A$248,DB!$B$2:$B$248,""),IF(OR(G21="30L",G21="30R"),_xlfn.XLOOKUP(C21,DB!$A$2:$A$248,DB!$C$2:$C$248,""),""))</f>
        <v>UDGUV</v>
      </c>
      <c r="S21" s="3">
        <f t="shared" si="0"/>
        <v>3</v>
      </c>
      <c r="T21" s="3" t="str">
        <f>_xlfn.XLOOKUP(C21,DB!$A$2:$A$248,DB!$D$2:$D$248,"")</f>
        <v>Sector 2</v>
      </c>
    </row>
    <row r="22" spans="1:20" x14ac:dyDescent="0.2">
      <c r="A22" s="20" t="s">
        <v>74</v>
      </c>
      <c r="B22" s="20" t="s">
        <v>18</v>
      </c>
      <c r="C22" s="20" t="s">
        <v>75</v>
      </c>
      <c r="D22" s="20" t="s">
        <v>64</v>
      </c>
      <c r="E22" s="20" t="s">
        <v>2437</v>
      </c>
      <c r="F22" s="21">
        <v>46308.150335648148</v>
      </c>
      <c r="G22" s="20" t="s">
        <v>696</v>
      </c>
      <c r="H22" s="20" t="s">
        <v>4397</v>
      </c>
      <c r="I22" s="20">
        <v>320</v>
      </c>
      <c r="J22" s="20" t="s">
        <v>23</v>
      </c>
      <c r="K22" s="20" t="s">
        <v>24</v>
      </c>
      <c r="L22" s="20">
        <v>727</v>
      </c>
      <c r="M22" s="20" t="s">
        <v>75</v>
      </c>
      <c r="N22" s="21">
        <v>46308.194074074076</v>
      </c>
      <c r="O22" s="20">
        <v>0</v>
      </c>
      <c r="P22" s="20" t="s">
        <v>26</v>
      </c>
      <c r="Q22" s="20">
        <v>190</v>
      </c>
      <c r="R22" s="3" t="str">
        <f>IF(OR(G22="12R",G22="12L"),_xlfn.XLOOKUP(C22,DB!$A$2:$A$248,DB!$B$2:$B$248,""),IF(OR(G22="30L",G22="30R"),_xlfn.XLOOKUP(C22,DB!$A$2:$A$248,DB!$C$2:$C$248,""),""))</f>
        <v>UDGUV</v>
      </c>
      <c r="S22" s="3">
        <f t="shared" si="0"/>
        <v>3</v>
      </c>
      <c r="T22" s="3" t="str">
        <f>_xlfn.XLOOKUP(C22,DB!$A$2:$A$248,DB!$D$2:$D$248,"")</f>
        <v>Sector 2</v>
      </c>
    </row>
    <row r="23" spans="1:20" x14ac:dyDescent="0.2">
      <c r="A23" s="20" t="s">
        <v>77</v>
      </c>
      <c r="B23" s="20" t="s">
        <v>18</v>
      </c>
      <c r="C23" s="20" t="s">
        <v>19</v>
      </c>
      <c r="D23" s="20" t="s">
        <v>61</v>
      </c>
      <c r="E23" s="20" t="s">
        <v>716</v>
      </c>
      <c r="F23" s="21">
        <v>46308.16070601852</v>
      </c>
      <c r="G23" s="20" t="s">
        <v>696</v>
      </c>
      <c r="H23" s="20" t="s">
        <v>4398</v>
      </c>
      <c r="I23" s="20">
        <v>340</v>
      </c>
      <c r="J23" s="20" t="s">
        <v>23</v>
      </c>
      <c r="K23" s="20" t="s">
        <v>24</v>
      </c>
      <c r="L23" s="20">
        <v>865</v>
      </c>
      <c r="M23" s="20" t="s">
        <v>753</v>
      </c>
      <c r="N23" s="21">
        <v>46308.204699074071</v>
      </c>
      <c r="O23" s="20">
        <v>340</v>
      </c>
      <c r="P23" s="20" t="s">
        <v>26</v>
      </c>
      <c r="Q23" s="20">
        <v>190</v>
      </c>
      <c r="R23" s="3" t="str">
        <f>IF(OR(G23="12R",G23="12L"),_xlfn.XLOOKUP(C23,DB!$A$2:$A$248,DB!$B$2:$B$248,""),IF(OR(G23="30L",G23="30R"),_xlfn.XLOOKUP(C23,DB!$A$2:$A$248,DB!$C$2:$C$248,""),""))</f>
        <v>UDGUV</v>
      </c>
      <c r="S23" s="3">
        <f t="shared" si="0"/>
        <v>3</v>
      </c>
      <c r="T23" s="3" t="str">
        <f>_xlfn.XLOOKUP(C23,DB!$A$2:$A$248,DB!$D$2:$D$248,"")</f>
        <v>Sector 2</v>
      </c>
    </row>
    <row r="24" spans="1:20" x14ac:dyDescent="0.2">
      <c r="A24" s="20" t="s">
        <v>89</v>
      </c>
      <c r="B24" s="20" t="s">
        <v>18</v>
      </c>
      <c r="C24" s="20" t="s">
        <v>43</v>
      </c>
      <c r="D24" s="20" t="s">
        <v>20</v>
      </c>
      <c r="E24" s="20" t="s">
        <v>1168</v>
      </c>
      <c r="F24" s="21">
        <v>46308.184583333335</v>
      </c>
      <c r="G24" s="20" t="s">
        <v>696</v>
      </c>
      <c r="H24" s="20" t="s">
        <v>4115</v>
      </c>
      <c r="I24" s="20">
        <v>340</v>
      </c>
      <c r="J24" s="20" t="s">
        <v>23</v>
      </c>
      <c r="K24" s="20" t="s">
        <v>24</v>
      </c>
      <c r="L24" s="20">
        <v>861</v>
      </c>
      <c r="M24" s="20" t="s">
        <v>46</v>
      </c>
      <c r="N24" s="21">
        <v>46308.229062500002</v>
      </c>
      <c r="O24" s="20">
        <v>340</v>
      </c>
      <c r="P24" s="20" t="s">
        <v>26</v>
      </c>
      <c r="Q24" s="20">
        <v>190</v>
      </c>
      <c r="R24" s="3" t="str">
        <f>IF(OR(G24="12R",G24="12L"),_xlfn.XLOOKUP(C24,DB!$A$2:$A$248,DB!$B$2:$B$248,""),IF(OR(G24="30L",G24="30R"),_xlfn.XLOOKUP(C24,DB!$A$2:$A$248,DB!$C$2:$C$248,""),""))</f>
        <v>UDGUV</v>
      </c>
      <c r="S24" s="3">
        <f t="shared" si="0"/>
        <v>4</v>
      </c>
      <c r="T24" s="3" t="str">
        <f>_xlfn.XLOOKUP(C24,DB!$A$2:$A$248,DB!$D$2:$D$248,"")</f>
        <v>Sector 2</v>
      </c>
    </row>
    <row r="25" spans="1:20" x14ac:dyDescent="0.2">
      <c r="A25" s="20" t="s">
        <v>27</v>
      </c>
      <c r="B25" s="20" t="s">
        <v>18</v>
      </c>
      <c r="C25" s="20" t="s">
        <v>28</v>
      </c>
      <c r="D25" s="20" t="s">
        <v>29</v>
      </c>
      <c r="E25" s="20" t="s">
        <v>4399</v>
      </c>
      <c r="F25" s="21">
        <v>46308.216157407405</v>
      </c>
      <c r="G25" s="20" t="s">
        <v>696</v>
      </c>
      <c r="H25" s="20" t="s">
        <v>4400</v>
      </c>
      <c r="I25" s="20">
        <v>350</v>
      </c>
      <c r="J25" s="20" t="s">
        <v>23</v>
      </c>
      <c r="K25" s="20" t="s">
        <v>24</v>
      </c>
      <c r="L25" s="20">
        <v>355</v>
      </c>
      <c r="M25" s="20" t="s">
        <v>31</v>
      </c>
      <c r="N25" s="21">
        <v>46308.236793981479</v>
      </c>
      <c r="O25" s="20">
        <v>350</v>
      </c>
      <c r="P25" s="20" t="s">
        <v>26</v>
      </c>
      <c r="Q25" s="20">
        <v>40</v>
      </c>
      <c r="R25" s="3" t="str">
        <f>IF(OR(G25="12R",G25="12L"),_xlfn.XLOOKUP(C25,DB!$A$2:$A$248,DB!$B$2:$B$248,""),IF(OR(G25="30L",G25="30R"),_xlfn.XLOOKUP(C25,DB!$A$2:$A$248,DB!$C$2:$C$248,""),""))</f>
        <v>OMSUK</v>
      </c>
      <c r="S25" s="3">
        <f t="shared" si="0"/>
        <v>5</v>
      </c>
      <c r="T25" s="3" t="str">
        <f>_xlfn.XLOOKUP(C25,DB!$A$2:$A$248,DB!$D$2:$D$248,"")</f>
        <v>Sector 3</v>
      </c>
    </row>
    <row r="26" spans="1:20" x14ac:dyDescent="0.2">
      <c r="A26" s="20" t="s">
        <v>86</v>
      </c>
      <c r="B26" s="20" t="s">
        <v>18</v>
      </c>
      <c r="C26" s="20" t="s">
        <v>87</v>
      </c>
      <c r="D26" s="20" t="s">
        <v>88</v>
      </c>
      <c r="E26" s="20" t="s">
        <v>4401</v>
      </c>
      <c r="F26" s="21">
        <v>46308.30296296296</v>
      </c>
      <c r="G26" s="20" t="s">
        <v>696</v>
      </c>
      <c r="H26" s="20" t="s">
        <v>4402</v>
      </c>
      <c r="I26" s="20">
        <v>370</v>
      </c>
      <c r="J26" s="20" t="s">
        <v>23</v>
      </c>
      <c r="K26" s="20" t="s">
        <v>24</v>
      </c>
      <c r="L26" s="20">
        <v>136</v>
      </c>
      <c r="M26" s="20" t="s">
        <v>40</v>
      </c>
      <c r="N26" s="21">
        <v>46308.312835648147</v>
      </c>
      <c r="O26" s="20">
        <v>201</v>
      </c>
      <c r="P26" s="20" t="s">
        <v>41</v>
      </c>
      <c r="Q26" s="20">
        <v>190</v>
      </c>
      <c r="R26" s="3" t="str">
        <f>IF(OR(G26="12R",G26="12L"),_xlfn.XLOOKUP(C26,DB!$A$2:$A$248,DB!$B$2:$B$248,""),IF(OR(G26="30L",G26="30R"),_xlfn.XLOOKUP(C26,DB!$A$2:$A$248,DB!$C$2:$C$248,""),""))</f>
        <v>NUDAL</v>
      </c>
      <c r="S26" s="3">
        <f t="shared" si="0"/>
        <v>7</v>
      </c>
      <c r="T26" s="3" t="str">
        <f>_xlfn.XLOOKUP(C26,DB!$A$2:$A$248,DB!$D$2:$D$248,"")</f>
        <v>Sector 3</v>
      </c>
    </row>
    <row r="27" spans="1:20" x14ac:dyDescent="0.2">
      <c r="A27" s="20" t="s">
        <v>94</v>
      </c>
      <c r="B27" s="20" t="s">
        <v>18</v>
      </c>
      <c r="C27" s="20" t="s">
        <v>43</v>
      </c>
      <c r="D27" s="20" t="s">
        <v>34</v>
      </c>
      <c r="E27" s="20" t="s">
        <v>4403</v>
      </c>
      <c r="F27" s="21">
        <v>46308.43922453704</v>
      </c>
      <c r="G27" s="20" t="s">
        <v>696</v>
      </c>
      <c r="H27" s="20" t="s">
        <v>4404</v>
      </c>
      <c r="I27" s="20">
        <v>360</v>
      </c>
      <c r="J27" s="20" t="s">
        <v>23</v>
      </c>
      <c r="K27" s="20" t="s">
        <v>24</v>
      </c>
      <c r="L27" s="20">
        <v>860</v>
      </c>
      <c r="M27" s="20" t="s">
        <v>46</v>
      </c>
      <c r="N27" s="21">
        <v>46308.483530092592</v>
      </c>
      <c r="O27" s="20">
        <v>360</v>
      </c>
      <c r="P27" s="20" t="s">
        <v>26</v>
      </c>
      <c r="Q27" s="20">
        <v>190</v>
      </c>
      <c r="R27" s="3" t="str">
        <f>IF(OR(G27="12R",G27="12L"),_xlfn.XLOOKUP(C27,DB!$A$2:$A$248,DB!$B$2:$B$248,""),IF(OR(G27="30L",G27="30R"),_xlfn.XLOOKUP(C27,DB!$A$2:$A$248,DB!$C$2:$C$248,""),""))</f>
        <v>UDGUV</v>
      </c>
      <c r="S27" s="3">
        <f t="shared" si="0"/>
        <v>10</v>
      </c>
      <c r="T27" s="3" t="str">
        <f>_xlfn.XLOOKUP(C27,DB!$A$2:$A$248,DB!$D$2:$D$248,"")</f>
        <v>Sector 2</v>
      </c>
    </row>
    <row r="28" spans="1:20" x14ac:dyDescent="0.2">
      <c r="A28" s="20" t="s">
        <v>106</v>
      </c>
      <c r="B28" s="20" t="s">
        <v>18</v>
      </c>
      <c r="C28" s="20" t="s">
        <v>43</v>
      </c>
      <c r="D28" s="20" t="s">
        <v>20</v>
      </c>
      <c r="E28" s="20" t="s">
        <v>534</v>
      </c>
      <c r="F28" s="21">
        <v>46308.455833333333</v>
      </c>
      <c r="G28" s="20" t="s">
        <v>696</v>
      </c>
      <c r="H28" s="20" t="s">
        <v>4405</v>
      </c>
      <c r="I28" s="20">
        <v>360</v>
      </c>
      <c r="J28" s="20" t="s">
        <v>23</v>
      </c>
      <c r="K28" s="20" t="s">
        <v>24</v>
      </c>
      <c r="L28" s="20">
        <v>861</v>
      </c>
      <c r="M28" s="20" t="s">
        <v>46</v>
      </c>
      <c r="N28" s="21">
        <v>46308.499155092592</v>
      </c>
      <c r="O28" s="20">
        <v>360</v>
      </c>
      <c r="P28" s="20" t="s">
        <v>26</v>
      </c>
      <c r="Q28" s="20">
        <v>190</v>
      </c>
      <c r="R28" s="3" t="str">
        <f>IF(OR(G28="12R",G28="12L"),_xlfn.XLOOKUP(C28,DB!$A$2:$A$248,DB!$B$2:$B$248,""),IF(OR(G28="30L",G28="30R"),_xlfn.XLOOKUP(C28,DB!$A$2:$A$248,DB!$C$2:$C$248,""),""))</f>
        <v>UDGUV</v>
      </c>
      <c r="S28" s="3">
        <f t="shared" si="0"/>
        <v>10</v>
      </c>
      <c r="T28" s="3" t="str">
        <f>_xlfn.XLOOKUP(C28,DB!$A$2:$A$248,DB!$D$2:$D$248,"")</f>
        <v>Sector 2</v>
      </c>
    </row>
    <row r="29" spans="1:20" x14ac:dyDescent="0.2">
      <c r="A29" s="20" t="s">
        <v>96</v>
      </c>
      <c r="B29" s="20" t="s">
        <v>18</v>
      </c>
      <c r="C29" s="20" t="s">
        <v>97</v>
      </c>
      <c r="D29" s="20" t="s">
        <v>20</v>
      </c>
      <c r="E29" s="20" t="s">
        <v>562</v>
      </c>
      <c r="F29" s="21">
        <v>46308.460381944446</v>
      </c>
      <c r="G29" s="20" t="s">
        <v>696</v>
      </c>
      <c r="H29" s="20" t="s">
        <v>4406</v>
      </c>
      <c r="I29" s="20">
        <v>340</v>
      </c>
      <c r="J29" s="20" t="s">
        <v>23</v>
      </c>
      <c r="K29" s="20" t="s">
        <v>24</v>
      </c>
      <c r="L29" s="20">
        <v>877</v>
      </c>
      <c r="M29" s="20" t="s">
        <v>99</v>
      </c>
      <c r="N29" s="21">
        <v>46308.506851851853</v>
      </c>
      <c r="O29" s="20">
        <v>245</v>
      </c>
      <c r="P29" s="20" t="s">
        <v>26</v>
      </c>
      <c r="Q29" s="20">
        <v>190</v>
      </c>
      <c r="R29" s="3" t="str">
        <f>IF(OR(G29="12R",G29="12L"),_xlfn.XLOOKUP(C29,DB!$A$2:$A$248,DB!$B$2:$B$248,""),IF(OR(G29="30L",G29="30R"),_xlfn.XLOOKUP(C29,DB!$A$2:$A$248,DB!$C$2:$C$248,""),""))</f>
        <v>UDGUV</v>
      </c>
      <c r="S29" s="3">
        <f t="shared" si="0"/>
        <v>11</v>
      </c>
      <c r="T29" s="3" t="str">
        <f>_xlfn.XLOOKUP(C29,DB!$A$2:$A$248,DB!$D$2:$D$248,"")</f>
        <v>Sector 2</v>
      </c>
    </row>
    <row r="30" spans="1:20" x14ac:dyDescent="0.2">
      <c r="A30" s="20" t="s">
        <v>103</v>
      </c>
      <c r="B30" s="20" t="s">
        <v>18</v>
      </c>
      <c r="C30" s="20" t="s">
        <v>43</v>
      </c>
      <c r="D30" s="20" t="s">
        <v>44</v>
      </c>
      <c r="E30" s="20" t="s">
        <v>547</v>
      </c>
      <c r="F30" s="21">
        <v>46308.472060185188</v>
      </c>
      <c r="G30" s="20" t="s">
        <v>696</v>
      </c>
      <c r="H30" s="20" t="s">
        <v>4407</v>
      </c>
      <c r="I30" s="20">
        <v>360</v>
      </c>
      <c r="J30" s="20" t="s">
        <v>23</v>
      </c>
      <c r="K30" s="20" t="s">
        <v>24</v>
      </c>
      <c r="L30" s="20">
        <v>861</v>
      </c>
      <c r="M30" s="20" t="s">
        <v>46</v>
      </c>
      <c r="N30" s="21">
        <v>46308.51730324074</v>
      </c>
      <c r="O30" s="20">
        <v>360</v>
      </c>
      <c r="P30" s="20" t="s">
        <v>26</v>
      </c>
      <c r="Q30" s="20">
        <v>190</v>
      </c>
      <c r="R30" s="3" t="str">
        <f>IF(OR(G30="12R",G30="12L"),_xlfn.XLOOKUP(C30,DB!$A$2:$A$248,DB!$B$2:$B$248,""),IF(OR(G30="30L",G30="30R"),_xlfn.XLOOKUP(C30,DB!$A$2:$A$248,DB!$C$2:$C$248,""),""))</f>
        <v>UDGUV</v>
      </c>
      <c r="S30" s="3">
        <f t="shared" si="0"/>
        <v>11</v>
      </c>
      <c r="T30" s="3" t="str">
        <f>_xlfn.XLOOKUP(C30,DB!$A$2:$A$248,DB!$D$2:$D$248,"")</f>
        <v>Sector 2</v>
      </c>
    </row>
    <row r="31" spans="1:20" x14ac:dyDescent="0.2">
      <c r="A31" s="20" t="s">
        <v>100</v>
      </c>
      <c r="B31" s="20" t="s">
        <v>18</v>
      </c>
      <c r="C31" s="20" t="s">
        <v>101</v>
      </c>
      <c r="D31" s="20" t="s">
        <v>54</v>
      </c>
      <c r="E31" s="20" t="s">
        <v>428</v>
      </c>
      <c r="F31" s="21">
        <v>46308.474490740744</v>
      </c>
      <c r="G31" s="20" t="s">
        <v>696</v>
      </c>
      <c r="H31" s="20" t="s">
        <v>4118</v>
      </c>
      <c r="I31" s="20">
        <v>360</v>
      </c>
      <c r="J31" s="20" t="s">
        <v>23</v>
      </c>
      <c r="K31" s="20" t="s">
        <v>24</v>
      </c>
      <c r="L31" s="20">
        <v>861</v>
      </c>
      <c r="M31" s="20" t="s">
        <v>46</v>
      </c>
      <c r="N31" s="21">
        <v>46308.519004629627</v>
      </c>
      <c r="O31" s="20">
        <v>360</v>
      </c>
      <c r="P31" s="20" t="s">
        <v>26</v>
      </c>
      <c r="Q31" s="20">
        <v>190</v>
      </c>
      <c r="R31" s="3" t="str">
        <f>IF(OR(G31="12R",G31="12L"),_xlfn.XLOOKUP(C31,DB!$A$2:$A$248,DB!$B$2:$B$248,""),IF(OR(G31="30L",G31="30R"),_xlfn.XLOOKUP(C31,DB!$A$2:$A$248,DB!$C$2:$C$248,""),""))</f>
        <v>UDGUV</v>
      </c>
      <c r="S31" s="3">
        <f t="shared" si="0"/>
        <v>11</v>
      </c>
      <c r="T31" s="3" t="str">
        <f>_xlfn.XLOOKUP(C31,DB!$A$2:$A$248,DB!$D$2:$D$248,"")</f>
        <v>Sector 2</v>
      </c>
    </row>
    <row r="32" spans="1:20" x14ac:dyDescent="0.2">
      <c r="A32" s="20" t="s">
        <v>107</v>
      </c>
      <c r="B32" s="20" t="s">
        <v>18</v>
      </c>
      <c r="C32" s="20" t="s">
        <v>108</v>
      </c>
      <c r="D32" s="20" t="s">
        <v>54</v>
      </c>
      <c r="E32" s="20" t="s">
        <v>112</v>
      </c>
      <c r="F32" s="21">
        <v>46308.490289351852</v>
      </c>
      <c r="G32" s="20" t="s">
        <v>696</v>
      </c>
      <c r="H32" s="20" t="s">
        <v>4408</v>
      </c>
      <c r="I32" s="20">
        <v>290</v>
      </c>
      <c r="J32" s="20" t="s">
        <v>23</v>
      </c>
      <c r="K32" s="20" t="s">
        <v>24</v>
      </c>
      <c r="L32" s="20">
        <v>132</v>
      </c>
      <c r="M32" s="20" t="s">
        <v>40</v>
      </c>
      <c r="N32" s="21">
        <v>46308.499594907407</v>
      </c>
      <c r="O32" s="20">
        <v>288</v>
      </c>
      <c r="P32" s="20" t="s">
        <v>26</v>
      </c>
      <c r="Q32" s="20">
        <v>190</v>
      </c>
      <c r="R32" s="3" t="str">
        <f>IF(OR(G32="12R",G32="12L"),_xlfn.XLOOKUP(C32,DB!$A$2:$A$248,DB!$B$2:$B$248,""),IF(OR(G32="30L",G32="30R"),_xlfn.XLOOKUP(C32,DB!$A$2:$A$248,DB!$C$2:$C$248,""),""))</f>
        <v>NUDAL</v>
      </c>
      <c r="S32" s="3">
        <f t="shared" si="0"/>
        <v>11</v>
      </c>
      <c r="T32" s="3" t="str">
        <f>_xlfn.XLOOKUP(C32,DB!$A$2:$A$248,DB!$D$2:$D$248,"")</f>
        <v>Sector 3</v>
      </c>
    </row>
    <row r="33" spans="1:20" x14ac:dyDescent="0.2">
      <c r="A33" s="20" t="s">
        <v>114</v>
      </c>
      <c r="B33" s="20" t="s">
        <v>18</v>
      </c>
      <c r="C33" s="20" t="s">
        <v>115</v>
      </c>
      <c r="D33" s="20" t="s">
        <v>129</v>
      </c>
      <c r="E33" s="20" t="s">
        <v>3532</v>
      </c>
      <c r="F33" s="21">
        <v>46308.500069444446</v>
      </c>
      <c r="G33" s="20" t="s">
        <v>696</v>
      </c>
      <c r="H33" s="20" t="s">
        <v>4409</v>
      </c>
      <c r="I33" s="20">
        <v>330</v>
      </c>
      <c r="J33" s="20" t="s">
        <v>23</v>
      </c>
      <c r="K33" s="20" t="s">
        <v>24</v>
      </c>
      <c r="L33" s="20">
        <v>150</v>
      </c>
      <c r="M33" s="20" t="s">
        <v>117</v>
      </c>
      <c r="N33" s="21">
        <v>46308.510150462964</v>
      </c>
      <c r="O33" s="20">
        <v>283</v>
      </c>
      <c r="P33" s="20" t="s">
        <v>26</v>
      </c>
      <c r="Q33" s="20">
        <v>190</v>
      </c>
      <c r="R33" s="3" t="str">
        <f>IF(OR(G33="12R",G33="12L"),_xlfn.XLOOKUP(C33,DB!$A$2:$A$248,DB!$B$2:$B$248,""),IF(OR(G33="30L",G33="30R"),_xlfn.XLOOKUP(C33,DB!$A$2:$A$248,DB!$C$2:$C$248,""),""))</f>
        <v>TAKUX</v>
      </c>
      <c r="S33" s="3">
        <f t="shared" si="0"/>
        <v>12</v>
      </c>
      <c r="T33" s="3" t="str">
        <f>_xlfn.XLOOKUP(C33,DB!$A$2:$A$248,DB!$D$2:$D$248,"")</f>
        <v>Sector 7</v>
      </c>
    </row>
    <row r="34" spans="1:20" x14ac:dyDescent="0.2">
      <c r="A34" s="20" t="s">
        <v>118</v>
      </c>
      <c r="B34" s="20" t="s">
        <v>18</v>
      </c>
      <c r="C34" s="20" t="s">
        <v>119</v>
      </c>
      <c r="D34" s="20" t="s">
        <v>61</v>
      </c>
      <c r="E34" s="20" t="s">
        <v>590</v>
      </c>
      <c r="F34" s="21">
        <v>46308.505381944444</v>
      </c>
      <c r="G34" s="20" t="s">
        <v>696</v>
      </c>
      <c r="H34" s="20" t="s">
        <v>4410</v>
      </c>
      <c r="I34" s="20">
        <v>360</v>
      </c>
      <c r="J34" s="20" t="s">
        <v>23</v>
      </c>
      <c r="K34" s="20" t="s">
        <v>24</v>
      </c>
      <c r="L34" s="20">
        <v>866</v>
      </c>
      <c r="M34" s="20" t="s">
        <v>36</v>
      </c>
      <c r="N34" s="21">
        <v>46308.54965277778</v>
      </c>
      <c r="O34" s="20">
        <v>360</v>
      </c>
      <c r="P34" s="20" t="s">
        <v>26</v>
      </c>
      <c r="Q34" s="20">
        <v>190</v>
      </c>
      <c r="R34" s="3" t="str">
        <f>IF(OR(G34="12R",G34="12L"),_xlfn.XLOOKUP(C34,DB!$A$2:$A$248,DB!$B$2:$B$248,""),IF(OR(G34="30L",G34="30R"),_xlfn.XLOOKUP(C34,DB!$A$2:$A$248,DB!$C$2:$C$248,""),""))</f>
        <v>UDGUV</v>
      </c>
      <c r="S34" s="3">
        <f t="shared" si="0"/>
        <v>12</v>
      </c>
      <c r="T34" s="3" t="str">
        <f>_xlfn.XLOOKUP(C34,DB!$A$2:$A$248,DB!$D$2:$D$248,"")</f>
        <v>Sector 2</v>
      </c>
    </row>
    <row r="35" spans="1:20" x14ac:dyDescent="0.2">
      <c r="A35" s="20" t="s">
        <v>113</v>
      </c>
      <c r="B35" s="20" t="s">
        <v>18</v>
      </c>
      <c r="C35" s="20" t="s">
        <v>43</v>
      </c>
      <c r="D35" s="20" t="s">
        <v>44</v>
      </c>
      <c r="E35" s="20" t="s">
        <v>2729</v>
      </c>
      <c r="F35" s="21">
        <v>46308.506921296299</v>
      </c>
      <c r="G35" s="20" t="s">
        <v>696</v>
      </c>
      <c r="H35" s="20" t="s">
        <v>4411</v>
      </c>
      <c r="I35" s="20">
        <v>360</v>
      </c>
      <c r="J35" s="20" t="s">
        <v>23</v>
      </c>
      <c r="K35" s="20" t="s">
        <v>24</v>
      </c>
      <c r="L35" s="20">
        <v>861</v>
      </c>
      <c r="M35" s="20" t="s">
        <v>46</v>
      </c>
      <c r="N35" s="21">
        <v>46308.551365740743</v>
      </c>
      <c r="O35" s="20">
        <v>360</v>
      </c>
      <c r="P35" s="20" t="s">
        <v>26</v>
      </c>
      <c r="Q35" s="20">
        <v>190</v>
      </c>
      <c r="R35" s="3" t="str">
        <f>IF(OR(G35="12R",G35="12L"),_xlfn.XLOOKUP(C35,DB!$A$2:$A$248,DB!$B$2:$B$248,""),IF(OR(G35="30L",G35="30R"),_xlfn.XLOOKUP(C35,DB!$A$2:$A$248,DB!$C$2:$C$248,""),""))</f>
        <v>UDGUV</v>
      </c>
      <c r="S35" s="3">
        <f t="shared" si="0"/>
        <v>12</v>
      </c>
      <c r="T35" s="3" t="str">
        <f>_xlfn.XLOOKUP(C35,DB!$A$2:$A$248,DB!$D$2:$D$248,"")</f>
        <v>Sector 2</v>
      </c>
    </row>
    <row r="36" spans="1:20" x14ac:dyDescent="0.2">
      <c r="A36" s="20" t="s">
        <v>111</v>
      </c>
      <c r="B36" s="20" t="s">
        <v>18</v>
      </c>
      <c r="C36" s="20" t="s">
        <v>33</v>
      </c>
      <c r="D36" s="20" t="s">
        <v>34</v>
      </c>
      <c r="E36" s="20" t="s">
        <v>399</v>
      </c>
      <c r="F36" s="21">
        <v>46308.517013888886</v>
      </c>
      <c r="G36" s="20" t="s">
        <v>696</v>
      </c>
      <c r="H36" s="20" t="s">
        <v>4412</v>
      </c>
      <c r="I36" s="20">
        <v>380</v>
      </c>
      <c r="J36" s="20" t="s">
        <v>23</v>
      </c>
      <c r="K36" s="20" t="s">
        <v>24</v>
      </c>
      <c r="L36" s="20">
        <v>866</v>
      </c>
      <c r="M36" s="20" t="s">
        <v>36</v>
      </c>
      <c r="N36" s="21">
        <v>46308.560636574075</v>
      </c>
      <c r="O36" s="20">
        <v>380</v>
      </c>
      <c r="P36" s="20" t="s">
        <v>26</v>
      </c>
      <c r="Q36" s="20">
        <v>190</v>
      </c>
      <c r="R36" s="3" t="str">
        <f>IF(OR(G36="12R",G36="12L"),_xlfn.XLOOKUP(C36,DB!$A$2:$A$248,DB!$B$2:$B$248,""),IF(OR(G36="30L",G36="30R"),_xlfn.XLOOKUP(C36,DB!$A$2:$A$248,DB!$C$2:$C$248,""),""))</f>
        <v>UDGUV</v>
      </c>
      <c r="S36" s="3">
        <f t="shared" si="0"/>
        <v>12</v>
      </c>
      <c r="T36" s="3" t="str">
        <f>_xlfn.XLOOKUP(C36,DB!$A$2:$A$248,DB!$D$2:$D$248,"")</f>
        <v>Sector 2</v>
      </c>
    </row>
    <row r="37" spans="1:20" x14ac:dyDescent="0.2">
      <c r="A37" s="20" t="s">
        <v>127</v>
      </c>
      <c r="B37" s="20" t="s">
        <v>18</v>
      </c>
      <c r="C37" s="20" t="s">
        <v>128</v>
      </c>
      <c r="D37" s="20" t="s">
        <v>129</v>
      </c>
      <c r="E37" s="20" t="s">
        <v>4413</v>
      </c>
      <c r="F37" s="21">
        <v>46308.518819444442</v>
      </c>
      <c r="G37" s="20" t="s">
        <v>696</v>
      </c>
      <c r="H37" s="20" t="s">
        <v>4414</v>
      </c>
      <c r="I37" s="20">
        <v>360</v>
      </c>
      <c r="J37" s="20" t="s">
        <v>23</v>
      </c>
      <c r="K37" s="20" t="s">
        <v>24</v>
      </c>
      <c r="L37" s="20">
        <v>548</v>
      </c>
      <c r="M37" s="20" t="s">
        <v>130</v>
      </c>
      <c r="N37" s="21">
        <v>46308.547280092593</v>
      </c>
      <c r="O37" s="20">
        <v>360</v>
      </c>
      <c r="P37" s="20" t="s">
        <v>26</v>
      </c>
      <c r="Q37" s="20">
        <v>40</v>
      </c>
      <c r="R37" s="3" t="str">
        <f>IF(OR(G37="12R",G37="12L"),_xlfn.XLOOKUP(C37,DB!$A$2:$A$248,DB!$B$2:$B$248,""),IF(OR(G37="30L",G37="30R"),_xlfn.XLOOKUP(C37,DB!$A$2:$A$248,DB!$C$2:$C$248,""),""))</f>
        <v>ENEBA</v>
      </c>
      <c r="S37" s="3">
        <f t="shared" si="0"/>
        <v>12</v>
      </c>
      <c r="T37" s="3" t="str">
        <f>_xlfn.XLOOKUP(C37,DB!$A$2:$A$248,DB!$D$2:$D$248,"")</f>
        <v>Sector 3</v>
      </c>
    </row>
    <row r="38" spans="1:20" x14ac:dyDescent="0.2">
      <c r="A38" s="20" t="s">
        <v>121</v>
      </c>
      <c r="B38" s="20" t="s">
        <v>18</v>
      </c>
      <c r="C38" s="20" t="s">
        <v>122</v>
      </c>
      <c r="D38" s="20" t="s">
        <v>123</v>
      </c>
      <c r="E38" s="20" t="s">
        <v>3258</v>
      </c>
      <c r="F38" s="21">
        <v>46308.540659722225</v>
      </c>
      <c r="G38" s="20" t="s">
        <v>696</v>
      </c>
      <c r="H38" s="20" t="s">
        <v>4415</v>
      </c>
      <c r="I38" s="20">
        <v>340</v>
      </c>
      <c r="J38" s="20" t="s">
        <v>23</v>
      </c>
      <c r="K38" s="20" t="s">
        <v>24</v>
      </c>
      <c r="L38" s="20">
        <v>528</v>
      </c>
      <c r="M38" s="20" t="s">
        <v>130</v>
      </c>
      <c r="N38" s="21">
        <v>46308.568912037037</v>
      </c>
      <c r="O38" s="20">
        <v>340</v>
      </c>
      <c r="P38" s="20" t="s">
        <v>26</v>
      </c>
      <c r="Q38" s="20">
        <v>40</v>
      </c>
      <c r="R38" s="3" t="str">
        <f>IF(OR(G38="12R",G38="12L"),_xlfn.XLOOKUP(C38,DB!$A$2:$A$248,DB!$B$2:$B$248,""),IF(OR(G38="30L",G38="30R"),_xlfn.XLOOKUP(C38,DB!$A$2:$A$248,DB!$C$2:$C$248,""),""))</f>
        <v>ENEBA</v>
      </c>
      <c r="S38" s="3">
        <f t="shared" si="0"/>
        <v>12</v>
      </c>
      <c r="T38" s="3" t="str">
        <f>_xlfn.XLOOKUP(C38,DB!$A$2:$A$248,DB!$D$2:$D$248,"")</f>
        <v>Sector 3</v>
      </c>
    </row>
    <row r="39" spans="1:20" x14ac:dyDescent="0.2">
      <c r="A39" s="20" t="s">
        <v>133</v>
      </c>
      <c r="B39" s="20" t="s">
        <v>18</v>
      </c>
      <c r="C39" s="20" t="s">
        <v>134</v>
      </c>
      <c r="D39" s="20" t="s">
        <v>129</v>
      </c>
      <c r="E39" s="20" t="s">
        <v>3851</v>
      </c>
      <c r="F39" s="21">
        <v>46308.545914351853</v>
      </c>
      <c r="G39" s="20" t="s">
        <v>22</v>
      </c>
      <c r="H39" s="20" t="s">
        <v>4416</v>
      </c>
      <c r="I39" s="20">
        <v>370</v>
      </c>
      <c r="J39" s="20" t="s">
        <v>23</v>
      </c>
      <c r="K39" s="20" t="s">
        <v>24</v>
      </c>
      <c r="L39" s="20">
        <v>359</v>
      </c>
      <c r="M39" s="20" t="s">
        <v>31</v>
      </c>
      <c r="N39" s="21">
        <v>46308.566527777781</v>
      </c>
      <c r="O39" s="20">
        <v>370</v>
      </c>
      <c r="P39" s="20" t="s">
        <v>26</v>
      </c>
      <c r="Q39" s="20">
        <v>40</v>
      </c>
      <c r="R39" s="3" t="str">
        <f>IF(OR(G39="12R",G39="12L"),_xlfn.XLOOKUP(C39,DB!$A$2:$A$248,DB!$B$2:$B$248,""),IF(OR(G39="30L",G39="30R"),_xlfn.XLOOKUP(C39,DB!$A$2:$A$248,DB!$C$2:$C$248,""),""))</f>
        <v>ENEBA</v>
      </c>
      <c r="S39" s="3">
        <f t="shared" si="0"/>
        <v>13</v>
      </c>
      <c r="T39" s="3" t="str">
        <f>_xlfn.XLOOKUP(C39,DB!$A$2:$A$248,DB!$D$2:$D$248,"")</f>
        <v>Sector 3</v>
      </c>
    </row>
    <row r="40" spans="1:20" x14ac:dyDescent="0.2">
      <c r="A40" s="20" t="s">
        <v>125</v>
      </c>
      <c r="B40" s="20" t="s">
        <v>18</v>
      </c>
      <c r="C40" s="20" t="s">
        <v>43</v>
      </c>
      <c r="D40" s="20" t="s">
        <v>44</v>
      </c>
      <c r="E40" s="20" t="s">
        <v>519</v>
      </c>
      <c r="F40" s="21">
        <v>46308.549537037034</v>
      </c>
      <c r="G40" s="20" t="s">
        <v>22</v>
      </c>
      <c r="H40" s="20" t="s">
        <v>370</v>
      </c>
      <c r="I40" s="20">
        <v>360</v>
      </c>
      <c r="J40" s="20" t="s">
        <v>23</v>
      </c>
      <c r="K40" s="20" t="s">
        <v>24</v>
      </c>
      <c r="L40" s="20">
        <v>859</v>
      </c>
      <c r="M40" s="20" t="s">
        <v>46</v>
      </c>
      <c r="N40" s="21">
        <v>46308.594004629631</v>
      </c>
      <c r="O40" s="20">
        <v>360</v>
      </c>
      <c r="P40" s="20" t="s">
        <v>26</v>
      </c>
      <c r="Q40" s="20">
        <v>190</v>
      </c>
      <c r="R40" s="3" t="str">
        <f>IF(OR(G40="12R",G40="12L"),_xlfn.XLOOKUP(C40,DB!$A$2:$A$248,DB!$B$2:$B$248,""),IF(OR(G40="30L",G40="30R"),_xlfn.XLOOKUP(C40,DB!$A$2:$A$248,DB!$C$2:$C$248,""),""))</f>
        <v>UDGUV</v>
      </c>
      <c r="S40" s="3">
        <f t="shared" si="0"/>
        <v>13</v>
      </c>
      <c r="T40" s="3" t="str">
        <f>_xlfn.XLOOKUP(C40,DB!$A$2:$A$248,DB!$D$2:$D$248,"")</f>
        <v>Sector 2</v>
      </c>
    </row>
    <row r="41" spans="1:20" x14ac:dyDescent="0.2">
      <c r="A41" s="20" t="s">
        <v>4417</v>
      </c>
      <c r="B41" s="20" t="s">
        <v>18</v>
      </c>
      <c r="C41" s="20" t="s">
        <v>66</v>
      </c>
      <c r="D41" s="20" t="s">
        <v>507</v>
      </c>
      <c r="E41" s="20"/>
      <c r="F41" s="21">
        <v>46308.55505787037</v>
      </c>
      <c r="G41" s="20" t="s">
        <v>22</v>
      </c>
      <c r="H41" s="20" t="s">
        <v>4418</v>
      </c>
      <c r="I41" s="20">
        <v>65</v>
      </c>
      <c r="J41" s="20" t="s">
        <v>139</v>
      </c>
      <c r="K41" s="20" t="s">
        <v>51</v>
      </c>
      <c r="L41" s="20">
        <v>313</v>
      </c>
      <c r="M41" s="20" t="s">
        <v>66</v>
      </c>
      <c r="N41" s="21">
        <v>46308.600555555553</v>
      </c>
      <c r="O41" s="20">
        <v>0</v>
      </c>
      <c r="P41" s="20" t="s">
        <v>137</v>
      </c>
      <c r="Q41" s="20">
        <v>15</v>
      </c>
      <c r="R41" s="3" t="str">
        <f>IF(OR(G41="12R",G41="12L"),_xlfn.XLOOKUP(C41,DB!$A$2:$A$248,DB!$B$2:$B$248,""),IF(OR(G41="30L",G41="30R"),_xlfn.XLOOKUP(C41,DB!$A$2:$A$248,DB!$C$2:$C$248,""),""))</f>
        <v>UDGUV</v>
      </c>
      <c r="S41" s="3">
        <f t="shared" si="0"/>
        <v>13</v>
      </c>
      <c r="T41" s="3" t="str">
        <f>_xlfn.XLOOKUP(C41,DB!$A$2:$A$248,DB!$D$2:$D$248,"")</f>
        <v>Sector 2</v>
      </c>
    </row>
    <row r="42" spans="1:20" x14ac:dyDescent="0.2">
      <c r="A42" s="20" t="s">
        <v>135</v>
      </c>
      <c r="B42" s="20" t="s">
        <v>18</v>
      </c>
      <c r="C42" s="20" t="s">
        <v>136</v>
      </c>
      <c r="D42" s="20" t="s">
        <v>44</v>
      </c>
      <c r="E42" s="20" t="s">
        <v>3942</v>
      </c>
      <c r="F42" s="21">
        <v>46308.580104166664</v>
      </c>
      <c r="G42" s="20" t="s">
        <v>22</v>
      </c>
      <c r="H42" s="20" t="s">
        <v>4419</v>
      </c>
      <c r="I42" s="20">
        <v>330</v>
      </c>
      <c r="J42" s="20" t="s">
        <v>23</v>
      </c>
      <c r="K42" s="20" t="s">
        <v>24</v>
      </c>
      <c r="L42" s="20">
        <v>361</v>
      </c>
      <c r="M42" s="20" t="s">
        <v>31</v>
      </c>
      <c r="N42" s="21">
        <v>46308.60119212963</v>
      </c>
      <c r="O42" s="20">
        <v>330</v>
      </c>
      <c r="P42" s="20" t="s">
        <v>26</v>
      </c>
      <c r="Q42" s="20">
        <v>40</v>
      </c>
      <c r="R42" s="3" t="str">
        <f>IF(OR(G42="12R",G42="12L"),_xlfn.XLOOKUP(C42,DB!$A$2:$A$248,DB!$B$2:$B$248,""),IF(OR(G42="30L",G42="30R"),_xlfn.XLOOKUP(C42,DB!$A$2:$A$248,DB!$C$2:$C$248,""),""))</f>
        <v>OMSUK</v>
      </c>
      <c r="S42" s="3">
        <f t="shared" si="0"/>
        <v>13</v>
      </c>
      <c r="T42" s="3" t="str">
        <f>_xlfn.XLOOKUP(C42,DB!$A$2:$A$248,DB!$D$2:$D$248,"")</f>
        <v>Sector 3</v>
      </c>
    </row>
    <row r="43" spans="1:20" x14ac:dyDescent="0.2">
      <c r="A43" s="20" t="s">
        <v>140</v>
      </c>
      <c r="B43" s="20" t="s">
        <v>18</v>
      </c>
      <c r="C43" s="20" t="s">
        <v>43</v>
      </c>
      <c r="D43" s="20" t="s">
        <v>44</v>
      </c>
      <c r="E43" s="20" t="s">
        <v>288</v>
      </c>
      <c r="F43" s="21">
        <v>46308.601354166669</v>
      </c>
      <c r="G43" s="20" t="s">
        <v>22</v>
      </c>
      <c r="H43" s="20" t="s">
        <v>4420</v>
      </c>
      <c r="I43" s="20">
        <v>360</v>
      </c>
      <c r="J43" s="20" t="s">
        <v>23</v>
      </c>
      <c r="K43" s="20" t="s">
        <v>24</v>
      </c>
      <c r="L43" s="20">
        <v>859</v>
      </c>
      <c r="M43" s="20" t="s">
        <v>46</v>
      </c>
      <c r="N43" s="21">
        <v>46308.645543981482</v>
      </c>
      <c r="O43" s="20">
        <v>360</v>
      </c>
      <c r="P43" s="20" t="s">
        <v>26</v>
      </c>
      <c r="Q43" s="20">
        <v>190</v>
      </c>
      <c r="R43" s="3" t="str">
        <f>IF(OR(G43="12R",G43="12L"),_xlfn.XLOOKUP(C43,DB!$A$2:$A$248,DB!$B$2:$B$248,""),IF(OR(G43="30L",G43="30R"),_xlfn.XLOOKUP(C43,DB!$A$2:$A$248,DB!$C$2:$C$248,""),""))</f>
        <v>UDGUV</v>
      </c>
      <c r="S43" s="3">
        <f t="shared" si="0"/>
        <v>14</v>
      </c>
      <c r="T43" s="3" t="str">
        <f>_xlfn.XLOOKUP(C43,DB!$A$2:$A$248,DB!$D$2:$D$248,"")</f>
        <v>Sector 2</v>
      </c>
    </row>
    <row r="44" spans="1:20" x14ac:dyDescent="0.2">
      <c r="A44" s="20" t="s">
        <v>415</v>
      </c>
      <c r="B44" s="20" t="s">
        <v>18</v>
      </c>
      <c r="C44" s="20" t="s">
        <v>18</v>
      </c>
      <c r="D44" s="20" t="s">
        <v>416</v>
      </c>
      <c r="E44" s="20"/>
      <c r="F44" s="21">
        <v>46308.604259259257</v>
      </c>
      <c r="G44" s="20" t="s">
        <v>22</v>
      </c>
      <c r="H44" s="20" t="s">
        <v>4421</v>
      </c>
      <c r="I44" s="20">
        <v>15</v>
      </c>
      <c r="J44" s="20" t="s">
        <v>139</v>
      </c>
      <c r="K44" s="20" t="s">
        <v>51</v>
      </c>
      <c r="L44" s="20">
        <v>154</v>
      </c>
      <c r="M44" s="20" t="s">
        <v>18</v>
      </c>
      <c r="N44" s="21">
        <v>46308.614398148151</v>
      </c>
      <c r="O44" s="20">
        <v>0</v>
      </c>
      <c r="P44" s="20" t="s">
        <v>137</v>
      </c>
      <c r="Q44" s="20">
        <v>15</v>
      </c>
      <c r="R44" s="3" t="str">
        <f>IF(OR(G44="12R",G44="12L"),_xlfn.XLOOKUP(C44,DB!$A$2:$A$248,DB!$B$2:$B$248,""),IF(OR(G44="30L",G44="30R"),_xlfn.XLOOKUP(C44,DB!$A$2:$A$248,DB!$C$2:$C$248,""),""))</f>
        <v/>
      </c>
      <c r="S44" s="3">
        <f t="shared" si="0"/>
        <v>14</v>
      </c>
      <c r="T44" s="3" t="str">
        <f>_xlfn.XLOOKUP(C44,DB!$A$2:$A$248,DB!$D$2:$D$248,"")</f>
        <v/>
      </c>
    </row>
    <row r="45" spans="1:20" x14ac:dyDescent="0.2">
      <c r="A45" s="20" t="s">
        <v>4422</v>
      </c>
      <c r="B45" s="20" t="s">
        <v>18</v>
      </c>
      <c r="C45" s="20" t="s">
        <v>402</v>
      </c>
      <c r="D45" s="20" t="s">
        <v>3790</v>
      </c>
      <c r="E45" s="20"/>
      <c r="F45" s="21">
        <v>46308.609722222223</v>
      </c>
      <c r="G45" s="20" t="s">
        <v>22</v>
      </c>
      <c r="H45" s="20" t="s">
        <v>167</v>
      </c>
      <c r="I45" s="20">
        <v>10</v>
      </c>
      <c r="J45" s="20" t="s">
        <v>139</v>
      </c>
      <c r="K45" s="20" t="s">
        <v>51</v>
      </c>
      <c r="L45" s="20">
        <v>69</v>
      </c>
      <c r="M45" s="20" t="s">
        <v>402</v>
      </c>
      <c r="N45" s="21">
        <v>46308.624432870369</v>
      </c>
      <c r="O45" s="20">
        <v>0</v>
      </c>
      <c r="P45" s="20" t="s">
        <v>137</v>
      </c>
      <c r="Q45" s="20">
        <v>10</v>
      </c>
      <c r="R45" s="3" t="str">
        <f>IF(OR(G45="12R",G45="12L"),_xlfn.XLOOKUP(C45,DB!$A$2:$A$248,DB!$B$2:$B$248,""),IF(OR(G45="30L",G45="30R"),_xlfn.XLOOKUP(C45,DB!$A$2:$A$248,DB!$C$2:$C$248,""),""))</f>
        <v/>
      </c>
      <c r="S45" s="3">
        <f t="shared" si="0"/>
        <v>14</v>
      </c>
      <c r="T45" s="3" t="str">
        <f>_xlfn.XLOOKUP(C45,DB!$A$2:$A$248,DB!$D$2:$D$248,"")</f>
        <v/>
      </c>
    </row>
    <row r="46" spans="1:20" x14ac:dyDescent="0.2">
      <c r="A46" s="20" t="s">
        <v>146</v>
      </c>
      <c r="B46" s="20" t="s">
        <v>18</v>
      </c>
      <c r="C46" s="20" t="s">
        <v>33</v>
      </c>
      <c r="D46" s="20" t="s">
        <v>54</v>
      </c>
      <c r="E46" s="20" t="s">
        <v>844</v>
      </c>
      <c r="F46" s="21">
        <v>46308.63082175926</v>
      </c>
      <c r="G46" s="20" t="s">
        <v>22</v>
      </c>
      <c r="H46" s="20" t="s">
        <v>4423</v>
      </c>
      <c r="I46" s="20">
        <v>380</v>
      </c>
      <c r="J46" s="20" t="s">
        <v>23</v>
      </c>
      <c r="K46" s="20" t="s">
        <v>24</v>
      </c>
      <c r="L46" s="20">
        <v>867</v>
      </c>
      <c r="M46" s="20" t="s">
        <v>36</v>
      </c>
      <c r="N46" s="21">
        <v>46308.673854166664</v>
      </c>
      <c r="O46" s="20">
        <v>380</v>
      </c>
      <c r="P46" s="20" t="s">
        <v>26</v>
      </c>
      <c r="Q46" s="20">
        <v>190</v>
      </c>
      <c r="R46" s="3" t="str">
        <f>IF(OR(G46="12R",G46="12L"),_xlfn.XLOOKUP(C46,DB!$A$2:$A$248,DB!$B$2:$B$248,""),IF(OR(G46="30L",G46="30R"),_xlfn.XLOOKUP(C46,DB!$A$2:$A$248,DB!$C$2:$C$248,""),""))</f>
        <v>UDGUV</v>
      </c>
      <c r="S46" s="3">
        <f t="shared" si="0"/>
        <v>15</v>
      </c>
      <c r="T46" s="3" t="str">
        <f>_xlfn.XLOOKUP(C46,DB!$A$2:$A$248,DB!$D$2:$D$248,"")</f>
        <v>Sector 2</v>
      </c>
    </row>
    <row r="47" spans="1:20" x14ac:dyDescent="0.2">
      <c r="A47" s="20" t="s">
        <v>3541</v>
      </c>
      <c r="B47" s="20" t="s">
        <v>18</v>
      </c>
      <c r="C47" s="20" t="s">
        <v>50</v>
      </c>
      <c r="D47" s="20" t="s">
        <v>34</v>
      </c>
      <c r="E47" s="20" t="s">
        <v>593</v>
      </c>
      <c r="F47" s="21">
        <v>46308.646886574075</v>
      </c>
      <c r="G47" s="20" t="s">
        <v>22</v>
      </c>
      <c r="H47" s="20" t="s">
        <v>4424</v>
      </c>
      <c r="I47" s="20">
        <v>360</v>
      </c>
      <c r="J47" s="20" t="s">
        <v>23</v>
      </c>
      <c r="K47" s="20" t="s">
        <v>24</v>
      </c>
      <c r="L47" s="20">
        <v>859</v>
      </c>
      <c r="M47" s="20" t="s">
        <v>46</v>
      </c>
      <c r="N47" s="21">
        <v>46308.69054398148</v>
      </c>
      <c r="O47" s="20">
        <v>360</v>
      </c>
      <c r="P47" s="20" t="s">
        <v>26</v>
      </c>
      <c r="Q47" s="20">
        <v>190</v>
      </c>
      <c r="R47" s="3" t="str">
        <f>IF(OR(G47="12R",G47="12L"),_xlfn.XLOOKUP(C47,DB!$A$2:$A$248,DB!$B$2:$B$248,""),IF(OR(G47="30L",G47="30R"),_xlfn.XLOOKUP(C47,DB!$A$2:$A$248,DB!$C$2:$C$248,""),""))</f>
        <v>UDGUV</v>
      </c>
      <c r="S47" s="3">
        <f t="shared" si="0"/>
        <v>15</v>
      </c>
      <c r="T47" s="3" t="str">
        <f>_xlfn.XLOOKUP(C47,DB!$A$2:$A$248,DB!$D$2:$D$248,"")</f>
        <v>Sector 2</v>
      </c>
    </row>
    <row r="48" spans="1:20" x14ac:dyDescent="0.2">
      <c r="A48" s="20" t="s">
        <v>154</v>
      </c>
      <c r="B48" s="20" t="s">
        <v>18</v>
      </c>
      <c r="C48" s="20" t="s">
        <v>43</v>
      </c>
      <c r="D48" s="20" t="s">
        <v>20</v>
      </c>
      <c r="E48" s="20" t="s">
        <v>3807</v>
      </c>
      <c r="F48" s="21">
        <v>46308.648761574077</v>
      </c>
      <c r="G48" s="20" t="s">
        <v>22</v>
      </c>
      <c r="H48" s="20" t="s">
        <v>73</v>
      </c>
      <c r="I48" s="20">
        <v>360</v>
      </c>
      <c r="J48" s="20" t="s">
        <v>23</v>
      </c>
      <c r="K48" s="20" t="s">
        <v>24</v>
      </c>
      <c r="L48" s="20">
        <v>859</v>
      </c>
      <c r="M48" s="20" t="s">
        <v>46</v>
      </c>
      <c r="N48" s="21">
        <v>46308.693229166667</v>
      </c>
      <c r="O48" s="20">
        <v>360</v>
      </c>
      <c r="P48" s="20" t="s">
        <v>26</v>
      </c>
      <c r="Q48" s="20">
        <v>190</v>
      </c>
      <c r="R48" s="3" t="str">
        <f>IF(OR(G48="12R",G48="12L"),_xlfn.XLOOKUP(C48,DB!$A$2:$A$248,DB!$B$2:$B$248,""),IF(OR(G48="30L",G48="30R"),_xlfn.XLOOKUP(C48,DB!$A$2:$A$248,DB!$C$2:$C$248,""),""))</f>
        <v>UDGUV</v>
      </c>
      <c r="S48" s="3">
        <f t="shared" si="0"/>
        <v>15</v>
      </c>
      <c r="T48" s="3" t="str">
        <f>_xlfn.XLOOKUP(C48,DB!$A$2:$A$248,DB!$D$2:$D$248,"")</f>
        <v>Sector 2</v>
      </c>
    </row>
    <row r="49" spans="1:20" x14ac:dyDescent="0.2">
      <c r="A49" s="20" t="s">
        <v>163</v>
      </c>
      <c r="B49" s="20" t="s">
        <v>18</v>
      </c>
      <c r="C49" s="20" t="s">
        <v>101</v>
      </c>
      <c r="D49" s="20" t="s">
        <v>129</v>
      </c>
      <c r="E49" s="20" t="s">
        <v>1172</v>
      </c>
      <c r="F49" s="21">
        <v>46308.652951388889</v>
      </c>
      <c r="G49" s="20" t="s">
        <v>22</v>
      </c>
      <c r="H49" s="20" t="s">
        <v>4425</v>
      </c>
      <c r="I49" s="20">
        <v>380</v>
      </c>
      <c r="J49" s="20" t="s">
        <v>23</v>
      </c>
      <c r="K49" s="20" t="s">
        <v>24</v>
      </c>
      <c r="L49" s="20">
        <v>859</v>
      </c>
      <c r="M49" s="20" t="s">
        <v>46</v>
      </c>
      <c r="N49" s="21">
        <v>46308.696701388886</v>
      </c>
      <c r="O49" s="20">
        <v>380</v>
      </c>
      <c r="P49" s="20" t="s">
        <v>26</v>
      </c>
      <c r="Q49" s="20">
        <v>190</v>
      </c>
      <c r="R49" s="3" t="str">
        <f>IF(OR(G49="12R",G49="12L"),_xlfn.XLOOKUP(C49,DB!$A$2:$A$248,DB!$B$2:$B$248,""),IF(OR(G49="30L",G49="30R"),_xlfn.XLOOKUP(C49,DB!$A$2:$A$248,DB!$C$2:$C$248,""),""))</f>
        <v>UDGUV</v>
      </c>
      <c r="S49" s="3">
        <f t="shared" si="0"/>
        <v>15</v>
      </c>
      <c r="T49" s="3" t="str">
        <f>_xlfn.XLOOKUP(C49,DB!$A$2:$A$248,DB!$D$2:$D$248,"")</f>
        <v>Sector 2</v>
      </c>
    </row>
    <row r="50" spans="1:20" x14ac:dyDescent="0.2">
      <c r="A50" s="20" t="s">
        <v>2986</v>
      </c>
      <c r="B50" s="20" t="s">
        <v>18</v>
      </c>
      <c r="C50" s="20" t="s">
        <v>203</v>
      </c>
      <c r="D50" s="20" t="s">
        <v>20</v>
      </c>
      <c r="E50" s="20" t="s">
        <v>3563</v>
      </c>
      <c r="F50" s="21">
        <v>46308.657592592594</v>
      </c>
      <c r="G50" s="20" t="s">
        <v>22</v>
      </c>
      <c r="H50" s="20" t="s">
        <v>4426</v>
      </c>
      <c r="I50" s="20">
        <v>360</v>
      </c>
      <c r="J50" s="20" t="s">
        <v>23</v>
      </c>
      <c r="K50" s="20" t="s">
        <v>24</v>
      </c>
      <c r="L50" s="20">
        <v>438</v>
      </c>
      <c r="M50" s="20" t="s">
        <v>204</v>
      </c>
      <c r="N50" s="21">
        <v>46308.682685185187</v>
      </c>
      <c r="O50" s="20">
        <v>360</v>
      </c>
      <c r="P50" s="20" t="s">
        <v>26</v>
      </c>
      <c r="Q50" s="20">
        <v>40</v>
      </c>
      <c r="R50" s="3" t="str">
        <f>IF(OR(G50="12R",G50="12L"),_xlfn.XLOOKUP(C50,DB!$A$2:$A$248,DB!$B$2:$B$248,""),IF(OR(G50="30L",G50="30R"),_xlfn.XLOOKUP(C50,DB!$A$2:$A$248,DB!$C$2:$C$248,""),""))</f>
        <v>ENEBA</v>
      </c>
      <c r="S50" s="3">
        <f t="shared" si="0"/>
        <v>15</v>
      </c>
      <c r="T50" s="3" t="str">
        <f>_xlfn.XLOOKUP(C50,DB!$A$2:$A$248,DB!$D$2:$D$248,"")</f>
        <v>Sector 3</v>
      </c>
    </row>
    <row r="51" spans="1:20" x14ac:dyDescent="0.2">
      <c r="A51" s="20" t="s">
        <v>155</v>
      </c>
      <c r="B51" s="20" t="s">
        <v>18</v>
      </c>
      <c r="C51" s="20" t="s">
        <v>33</v>
      </c>
      <c r="D51" s="20" t="s">
        <v>61</v>
      </c>
      <c r="E51" s="20" t="s">
        <v>418</v>
      </c>
      <c r="F51" s="21">
        <v>46308.660300925927</v>
      </c>
      <c r="G51" s="20" t="s">
        <v>22</v>
      </c>
      <c r="H51" s="20" t="s">
        <v>4427</v>
      </c>
      <c r="I51" s="20">
        <v>360</v>
      </c>
      <c r="J51" s="20" t="s">
        <v>23</v>
      </c>
      <c r="K51" s="20" t="s">
        <v>24</v>
      </c>
      <c r="L51" s="20">
        <v>867</v>
      </c>
      <c r="M51" s="20" t="s">
        <v>36</v>
      </c>
      <c r="N51" s="21">
        <v>46308.704560185186</v>
      </c>
      <c r="O51" s="20">
        <v>360</v>
      </c>
      <c r="P51" s="20" t="s">
        <v>26</v>
      </c>
      <c r="Q51" s="20">
        <v>190</v>
      </c>
      <c r="R51" s="3" t="str">
        <f>IF(OR(G51="12R",G51="12L"),_xlfn.XLOOKUP(C51,DB!$A$2:$A$248,DB!$B$2:$B$248,""),IF(OR(G51="30L",G51="30R"),_xlfn.XLOOKUP(C51,DB!$A$2:$A$248,DB!$C$2:$C$248,""),""))</f>
        <v>UDGUV</v>
      </c>
      <c r="S51" s="3">
        <f t="shared" si="0"/>
        <v>15</v>
      </c>
      <c r="T51" s="3" t="str">
        <f>_xlfn.XLOOKUP(C51,DB!$A$2:$A$248,DB!$D$2:$D$248,"")</f>
        <v>Sector 2</v>
      </c>
    </row>
    <row r="52" spans="1:20" x14ac:dyDescent="0.2">
      <c r="A52" s="20" t="s">
        <v>160</v>
      </c>
      <c r="B52" s="20" t="s">
        <v>18</v>
      </c>
      <c r="C52" s="20" t="s">
        <v>43</v>
      </c>
      <c r="D52" s="20" t="s">
        <v>54</v>
      </c>
      <c r="E52" s="20" t="s">
        <v>943</v>
      </c>
      <c r="F52" s="21">
        <v>46308.661666666667</v>
      </c>
      <c r="G52" s="20" t="s">
        <v>22</v>
      </c>
      <c r="H52" s="20" t="s">
        <v>4428</v>
      </c>
      <c r="I52" s="20">
        <v>380</v>
      </c>
      <c r="J52" s="20" t="s">
        <v>23</v>
      </c>
      <c r="K52" s="20" t="s">
        <v>24</v>
      </c>
      <c r="L52" s="20">
        <v>859</v>
      </c>
      <c r="M52" s="20" t="s">
        <v>46</v>
      </c>
      <c r="N52" s="21">
        <v>46308.706446759257</v>
      </c>
      <c r="O52" s="20">
        <v>380</v>
      </c>
      <c r="P52" s="20" t="s">
        <v>26</v>
      </c>
      <c r="Q52" s="20">
        <v>190</v>
      </c>
      <c r="R52" s="3" t="str">
        <f>IF(OR(G52="12R",G52="12L"),_xlfn.XLOOKUP(C52,DB!$A$2:$A$248,DB!$B$2:$B$248,""),IF(OR(G52="30L",G52="30R"),_xlfn.XLOOKUP(C52,DB!$A$2:$A$248,DB!$C$2:$C$248,""),""))</f>
        <v>UDGUV</v>
      </c>
      <c r="S52" s="3">
        <f t="shared" si="0"/>
        <v>15</v>
      </c>
      <c r="T52" s="3" t="str">
        <f>_xlfn.XLOOKUP(C52,DB!$A$2:$A$248,DB!$D$2:$D$248,"")</f>
        <v>Sector 2</v>
      </c>
    </row>
    <row r="53" spans="1:20" x14ac:dyDescent="0.2">
      <c r="A53" s="20" t="s">
        <v>395</v>
      </c>
      <c r="B53" s="20" t="s">
        <v>18</v>
      </c>
      <c r="C53" s="20" t="s">
        <v>28</v>
      </c>
      <c r="D53" s="20" t="s">
        <v>29</v>
      </c>
      <c r="E53" s="20" t="s">
        <v>4429</v>
      </c>
      <c r="F53" s="21">
        <v>46308.663055555553</v>
      </c>
      <c r="G53" s="20" t="s">
        <v>22</v>
      </c>
      <c r="H53" s="20" t="s">
        <v>4430</v>
      </c>
      <c r="I53" s="20">
        <v>340</v>
      </c>
      <c r="J53" s="20" t="s">
        <v>23</v>
      </c>
      <c r="K53" s="20" t="s">
        <v>24</v>
      </c>
      <c r="L53" s="20">
        <v>441</v>
      </c>
      <c r="M53" s="20" t="s">
        <v>204</v>
      </c>
      <c r="N53" s="21">
        <v>46308.688055555554</v>
      </c>
      <c r="O53" s="20">
        <v>340</v>
      </c>
      <c r="P53" s="20" t="s">
        <v>26</v>
      </c>
      <c r="Q53" s="20">
        <v>40</v>
      </c>
      <c r="R53" s="3" t="str">
        <f>IF(OR(G53="12R",G53="12L"),_xlfn.XLOOKUP(C53,DB!$A$2:$A$248,DB!$B$2:$B$248,""),IF(OR(G53="30L",G53="30R"),_xlfn.XLOOKUP(C53,DB!$A$2:$A$248,DB!$C$2:$C$248,""),""))</f>
        <v>OMSUK</v>
      </c>
      <c r="S53" s="3">
        <f t="shared" si="0"/>
        <v>15</v>
      </c>
      <c r="T53" s="3" t="str">
        <f>_xlfn.XLOOKUP(C53,DB!$A$2:$A$248,DB!$D$2:$D$248,"")</f>
        <v>Sector 3</v>
      </c>
    </row>
    <row r="54" spans="1:20" x14ac:dyDescent="0.2">
      <c r="A54" s="20" t="s">
        <v>223</v>
      </c>
      <c r="B54" s="20" t="s">
        <v>18</v>
      </c>
      <c r="C54" s="20" t="s">
        <v>224</v>
      </c>
      <c r="D54" s="20" t="s">
        <v>129</v>
      </c>
      <c r="E54" s="20" t="s">
        <v>1564</v>
      </c>
      <c r="F54" s="21">
        <v>46308.66678240741</v>
      </c>
      <c r="G54" s="20" t="s">
        <v>22</v>
      </c>
      <c r="H54" s="20" t="s">
        <v>4431</v>
      </c>
      <c r="I54" s="20">
        <v>380</v>
      </c>
      <c r="J54" s="20" t="s">
        <v>23</v>
      </c>
      <c r="K54" s="20" t="s">
        <v>24</v>
      </c>
      <c r="L54" s="20">
        <v>514</v>
      </c>
      <c r="M54" s="20" t="s">
        <v>4432</v>
      </c>
      <c r="N54" s="21">
        <v>46308.693749999999</v>
      </c>
      <c r="O54" s="20">
        <v>380</v>
      </c>
      <c r="P54" s="20" t="s">
        <v>26</v>
      </c>
      <c r="Q54" s="20">
        <v>40</v>
      </c>
      <c r="R54" s="3" t="str">
        <f>IF(OR(G54="12R",G54="12L"),_xlfn.XLOOKUP(C54,DB!$A$2:$A$248,DB!$B$2:$B$248,""),IF(OR(G54="30L",G54="30R"),_xlfn.XLOOKUP(C54,DB!$A$2:$A$248,DB!$C$2:$C$248,""),""))</f>
        <v>ENEBA</v>
      </c>
      <c r="S54" s="3">
        <f t="shared" si="0"/>
        <v>16</v>
      </c>
      <c r="T54" s="3" t="str">
        <f>_xlfn.XLOOKUP(C54,DB!$A$2:$A$248,DB!$D$2:$D$248,"")</f>
        <v>Sector 3</v>
      </c>
    </row>
    <row r="55" spans="1:20" x14ac:dyDescent="0.2">
      <c r="A55" s="20" t="s">
        <v>415</v>
      </c>
      <c r="B55" s="20" t="s">
        <v>18</v>
      </c>
      <c r="C55" s="20" t="s">
        <v>18</v>
      </c>
      <c r="D55" s="20" t="s">
        <v>416</v>
      </c>
      <c r="E55" s="20"/>
      <c r="F55" s="21">
        <v>46308.668310185189</v>
      </c>
      <c r="G55" s="20" t="s">
        <v>22</v>
      </c>
      <c r="H55" s="20" t="s">
        <v>138</v>
      </c>
      <c r="I55" s="20">
        <v>15</v>
      </c>
      <c r="J55" s="20" t="s">
        <v>139</v>
      </c>
      <c r="K55" s="20" t="s">
        <v>51</v>
      </c>
      <c r="L55" s="20">
        <v>114</v>
      </c>
      <c r="M55" s="20" t="s">
        <v>18</v>
      </c>
      <c r="N55" s="21">
        <v>46308.705868055556</v>
      </c>
      <c r="O55" s="20">
        <v>0</v>
      </c>
      <c r="P55" s="20" t="s">
        <v>137</v>
      </c>
      <c r="Q55" s="20">
        <v>15</v>
      </c>
      <c r="R55" s="3" t="str">
        <f>IF(OR(G55="12R",G55="12L"),_xlfn.XLOOKUP(C55,DB!$A$2:$A$248,DB!$B$2:$B$248,""),IF(OR(G55="30L",G55="30R"),_xlfn.XLOOKUP(C55,DB!$A$2:$A$248,DB!$C$2:$C$248,""),""))</f>
        <v/>
      </c>
      <c r="S55" s="3">
        <f t="shared" si="0"/>
        <v>16</v>
      </c>
      <c r="T55" s="3" t="str">
        <f>_xlfn.XLOOKUP(C55,DB!$A$2:$A$248,DB!$D$2:$D$248,"")</f>
        <v/>
      </c>
    </row>
    <row r="56" spans="1:20" x14ac:dyDescent="0.2">
      <c r="A56" s="20" t="s">
        <v>2251</v>
      </c>
      <c r="B56" s="20" t="s">
        <v>18</v>
      </c>
      <c r="C56" s="20" t="s">
        <v>128</v>
      </c>
      <c r="D56" s="20" t="s">
        <v>129</v>
      </c>
      <c r="E56" s="20" t="s">
        <v>4433</v>
      </c>
      <c r="F56" s="21">
        <v>46308.670254629629</v>
      </c>
      <c r="G56" s="20" t="s">
        <v>22</v>
      </c>
      <c r="H56" s="20" t="s">
        <v>4434</v>
      </c>
      <c r="I56" s="20">
        <v>360</v>
      </c>
      <c r="J56" s="20" t="s">
        <v>23</v>
      </c>
      <c r="K56" s="20" t="s">
        <v>24</v>
      </c>
      <c r="L56" s="20">
        <v>566</v>
      </c>
      <c r="M56" s="20" t="s">
        <v>130</v>
      </c>
      <c r="N56" s="21">
        <v>46308.69939814815</v>
      </c>
      <c r="O56" s="20">
        <v>360</v>
      </c>
      <c r="P56" s="20" t="s">
        <v>26</v>
      </c>
      <c r="Q56" s="20">
        <v>40</v>
      </c>
      <c r="R56" s="3" t="str">
        <f>IF(OR(G56="12R",G56="12L"),_xlfn.XLOOKUP(C56,DB!$A$2:$A$248,DB!$B$2:$B$248,""),IF(OR(G56="30L",G56="30R"),_xlfn.XLOOKUP(C56,DB!$A$2:$A$248,DB!$C$2:$C$248,""),""))</f>
        <v>ENEBA</v>
      </c>
      <c r="S56" s="3">
        <f t="shared" si="0"/>
        <v>16</v>
      </c>
      <c r="T56" s="3" t="str">
        <f>_xlfn.XLOOKUP(C56,DB!$A$2:$A$248,DB!$D$2:$D$248,"")</f>
        <v>Sector 3</v>
      </c>
    </row>
    <row r="57" spans="1:20" x14ac:dyDescent="0.2">
      <c r="A57" s="20" t="s">
        <v>182</v>
      </c>
      <c r="B57" s="20" t="s">
        <v>18</v>
      </c>
      <c r="C57" s="20" t="s">
        <v>101</v>
      </c>
      <c r="D57" s="20" t="s">
        <v>34</v>
      </c>
      <c r="E57" s="20" t="s">
        <v>505</v>
      </c>
      <c r="F57" s="21">
        <v>46308.674849537034</v>
      </c>
      <c r="G57" s="20" t="s">
        <v>22</v>
      </c>
      <c r="H57" s="20" t="s">
        <v>397</v>
      </c>
      <c r="I57" s="20">
        <v>360</v>
      </c>
      <c r="J57" s="20" t="s">
        <v>23</v>
      </c>
      <c r="K57" s="20" t="s">
        <v>24</v>
      </c>
      <c r="L57" s="20">
        <v>859</v>
      </c>
      <c r="M57" s="20" t="s">
        <v>46</v>
      </c>
      <c r="N57" s="21">
        <v>46308.718391203707</v>
      </c>
      <c r="O57" s="20">
        <v>360</v>
      </c>
      <c r="P57" s="20" t="s">
        <v>26</v>
      </c>
      <c r="Q57" s="20">
        <v>190</v>
      </c>
      <c r="R57" s="3" t="str">
        <f>IF(OR(G57="12R",G57="12L"),_xlfn.XLOOKUP(C57,DB!$A$2:$A$248,DB!$B$2:$B$248,""),IF(OR(G57="30L",G57="30R"),_xlfn.XLOOKUP(C57,DB!$A$2:$A$248,DB!$C$2:$C$248,""),""))</f>
        <v>UDGUV</v>
      </c>
      <c r="S57" s="3">
        <f t="shared" si="0"/>
        <v>16</v>
      </c>
      <c r="T57" s="3" t="str">
        <f>_xlfn.XLOOKUP(C57,DB!$A$2:$A$248,DB!$D$2:$D$248,"")</f>
        <v>Sector 2</v>
      </c>
    </row>
    <row r="58" spans="1:20" x14ac:dyDescent="0.2">
      <c r="A58" s="20" t="s">
        <v>175</v>
      </c>
      <c r="B58" s="20" t="s">
        <v>18</v>
      </c>
      <c r="C58" s="20" t="s">
        <v>28</v>
      </c>
      <c r="D58" s="20" t="s">
        <v>61</v>
      </c>
      <c r="E58" s="20" t="s">
        <v>932</v>
      </c>
      <c r="F58" s="21">
        <v>46308.676030092596</v>
      </c>
      <c r="G58" s="20" t="s">
        <v>22</v>
      </c>
      <c r="H58" s="20" t="s">
        <v>4435</v>
      </c>
      <c r="I58" s="20">
        <v>340</v>
      </c>
      <c r="J58" s="20" t="s">
        <v>23</v>
      </c>
      <c r="K58" s="20" t="s">
        <v>24</v>
      </c>
      <c r="L58" s="20">
        <v>383</v>
      </c>
      <c r="M58" s="20" t="s">
        <v>269</v>
      </c>
      <c r="N58" s="21">
        <v>46308.699178240742</v>
      </c>
      <c r="O58" s="20">
        <v>340</v>
      </c>
      <c r="P58" s="20" t="s">
        <v>26</v>
      </c>
      <c r="Q58" s="20">
        <v>40</v>
      </c>
      <c r="R58" s="3" t="str">
        <f>IF(OR(G58="12R",G58="12L"),_xlfn.XLOOKUP(C58,DB!$A$2:$A$248,DB!$B$2:$B$248,""),IF(OR(G58="30L",G58="30R"),_xlfn.XLOOKUP(C58,DB!$A$2:$A$248,DB!$C$2:$C$248,""),""))</f>
        <v>OMSUK</v>
      </c>
      <c r="S58" s="3">
        <f t="shared" si="0"/>
        <v>16</v>
      </c>
      <c r="T58" s="3" t="str">
        <f>_xlfn.XLOOKUP(C58,DB!$A$2:$A$248,DB!$D$2:$D$248,"")</f>
        <v>Sector 3</v>
      </c>
    </row>
    <row r="59" spans="1:20" x14ac:dyDescent="0.2">
      <c r="A59" s="20" t="s">
        <v>157</v>
      </c>
      <c r="B59" s="20" t="s">
        <v>18</v>
      </c>
      <c r="C59" s="20" t="s">
        <v>19</v>
      </c>
      <c r="D59" s="20" t="s">
        <v>34</v>
      </c>
      <c r="E59" s="20" t="s">
        <v>754</v>
      </c>
      <c r="F59" s="21">
        <v>46308.677881944444</v>
      </c>
      <c r="G59" s="20" t="s">
        <v>22</v>
      </c>
      <c r="H59" s="20" t="s">
        <v>4436</v>
      </c>
      <c r="I59" s="20">
        <v>380</v>
      </c>
      <c r="J59" s="20" t="s">
        <v>23</v>
      </c>
      <c r="K59" s="20" t="s">
        <v>24</v>
      </c>
      <c r="L59" s="20">
        <v>860</v>
      </c>
      <c r="M59" s="20" t="s">
        <v>25</v>
      </c>
      <c r="N59" s="21">
        <v>46308.722824074073</v>
      </c>
      <c r="O59" s="20">
        <v>380</v>
      </c>
      <c r="P59" s="20" t="s">
        <v>26</v>
      </c>
      <c r="Q59" s="20">
        <v>190</v>
      </c>
      <c r="R59" s="3" t="str">
        <f>IF(OR(G59="12R",G59="12L"),_xlfn.XLOOKUP(C59,DB!$A$2:$A$248,DB!$B$2:$B$248,""),IF(OR(G59="30L",G59="30R"),_xlfn.XLOOKUP(C59,DB!$A$2:$A$248,DB!$C$2:$C$248,""),""))</f>
        <v>UDGUV</v>
      </c>
      <c r="S59" s="3">
        <f t="shared" si="0"/>
        <v>16</v>
      </c>
      <c r="T59" s="3" t="str">
        <f>_xlfn.XLOOKUP(C59,DB!$A$2:$A$248,DB!$D$2:$D$248,"")</f>
        <v>Sector 2</v>
      </c>
    </row>
    <row r="60" spans="1:20" x14ac:dyDescent="0.2">
      <c r="A60" s="20" t="s">
        <v>177</v>
      </c>
      <c r="B60" s="20" t="s">
        <v>18</v>
      </c>
      <c r="C60" s="20" t="s">
        <v>178</v>
      </c>
      <c r="D60" s="20" t="s">
        <v>44</v>
      </c>
      <c r="E60" s="20" t="s">
        <v>4437</v>
      </c>
      <c r="F60" s="21">
        <v>46308.681250000001</v>
      </c>
      <c r="G60" s="20" t="s">
        <v>22</v>
      </c>
      <c r="H60" s="20" t="s">
        <v>4438</v>
      </c>
      <c r="I60" s="20">
        <v>290</v>
      </c>
      <c r="J60" s="20" t="s">
        <v>23</v>
      </c>
      <c r="K60" s="20" t="s">
        <v>24</v>
      </c>
      <c r="L60" s="20">
        <v>367</v>
      </c>
      <c r="M60" s="20" t="s">
        <v>31</v>
      </c>
      <c r="N60" s="21">
        <v>46308.702025462961</v>
      </c>
      <c r="O60" s="20">
        <v>290</v>
      </c>
      <c r="P60" s="20" t="s">
        <v>26</v>
      </c>
      <c r="Q60" s="20">
        <v>40</v>
      </c>
      <c r="R60" s="3" t="str">
        <f>IF(OR(G60="12R",G60="12L"),_xlfn.XLOOKUP(C60,DB!$A$2:$A$248,DB!$B$2:$B$248,""),IF(OR(G60="30L",G60="30R"),_xlfn.XLOOKUP(C60,DB!$A$2:$A$248,DB!$C$2:$C$248,""),""))</f>
        <v>OMSUK</v>
      </c>
      <c r="S60" s="3">
        <f t="shared" si="0"/>
        <v>16</v>
      </c>
      <c r="T60" s="3" t="str">
        <f>_xlfn.XLOOKUP(C60,DB!$A$2:$A$248,DB!$D$2:$D$248,"")</f>
        <v>Sector 3</v>
      </c>
    </row>
    <row r="61" spans="1:20" x14ac:dyDescent="0.2">
      <c r="A61" s="20" t="s">
        <v>168</v>
      </c>
      <c r="B61" s="20" t="s">
        <v>18</v>
      </c>
      <c r="C61" s="20" t="s">
        <v>115</v>
      </c>
      <c r="D61" s="20" t="s">
        <v>129</v>
      </c>
      <c r="E61" s="20" t="s">
        <v>1538</v>
      </c>
      <c r="F61" s="21">
        <v>46308.682974537034</v>
      </c>
      <c r="G61" s="20" t="s">
        <v>22</v>
      </c>
      <c r="H61" s="20" t="s">
        <v>4439</v>
      </c>
      <c r="I61" s="20">
        <v>350</v>
      </c>
      <c r="J61" s="20" t="s">
        <v>23</v>
      </c>
      <c r="K61" s="20" t="s">
        <v>24</v>
      </c>
      <c r="L61" s="20">
        <v>151</v>
      </c>
      <c r="M61" s="20" t="s">
        <v>117</v>
      </c>
      <c r="N61" s="21">
        <v>46308.692812499998</v>
      </c>
      <c r="O61" s="20">
        <v>266</v>
      </c>
      <c r="P61" s="20" t="s">
        <v>26</v>
      </c>
      <c r="Q61" s="20">
        <v>190</v>
      </c>
      <c r="R61" s="3" t="str">
        <f>IF(OR(G61="12R",G61="12L"),_xlfn.XLOOKUP(C61,DB!$A$2:$A$248,DB!$B$2:$B$248,""),IF(OR(G61="30L",G61="30R"),_xlfn.XLOOKUP(C61,DB!$A$2:$A$248,DB!$C$2:$C$248,""),""))</f>
        <v>TAKUX</v>
      </c>
      <c r="S61" s="3">
        <f t="shared" si="0"/>
        <v>16</v>
      </c>
      <c r="T61" s="3" t="str">
        <f>_xlfn.XLOOKUP(C61,DB!$A$2:$A$248,DB!$D$2:$D$248,"")</f>
        <v>Sector 7</v>
      </c>
    </row>
    <row r="62" spans="1:20" x14ac:dyDescent="0.2">
      <c r="A62" s="20" t="s">
        <v>179</v>
      </c>
      <c r="B62" s="20" t="s">
        <v>18</v>
      </c>
      <c r="C62" s="20" t="s">
        <v>180</v>
      </c>
      <c r="D62" s="20" t="s">
        <v>20</v>
      </c>
      <c r="E62" s="20" t="s">
        <v>562</v>
      </c>
      <c r="F62" s="21">
        <v>46308.684004629627</v>
      </c>
      <c r="G62" s="20" t="s">
        <v>22</v>
      </c>
      <c r="H62" s="20" t="s">
        <v>4440</v>
      </c>
      <c r="I62" s="20">
        <v>340</v>
      </c>
      <c r="J62" s="20" t="s">
        <v>23</v>
      </c>
      <c r="K62" s="20" t="s">
        <v>24</v>
      </c>
      <c r="L62" s="20">
        <v>866</v>
      </c>
      <c r="M62" s="20" t="s">
        <v>181</v>
      </c>
      <c r="N62" s="21">
        <v>46308.728738425925</v>
      </c>
      <c r="O62" s="20">
        <v>340</v>
      </c>
      <c r="P62" s="20" t="s">
        <v>26</v>
      </c>
      <c r="Q62" s="20">
        <v>190</v>
      </c>
      <c r="R62" s="3" t="str">
        <f>IF(OR(G62="12R",G62="12L"),_xlfn.XLOOKUP(C62,DB!$A$2:$A$248,DB!$B$2:$B$248,""),IF(OR(G62="30L",G62="30R"),_xlfn.XLOOKUP(C62,DB!$A$2:$A$248,DB!$C$2:$C$248,""),""))</f>
        <v>UDGUV</v>
      </c>
      <c r="S62" s="3">
        <f t="shared" si="0"/>
        <v>16</v>
      </c>
      <c r="T62" s="3" t="str">
        <f>_xlfn.XLOOKUP(C62,DB!$A$2:$A$248,DB!$D$2:$D$248,"")</f>
        <v>Sector 2</v>
      </c>
    </row>
    <row r="63" spans="1:20" x14ac:dyDescent="0.2">
      <c r="A63" s="20" t="s">
        <v>131</v>
      </c>
      <c r="B63" s="20" t="s">
        <v>18</v>
      </c>
      <c r="C63" s="20" t="s">
        <v>227</v>
      </c>
      <c r="D63" s="20" t="s">
        <v>132</v>
      </c>
      <c r="E63" s="20"/>
      <c r="F63" s="21">
        <v>46308.68613425926</v>
      </c>
      <c r="G63" s="20" t="s">
        <v>22</v>
      </c>
      <c r="H63" s="20" t="s">
        <v>4441</v>
      </c>
      <c r="I63" s="20">
        <v>350</v>
      </c>
      <c r="J63" s="20" t="s">
        <v>23</v>
      </c>
      <c r="K63" s="20" t="s">
        <v>51</v>
      </c>
      <c r="L63" s="20">
        <v>151</v>
      </c>
      <c r="M63" s="20" t="s">
        <v>117</v>
      </c>
      <c r="N63" s="21">
        <v>46308.697500000002</v>
      </c>
      <c r="O63" s="20">
        <v>221</v>
      </c>
      <c r="P63" s="20" t="s">
        <v>26</v>
      </c>
      <c r="Q63" s="20">
        <v>30</v>
      </c>
      <c r="R63" s="3" t="str">
        <f>IF(OR(G63="12R",G63="12L"),_xlfn.XLOOKUP(C63,DB!$A$2:$A$248,DB!$B$2:$B$248,""),IF(OR(G63="30L",G63="30R"),_xlfn.XLOOKUP(C63,DB!$A$2:$A$248,DB!$C$2:$C$248,""),""))</f>
        <v>TAKUX</v>
      </c>
      <c r="S63" s="3">
        <f t="shared" si="0"/>
        <v>16</v>
      </c>
      <c r="T63" s="3" t="str">
        <f>_xlfn.XLOOKUP(C63,DB!$A$2:$A$248,DB!$D$2:$D$248,"")</f>
        <v>Sector 7</v>
      </c>
    </row>
    <row r="64" spans="1:20" x14ac:dyDescent="0.2">
      <c r="A64" s="20" t="s">
        <v>171</v>
      </c>
      <c r="B64" s="20" t="s">
        <v>18</v>
      </c>
      <c r="C64" s="20" t="s">
        <v>172</v>
      </c>
      <c r="D64" s="20" t="s">
        <v>54</v>
      </c>
      <c r="E64" s="20" t="s">
        <v>3415</v>
      </c>
      <c r="F64" s="21">
        <v>46308.687754629631</v>
      </c>
      <c r="G64" s="20" t="s">
        <v>22</v>
      </c>
      <c r="H64" s="20" t="s">
        <v>4442</v>
      </c>
      <c r="I64" s="20">
        <v>380</v>
      </c>
      <c r="J64" s="20" t="s">
        <v>23</v>
      </c>
      <c r="K64" s="20" t="s">
        <v>24</v>
      </c>
      <c r="L64" s="20">
        <v>331</v>
      </c>
      <c r="M64" s="20" t="s">
        <v>174</v>
      </c>
      <c r="N64" s="21">
        <v>46308.706886574073</v>
      </c>
      <c r="O64" s="20">
        <v>380</v>
      </c>
      <c r="P64" s="20" t="s">
        <v>26</v>
      </c>
      <c r="Q64" s="20">
        <v>190</v>
      </c>
      <c r="R64" s="3" t="str">
        <f>IF(OR(G64="12R",G64="12L"),_xlfn.XLOOKUP(C64,DB!$A$2:$A$248,DB!$B$2:$B$248,""),IF(OR(G64="30L",G64="30R"),_xlfn.XLOOKUP(C64,DB!$A$2:$A$248,DB!$C$2:$C$248,""),""))</f>
        <v>CZM</v>
      </c>
      <c r="S64" s="3">
        <f t="shared" si="0"/>
        <v>16</v>
      </c>
      <c r="T64" s="3" t="str">
        <f>_xlfn.XLOOKUP(C64,DB!$A$2:$A$248,DB!$D$2:$D$248,"")</f>
        <v>Sector 7</v>
      </c>
    </row>
    <row r="65" spans="1:20" x14ac:dyDescent="0.2">
      <c r="A65" s="20" t="s">
        <v>164</v>
      </c>
      <c r="B65" s="20" t="s">
        <v>18</v>
      </c>
      <c r="C65" s="20" t="s">
        <v>165</v>
      </c>
      <c r="D65" s="20" t="s">
        <v>34</v>
      </c>
      <c r="E65" s="20" t="s">
        <v>159</v>
      </c>
      <c r="F65" s="21">
        <v>46308.690324074072</v>
      </c>
      <c r="G65" s="20" t="s">
        <v>22</v>
      </c>
      <c r="H65" s="20" t="s">
        <v>4443</v>
      </c>
      <c r="I65" s="20">
        <v>360</v>
      </c>
      <c r="J65" s="20" t="s">
        <v>23</v>
      </c>
      <c r="K65" s="20" t="s">
        <v>24</v>
      </c>
      <c r="L65" s="20">
        <v>868</v>
      </c>
      <c r="M65" s="20" t="s">
        <v>36</v>
      </c>
      <c r="N65" s="21">
        <v>46308.733344907407</v>
      </c>
      <c r="O65" s="20">
        <v>340</v>
      </c>
      <c r="P65" s="20" t="s">
        <v>26</v>
      </c>
      <c r="Q65" s="20">
        <v>190</v>
      </c>
      <c r="R65" s="3" t="str">
        <f>IF(OR(G65="12R",G65="12L"),_xlfn.XLOOKUP(C65,DB!$A$2:$A$248,DB!$B$2:$B$248,""),IF(OR(G65="30L",G65="30R"),_xlfn.XLOOKUP(C65,DB!$A$2:$A$248,DB!$C$2:$C$248,""),""))</f>
        <v>UDGUV</v>
      </c>
      <c r="S65" s="3">
        <f t="shared" si="0"/>
        <v>16</v>
      </c>
      <c r="T65" s="3" t="str">
        <f>_xlfn.XLOOKUP(C65,DB!$A$2:$A$248,DB!$D$2:$D$248,"")</f>
        <v>Sector 2</v>
      </c>
    </row>
    <row r="66" spans="1:20" x14ac:dyDescent="0.2">
      <c r="A66" s="20" t="s">
        <v>190</v>
      </c>
      <c r="B66" s="20" t="s">
        <v>18</v>
      </c>
      <c r="C66" s="20" t="s">
        <v>19</v>
      </c>
      <c r="D66" s="20" t="s">
        <v>61</v>
      </c>
      <c r="E66" s="20" t="s">
        <v>771</v>
      </c>
      <c r="F66" s="21">
        <v>46308.697465277779</v>
      </c>
      <c r="G66" s="20" t="s">
        <v>22</v>
      </c>
      <c r="H66" s="20" t="s">
        <v>4444</v>
      </c>
      <c r="I66" s="20">
        <v>340</v>
      </c>
      <c r="J66" s="20" t="s">
        <v>23</v>
      </c>
      <c r="K66" s="20" t="s">
        <v>24</v>
      </c>
      <c r="L66" s="20">
        <v>869</v>
      </c>
      <c r="M66" s="20" t="s">
        <v>181</v>
      </c>
      <c r="N66" s="21">
        <v>46308.741932870369</v>
      </c>
      <c r="O66" s="20">
        <v>340</v>
      </c>
      <c r="P66" s="20" t="s">
        <v>26</v>
      </c>
      <c r="Q66" s="20">
        <v>190</v>
      </c>
      <c r="R66" s="3" t="str">
        <f>IF(OR(G66="12R",G66="12L"),_xlfn.XLOOKUP(C66,DB!$A$2:$A$248,DB!$B$2:$B$248,""),IF(OR(G66="30L",G66="30R"),_xlfn.XLOOKUP(C66,DB!$A$2:$A$248,DB!$C$2:$C$248,""),""))</f>
        <v>UDGUV</v>
      </c>
      <c r="S66" s="3">
        <f t="shared" si="0"/>
        <v>16</v>
      </c>
      <c r="T66" s="3" t="str">
        <f>_xlfn.XLOOKUP(C66,DB!$A$2:$A$248,DB!$D$2:$D$248,"")</f>
        <v>Sector 2</v>
      </c>
    </row>
    <row r="67" spans="1:20" x14ac:dyDescent="0.2">
      <c r="A67" s="20" t="s">
        <v>583</v>
      </c>
      <c r="B67" s="20" t="s">
        <v>18</v>
      </c>
      <c r="C67" s="20" t="s">
        <v>115</v>
      </c>
      <c r="D67" s="20" t="s">
        <v>29</v>
      </c>
      <c r="E67" s="20" t="s">
        <v>1180</v>
      </c>
      <c r="F67" s="21">
        <v>46308.69866898148</v>
      </c>
      <c r="G67" s="20" t="s">
        <v>22</v>
      </c>
      <c r="H67" s="20" t="s">
        <v>4445</v>
      </c>
      <c r="I67" s="20">
        <v>350</v>
      </c>
      <c r="J67" s="20" t="s">
        <v>23</v>
      </c>
      <c r="K67" s="20" t="s">
        <v>24</v>
      </c>
      <c r="L67" s="20">
        <v>153</v>
      </c>
      <c r="M67" s="20" t="s">
        <v>117</v>
      </c>
      <c r="N67" s="21">
        <v>46308.709039351852</v>
      </c>
      <c r="O67" s="20">
        <v>270</v>
      </c>
      <c r="P67" s="20" t="s">
        <v>26</v>
      </c>
      <c r="Q67" s="20">
        <v>190</v>
      </c>
      <c r="R67" s="3" t="str">
        <f>IF(OR(G67="12R",G67="12L"),_xlfn.XLOOKUP(C67,DB!$A$2:$A$248,DB!$B$2:$B$248,""),IF(OR(G67="30L",G67="30R"),_xlfn.XLOOKUP(C67,DB!$A$2:$A$248,DB!$C$2:$C$248,""),""))</f>
        <v>TAKUX</v>
      </c>
      <c r="S67" s="3">
        <f t="shared" ref="S67:S130" si="1">HOUR(F67)</f>
        <v>16</v>
      </c>
      <c r="T67" s="3" t="str">
        <f>_xlfn.XLOOKUP(C67,DB!$A$2:$A$248,DB!$D$2:$D$248,"")</f>
        <v>Sector 7</v>
      </c>
    </row>
    <row r="68" spans="1:20" x14ac:dyDescent="0.2">
      <c r="A68" s="20" t="s">
        <v>196</v>
      </c>
      <c r="B68" s="20" t="s">
        <v>18</v>
      </c>
      <c r="C68" s="20" t="s">
        <v>43</v>
      </c>
      <c r="D68" s="20" t="s">
        <v>29</v>
      </c>
      <c r="E68" s="20" t="s">
        <v>4446</v>
      </c>
      <c r="F68" s="21">
        <v>46308.699687499997</v>
      </c>
      <c r="G68" s="20" t="s">
        <v>22</v>
      </c>
      <c r="H68" s="20" t="s">
        <v>4447</v>
      </c>
      <c r="I68" s="20">
        <v>360</v>
      </c>
      <c r="J68" s="20" t="s">
        <v>23</v>
      </c>
      <c r="K68" s="20" t="s">
        <v>24</v>
      </c>
      <c r="L68" s="20">
        <v>859</v>
      </c>
      <c r="M68" s="20" t="s">
        <v>46</v>
      </c>
      <c r="N68" s="21">
        <v>46308.744131944448</v>
      </c>
      <c r="O68" s="20">
        <v>360</v>
      </c>
      <c r="P68" s="20" t="s">
        <v>26</v>
      </c>
      <c r="Q68" s="20">
        <v>190</v>
      </c>
      <c r="R68" s="3" t="str">
        <f>IF(OR(G68="12R",G68="12L"),_xlfn.XLOOKUP(C68,DB!$A$2:$A$248,DB!$B$2:$B$248,""),IF(OR(G68="30L",G68="30R"),_xlfn.XLOOKUP(C68,DB!$A$2:$A$248,DB!$C$2:$C$248,""),""))</f>
        <v>UDGUV</v>
      </c>
      <c r="S68" s="3">
        <f t="shared" si="1"/>
        <v>16</v>
      </c>
      <c r="T68" s="3" t="str">
        <f>_xlfn.XLOOKUP(C68,DB!$A$2:$A$248,DB!$D$2:$D$248,"")</f>
        <v>Sector 2</v>
      </c>
    </row>
    <row r="69" spans="1:20" x14ac:dyDescent="0.2">
      <c r="A69" s="20" t="s">
        <v>187</v>
      </c>
      <c r="B69" s="20" t="s">
        <v>18</v>
      </c>
      <c r="C69" s="20" t="s">
        <v>18</v>
      </c>
      <c r="D69" s="20" t="s">
        <v>188</v>
      </c>
      <c r="E69" s="20"/>
      <c r="F69" s="21">
        <v>46308.701388888891</v>
      </c>
      <c r="G69" s="20" t="s">
        <v>22</v>
      </c>
      <c r="H69" s="20" t="s">
        <v>138</v>
      </c>
      <c r="I69" s="20">
        <v>15</v>
      </c>
      <c r="J69" s="20" t="s">
        <v>139</v>
      </c>
      <c r="K69" s="20" t="s">
        <v>51</v>
      </c>
      <c r="L69" s="20">
        <v>140</v>
      </c>
      <c r="M69" s="20" t="s">
        <v>18</v>
      </c>
      <c r="N69" s="21">
        <v>46308.745034722226</v>
      </c>
      <c r="O69" s="20">
        <v>0</v>
      </c>
      <c r="P69" s="20" t="s">
        <v>137</v>
      </c>
      <c r="Q69" s="20">
        <v>15</v>
      </c>
      <c r="R69" s="3" t="str">
        <f>IF(OR(G69="12R",G69="12L"),_xlfn.XLOOKUP(C69,DB!$A$2:$A$248,DB!$B$2:$B$248,""),IF(OR(G69="30L",G69="30R"),_xlfn.XLOOKUP(C69,DB!$A$2:$A$248,DB!$C$2:$C$248,""),""))</f>
        <v/>
      </c>
      <c r="S69" s="3">
        <f t="shared" si="1"/>
        <v>16</v>
      </c>
      <c r="T69" s="3" t="str">
        <f>_xlfn.XLOOKUP(C69,DB!$A$2:$A$248,DB!$D$2:$D$248,"")</f>
        <v/>
      </c>
    </row>
    <row r="70" spans="1:20" x14ac:dyDescent="0.2">
      <c r="A70" s="20" t="s">
        <v>194</v>
      </c>
      <c r="B70" s="20" t="s">
        <v>18</v>
      </c>
      <c r="C70" s="20" t="s">
        <v>144</v>
      </c>
      <c r="D70" s="20" t="s">
        <v>61</v>
      </c>
      <c r="E70" s="20" t="s">
        <v>195</v>
      </c>
      <c r="F70" s="21">
        <v>46308.70480324074</v>
      </c>
      <c r="G70" s="20" t="s">
        <v>22</v>
      </c>
      <c r="H70" s="20" t="s">
        <v>4448</v>
      </c>
      <c r="I70" s="20">
        <v>330</v>
      </c>
      <c r="J70" s="20" t="s">
        <v>23</v>
      </c>
      <c r="K70" s="20" t="s">
        <v>24</v>
      </c>
      <c r="L70" s="20">
        <v>359</v>
      </c>
      <c r="M70" s="20" t="s">
        <v>31</v>
      </c>
      <c r="N70" s="21">
        <v>46308.726365740738</v>
      </c>
      <c r="O70" s="20">
        <v>330</v>
      </c>
      <c r="P70" s="20" t="s">
        <v>26</v>
      </c>
      <c r="Q70" s="20">
        <v>40</v>
      </c>
      <c r="R70" s="3" t="str">
        <f>IF(OR(G70="12R",G70="12L"),_xlfn.XLOOKUP(C70,DB!$A$2:$A$248,DB!$B$2:$B$248,""),IF(OR(G70="30L",G70="30R"),_xlfn.XLOOKUP(C70,DB!$A$2:$A$248,DB!$C$2:$C$248,""),""))</f>
        <v>OMSUK</v>
      </c>
      <c r="S70" s="3">
        <f t="shared" si="1"/>
        <v>16</v>
      </c>
      <c r="T70" s="3" t="str">
        <f>_xlfn.XLOOKUP(C70,DB!$A$2:$A$248,DB!$D$2:$D$248,"")</f>
        <v>Sector 3</v>
      </c>
    </row>
    <row r="71" spans="1:20" x14ac:dyDescent="0.2">
      <c r="A71" s="20" t="s">
        <v>191</v>
      </c>
      <c r="B71" s="20" t="s">
        <v>18</v>
      </c>
      <c r="C71" s="20" t="s">
        <v>115</v>
      </c>
      <c r="D71" s="20" t="s">
        <v>129</v>
      </c>
      <c r="E71" s="20" t="s">
        <v>4449</v>
      </c>
      <c r="F71" s="21">
        <v>46308.707650462966</v>
      </c>
      <c r="G71" s="20" t="s">
        <v>22</v>
      </c>
      <c r="H71" s="20" t="s">
        <v>4450</v>
      </c>
      <c r="I71" s="20">
        <v>350</v>
      </c>
      <c r="J71" s="20" t="s">
        <v>23</v>
      </c>
      <c r="K71" s="20" t="s">
        <v>24</v>
      </c>
      <c r="L71" s="20">
        <v>149</v>
      </c>
      <c r="M71" s="20" t="s">
        <v>117</v>
      </c>
      <c r="N71" s="21">
        <v>46308.717615740738</v>
      </c>
      <c r="O71" s="20">
        <v>269</v>
      </c>
      <c r="P71" s="20" t="s">
        <v>26</v>
      </c>
      <c r="Q71" s="20">
        <v>190</v>
      </c>
      <c r="R71" s="3" t="str">
        <f>IF(OR(G71="12R",G71="12L"),_xlfn.XLOOKUP(C71,DB!$A$2:$A$248,DB!$B$2:$B$248,""),IF(OR(G71="30L",G71="30R"),_xlfn.XLOOKUP(C71,DB!$A$2:$A$248,DB!$C$2:$C$248,""),""))</f>
        <v>TAKUX</v>
      </c>
      <c r="S71" s="3">
        <f t="shared" si="1"/>
        <v>16</v>
      </c>
      <c r="T71" s="3" t="str">
        <f>_xlfn.XLOOKUP(C71,DB!$A$2:$A$248,DB!$D$2:$D$248,"")</f>
        <v>Sector 7</v>
      </c>
    </row>
    <row r="72" spans="1:20" x14ac:dyDescent="0.2">
      <c r="A72" s="20" t="s">
        <v>192</v>
      </c>
      <c r="B72" s="20" t="s">
        <v>18</v>
      </c>
      <c r="C72" s="20" t="s">
        <v>193</v>
      </c>
      <c r="D72" s="20" t="s">
        <v>54</v>
      </c>
      <c r="E72" s="20" t="s">
        <v>112</v>
      </c>
      <c r="F72" s="21">
        <v>46308.711215277777</v>
      </c>
      <c r="G72" s="20" t="s">
        <v>22</v>
      </c>
      <c r="H72" s="20" t="s">
        <v>4451</v>
      </c>
      <c r="I72" s="20">
        <v>380</v>
      </c>
      <c r="J72" s="20" t="s">
        <v>23</v>
      </c>
      <c r="K72" s="20" t="s">
        <v>24</v>
      </c>
      <c r="L72" s="20">
        <v>823</v>
      </c>
      <c r="M72" s="20" t="s">
        <v>193</v>
      </c>
      <c r="N72" s="21">
        <v>46308.756238425929</v>
      </c>
      <c r="O72" s="20">
        <v>15</v>
      </c>
      <c r="P72" s="20" t="s">
        <v>26</v>
      </c>
      <c r="Q72" s="20">
        <v>190</v>
      </c>
      <c r="R72" s="3" t="str">
        <f>IF(OR(G72="12R",G72="12L"),_xlfn.XLOOKUP(C72,DB!$A$2:$A$248,DB!$B$2:$B$248,""),IF(OR(G72="30L",G72="30R"),_xlfn.XLOOKUP(C72,DB!$A$2:$A$248,DB!$C$2:$C$248,""),""))</f>
        <v>UDGUV</v>
      </c>
      <c r="S72" s="3">
        <f t="shared" si="1"/>
        <v>17</v>
      </c>
      <c r="T72" s="3" t="str">
        <f>_xlfn.XLOOKUP(C72,DB!$A$2:$A$248,DB!$D$2:$D$248,"")</f>
        <v>Sector 2</v>
      </c>
    </row>
    <row r="73" spans="1:20" x14ac:dyDescent="0.2">
      <c r="A73" s="20" t="s">
        <v>202</v>
      </c>
      <c r="B73" s="20" t="s">
        <v>18</v>
      </c>
      <c r="C73" s="20" t="s">
        <v>203</v>
      </c>
      <c r="D73" s="20" t="s">
        <v>123</v>
      </c>
      <c r="E73" s="20" t="s">
        <v>4452</v>
      </c>
      <c r="F73" s="21">
        <v>46308.719456018516</v>
      </c>
      <c r="G73" s="20" t="s">
        <v>22</v>
      </c>
      <c r="H73" s="20" t="s">
        <v>4453</v>
      </c>
      <c r="I73" s="20">
        <v>320</v>
      </c>
      <c r="J73" s="20" t="s">
        <v>23</v>
      </c>
      <c r="K73" s="20" t="s">
        <v>24</v>
      </c>
      <c r="L73" s="20">
        <v>437</v>
      </c>
      <c r="M73" s="20" t="s">
        <v>204</v>
      </c>
      <c r="N73" s="21">
        <v>46308.743263888886</v>
      </c>
      <c r="O73" s="20">
        <v>340</v>
      </c>
      <c r="P73" s="20" t="s">
        <v>26</v>
      </c>
      <c r="Q73" s="20">
        <v>40</v>
      </c>
      <c r="R73" s="3" t="str">
        <f>IF(OR(G73="12R",G73="12L"),_xlfn.XLOOKUP(C73,DB!$A$2:$A$248,DB!$B$2:$B$248,""),IF(OR(G73="30L",G73="30R"),_xlfn.XLOOKUP(C73,DB!$A$2:$A$248,DB!$C$2:$C$248,""),""))</f>
        <v>ENEBA</v>
      </c>
      <c r="S73" s="3">
        <f t="shared" si="1"/>
        <v>17</v>
      </c>
      <c r="T73" s="3" t="str">
        <f>_xlfn.XLOOKUP(C73,DB!$A$2:$A$248,DB!$D$2:$D$248,"")</f>
        <v>Sector 3</v>
      </c>
    </row>
    <row r="74" spans="1:20" x14ac:dyDescent="0.2">
      <c r="A74" s="20" t="s">
        <v>198</v>
      </c>
      <c r="B74" s="20" t="s">
        <v>18</v>
      </c>
      <c r="C74" s="20" t="s">
        <v>199</v>
      </c>
      <c r="D74" s="20" t="s">
        <v>61</v>
      </c>
      <c r="E74" s="20" t="s">
        <v>4454</v>
      </c>
      <c r="F74" s="21">
        <v>46308.721145833333</v>
      </c>
      <c r="G74" s="20" t="s">
        <v>22</v>
      </c>
      <c r="H74" s="20" t="s">
        <v>4455</v>
      </c>
      <c r="I74" s="20">
        <v>330</v>
      </c>
      <c r="J74" s="20" t="s">
        <v>23</v>
      </c>
      <c r="K74" s="20" t="s">
        <v>24</v>
      </c>
      <c r="L74" s="20">
        <v>356</v>
      </c>
      <c r="M74" s="20" t="s">
        <v>31</v>
      </c>
      <c r="N74" s="21">
        <v>46308.742071759261</v>
      </c>
      <c r="O74" s="20">
        <v>330</v>
      </c>
      <c r="P74" s="20" t="s">
        <v>26</v>
      </c>
      <c r="Q74" s="20">
        <v>40</v>
      </c>
      <c r="R74" s="3" t="str">
        <f>IF(OR(G74="12R",G74="12L"),_xlfn.XLOOKUP(C74,DB!$A$2:$A$248,DB!$B$2:$B$248,""),IF(OR(G74="30L",G74="30R"),_xlfn.XLOOKUP(C74,DB!$A$2:$A$248,DB!$C$2:$C$248,""),""))</f>
        <v>OMSUK</v>
      </c>
      <c r="S74" s="3">
        <f t="shared" si="1"/>
        <v>17</v>
      </c>
      <c r="T74" s="3" t="str">
        <f>_xlfn.XLOOKUP(C74,DB!$A$2:$A$248,DB!$D$2:$D$248,"")</f>
        <v>Sector 3</v>
      </c>
    </row>
    <row r="75" spans="1:20" x14ac:dyDescent="0.2">
      <c r="A75" s="20" t="s">
        <v>3029</v>
      </c>
      <c r="B75" s="20" t="s">
        <v>18</v>
      </c>
      <c r="C75" s="20" t="s">
        <v>205</v>
      </c>
      <c r="D75" s="20" t="s">
        <v>34</v>
      </c>
      <c r="E75" s="20" t="s">
        <v>4456</v>
      </c>
      <c r="F75" s="21">
        <v>46308.724328703705</v>
      </c>
      <c r="G75" s="20" t="s">
        <v>22</v>
      </c>
      <c r="H75" s="20" t="s">
        <v>4457</v>
      </c>
      <c r="I75" s="20">
        <v>310</v>
      </c>
      <c r="J75" s="20" t="s">
        <v>23</v>
      </c>
      <c r="K75" s="20" t="s">
        <v>24</v>
      </c>
      <c r="L75" s="20">
        <v>351</v>
      </c>
      <c r="M75" s="20" t="s">
        <v>31</v>
      </c>
      <c r="N75" s="21">
        <v>46308.743796296294</v>
      </c>
      <c r="O75" s="20">
        <v>310</v>
      </c>
      <c r="P75" s="20" t="s">
        <v>26</v>
      </c>
      <c r="Q75" s="20">
        <v>40</v>
      </c>
      <c r="R75" s="3" t="str">
        <f>IF(OR(G75="12R",G75="12L"),_xlfn.XLOOKUP(C75,DB!$A$2:$A$248,DB!$B$2:$B$248,""),IF(OR(G75="30L",G75="30R"),_xlfn.XLOOKUP(C75,DB!$A$2:$A$248,DB!$C$2:$C$248,""),""))</f>
        <v>NUDAL</v>
      </c>
      <c r="S75" s="3">
        <f t="shared" si="1"/>
        <v>17</v>
      </c>
      <c r="T75" s="3" t="str">
        <f>_xlfn.XLOOKUP(C75,DB!$A$2:$A$248,DB!$D$2:$D$248,"")</f>
        <v>Sector 3</v>
      </c>
    </row>
    <row r="76" spans="1:20" x14ac:dyDescent="0.2">
      <c r="A76" s="20" t="s">
        <v>546</v>
      </c>
      <c r="B76" s="20" t="s">
        <v>18</v>
      </c>
      <c r="C76" s="20" t="s">
        <v>402</v>
      </c>
      <c r="D76" s="20" t="s">
        <v>507</v>
      </c>
      <c r="E76" s="20"/>
      <c r="F76" s="21">
        <v>46308.726851851854</v>
      </c>
      <c r="G76" s="20" t="s">
        <v>22</v>
      </c>
      <c r="H76" s="20" t="s">
        <v>167</v>
      </c>
      <c r="I76" s="20">
        <v>15</v>
      </c>
      <c r="J76" s="20" t="s">
        <v>139</v>
      </c>
      <c r="K76" s="20" t="s">
        <v>51</v>
      </c>
      <c r="L76" s="20">
        <v>69</v>
      </c>
      <c r="M76" s="20" t="s">
        <v>402</v>
      </c>
      <c r="N76" s="21">
        <v>46308.738530092596</v>
      </c>
      <c r="O76" s="20">
        <v>0</v>
      </c>
      <c r="P76" s="20" t="s">
        <v>137</v>
      </c>
      <c r="Q76" s="20">
        <v>15</v>
      </c>
      <c r="R76" s="3" t="str">
        <f>IF(OR(G76="12R",G76="12L"),_xlfn.XLOOKUP(C76,DB!$A$2:$A$248,DB!$B$2:$B$248,""),IF(OR(G76="30L",G76="30R"),_xlfn.XLOOKUP(C76,DB!$A$2:$A$248,DB!$C$2:$C$248,""),""))</f>
        <v/>
      </c>
      <c r="S76" s="3">
        <f t="shared" si="1"/>
        <v>17</v>
      </c>
      <c r="T76" s="3" t="str">
        <f>_xlfn.XLOOKUP(C76,DB!$A$2:$A$248,DB!$D$2:$D$248,"")</f>
        <v/>
      </c>
    </row>
    <row r="77" spans="1:20" x14ac:dyDescent="0.2">
      <c r="A77" s="20" t="s">
        <v>201</v>
      </c>
      <c r="B77" s="20" t="s">
        <v>18</v>
      </c>
      <c r="C77" s="20" t="s">
        <v>128</v>
      </c>
      <c r="D77" s="20" t="s">
        <v>20</v>
      </c>
      <c r="E77" s="20" t="s">
        <v>4233</v>
      </c>
      <c r="F77" s="21">
        <v>46308.738726851851</v>
      </c>
      <c r="G77" s="20" t="s">
        <v>22</v>
      </c>
      <c r="H77" s="20" t="s">
        <v>4458</v>
      </c>
      <c r="I77" s="20">
        <v>360</v>
      </c>
      <c r="J77" s="20" t="s">
        <v>23</v>
      </c>
      <c r="K77" s="20" t="s">
        <v>24</v>
      </c>
      <c r="L77" s="20">
        <v>524</v>
      </c>
      <c r="M77" s="20" t="s">
        <v>130</v>
      </c>
      <c r="N77" s="21">
        <v>46308.768043981479</v>
      </c>
      <c r="O77" s="20">
        <v>340</v>
      </c>
      <c r="P77" s="20" t="s">
        <v>26</v>
      </c>
      <c r="Q77" s="20">
        <v>40</v>
      </c>
      <c r="R77" s="3" t="str">
        <f>IF(OR(G77="12R",G77="12L"),_xlfn.XLOOKUP(C77,DB!$A$2:$A$248,DB!$B$2:$B$248,""),IF(OR(G77="30L",G77="30R"),_xlfn.XLOOKUP(C77,DB!$A$2:$A$248,DB!$C$2:$C$248,""),""))</f>
        <v>ENEBA</v>
      </c>
      <c r="S77" s="3">
        <f t="shared" si="1"/>
        <v>17</v>
      </c>
      <c r="T77" s="3" t="str">
        <f>_xlfn.XLOOKUP(C77,DB!$A$2:$A$248,DB!$D$2:$D$248,"")</f>
        <v>Sector 3</v>
      </c>
    </row>
    <row r="78" spans="1:20" x14ac:dyDescent="0.2">
      <c r="A78" s="20" t="s">
        <v>218</v>
      </c>
      <c r="B78" s="20" t="s">
        <v>18</v>
      </c>
      <c r="C78" s="20" t="s">
        <v>219</v>
      </c>
      <c r="D78" s="20" t="s">
        <v>34</v>
      </c>
      <c r="E78" s="20" t="s">
        <v>4459</v>
      </c>
      <c r="F78" s="21">
        <v>46308.740914351853</v>
      </c>
      <c r="G78" s="20" t="s">
        <v>22</v>
      </c>
      <c r="H78" s="20" t="s">
        <v>4460</v>
      </c>
      <c r="I78" s="20">
        <v>350</v>
      </c>
      <c r="J78" s="20" t="s">
        <v>23</v>
      </c>
      <c r="K78" s="20" t="s">
        <v>24</v>
      </c>
      <c r="L78" s="20">
        <v>151</v>
      </c>
      <c r="M78" s="20" t="s">
        <v>117</v>
      </c>
      <c r="N78" s="21">
        <v>46308.751180555555</v>
      </c>
      <c r="O78" s="20">
        <v>242</v>
      </c>
      <c r="P78" s="20" t="s">
        <v>26</v>
      </c>
      <c r="Q78" s="20">
        <v>190</v>
      </c>
      <c r="R78" s="3" t="str">
        <f>IF(OR(G78="12R",G78="12L"),_xlfn.XLOOKUP(C78,DB!$A$2:$A$248,DB!$B$2:$B$248,""),IF(OR(G78="30L",G78="30R"),_xlfn.XLOOKUP(C78,DB!$A$2:$A$248,DB!$C$2:$C$248,""),""))</f>
        <v>TAKUX</v>
      </c>
      <c r="S78" s="3">
        <f t="shared" si="1"/>
        <v>17</v>
      </c>
      <c r="T78" s="3" t="str">
        <f>_xlfn.XLOOKUP(C78,DB!$A$2:$A$248,DB!$D$2:$D$248,"")</f>
        <v>Sector 7</v>
      </c>
    </row>
    <row r="79" spans="1:20" x14ac:dyDescent="0.2">
      <c r="A79" s="20" t="s">
        <v>4461</v>
      </c>
      <c r="B79" s="20" t="s">
        <v>18</v>
      </c>
      <c r="C79" s="20" t="s">
        <v>50</v>
      </c>
      <c r="D79" s="20" t="s">
        <v>4462</v>
      </c>
      <c r="E79" s="20"/>
      <c r="F79" s="21">
        <v>46308.742222222223</v>
      </c>
      <c r="G79" s="20" t="s">
        <v>22</v>
      </c>
      <c r="H79" s="20" t="s">
        <v>4463</v>
      </c>
      <c r="I79" s="20">
        <v>450</v>
      </c>
      <c r="J79" s="20" t="s">
        <v>23</v>
      </c>
      <c r="K79" s="20" t="s">
        <v>51</v>
      </c>
      <c r="L79" s="20">
        <v>859</v>
      </c>
      <c r="M79" s="20" t="s">
        <v>46</v>
      </c>
      <c r="N79" s="21">
        <v>46308.787106481483</v>
      </c>
      <c r="O79" s="20">
        <v>450</v>
      </c>
      <c r="P79" s="20" t="s">
        <v>26</v>
      </c>
      <c r="Q79" s="20">
        <v>30</v>
      </c>
      <c r="R79" s="3" t="str">
        <f>IF(OR(G79="12R",G79="12L"),_xlfn.XLOOKUP(C79,DB!$A$2:$A$248,DB!$B$2:$B$248,""),IF(OR(G79="30L",G79="30R"),_xlfn.XLOOKUP(C79,DB!$A$2:$A$248,DB!$C$2:$C$248,""),""))</f>
        <v>UDGUV</v>
      </c>
      <c r="S79" s="3">
        <f t="shared" si="1"/>
        <v>17</v>
      </c>
      <c r="T79" s="3" t="str">
        <f>_xlfn.XLOOKUP(C79,DB!$A$2:$A$248,DB!$D$2:$D$248,"")</f>
        <v>Sector 2</v>
      </c>
    </row>
    <row r="80" spans="1:20" x14ac:dyDescent="0.2">
      <c r="A80" s="20" t="s">
        <v>262</v>
      </c>
      <c r="B80" s="20" t="s">
        <v>18</v>
      </c>
      <c r="C80" s="20" t="s">
        <v>134</v>
      </c>
      <c r="D80" s="20" t="s">
        <v>61</v>
      </c>
      <c r="E80" s="20" t="s">
        <v>4464</v>
      </c>
      <c r="F80" s="21">
        <v>46308.743263888886</v>
      </c>
      <c r="G80" s="20" t="s">
        <v>22</v>
      </c>
      <c r="H80" s="20" t="s">
        <v>4465</v>
      </c>
      <c r="I80" s="20">
        <v>350</v>
      </c>
      <c r="J80" s="20" t="s">
        <v>23</v>
      </c>
      <c r="K80" s="20" t="s">
        <v>24</v>
      </c>
      <c r="L80" s="20">
        <v>351</v>
      </c>
      <c r="M80" s="20" t="s">
        <v>31</v>
      </c>
      <c r="N80" s="21">
        <v>46308.764155092591</v>
      </c>
      <c r="O80" s="20">
        <v>350</v>
      </c>
      <c r="P80" s="20" t="s">
        <v>26</v>
      </c>
      <c r="Q80" s="20">
        <v>40</v>
      </c>
      <c r="R80" s="3" t="str">
        <f>IF(OR(G80="12R",G80="12L"),_xlfn.XLOOKUP(C80,DB!$A$2:$A$248,DB!$B$2:$B$248,""),IF(OR(G80="30L",G80="30R"),_xlfn.XLOOKUP(C80,DB!$A$2:$A$248,DB!$C$2:$C$248,""),""))</f>
        <v>ENEBA</v>
      </c>
      <c r="S80" s="3">
        <f t="shared" si="1"/>
        <v>17</v>
      </c>
      <c r="T80" s="3" t="str">
        <f>_xlfn.XLOOKUP(C80,DB!$A$2:$A$248,DB!$D$2:$D$248,"")</f>
        <v>Sector 3</v>
      </c>
    </row>
    <row r="81" spans="1:20" x14ac:dyDescent="0.2">
      <c r="A81" s="20" t="s">
        <v>207</v>
      </c>
      <c r="B81" s="20" t="s">
        <v>18</v>
      </c>
      <c r="C81" s="20" t="s">
        <v>208</v>
      </c>
      <c r="D81" s="20" t="s">
        <v>61</v>
      </c>
      <c r="E81" s="20" t="s">
        <v>4466</v>
      </c>
      <c r="F81" s="21">
        <v>46308.744513888887</v>
      </c>
      <c r="G81" s="20" t="s">
        <v>22</v>
      </c>
      <c r="H81" s="20" t="s">
        <v>4467</v>
      </c>
      <c r="I81" s="20">
        <v>330</v>
      </c>
      <c r="J81" s="20" t="s">
        <v>23</v>
      </c>
      <c r="K81" s="20" t="s">
        <v>24</v>
      </c>
      <c r="L81" s="20">
        <v>136</v>
      </c>
      <c r="M81" s="20" t="s">
        <v>40</v>
      </c>
      <c r="N81" s="21">
        <v>46308.754444444443</v>
      </c>
      <c r="O81" s="20">
        <v>195</v>
      </c>
      <c r="P81" s="20" t="s">
        <v>26</v>
      </c>
      <c r="Q81" s="20">
        <v>190</v>
      </c>
      <c r="R81" s="3" t="str">
        <f>IF(OR(G81="12R",G81="12L"),_xlfn.XLOOKUP(C81,DB!$A$2:$A$248,DB!$B$2:$B$248,""),IF(OR(G81="30L",G81="30R"),_xlfn.XLOOKUP(C81,DB!$A$2:$A$248,DB!$C$2:$C$248,""),""))</f>
        <v>ENEBA</v>
      </c>
      <c r="S81" s="3">
        <f t="shared" si="1"/>
        <v>17</v>
      </c>
      <c r="T81" s="3" t="str">
        <f>_xlfn.XLOOKUP(C81,DB!$A$2:$A$248,DB!$D$2:$D$248,"")</f>
        <v>Sector 3</v>
      </c>
    </row>
    <row r="82" spans="1:20" x14ac:dyDescent="0.2">
      <c r="A82" s="20" t="s">
        <v>220</v>
      </c>
      <c r="B82" s="20" t="s">
        <v>18</v>
      </c>
      <c r="C82" s="20" t="s">
        <v>221</v>
      </c>
      <c r="D82" s="20" t="s">
        <v>54</v>
      </c>
      <c r="E82" s="20" t="s">
        <v>428</v>
      </c>
      <c r="F82" s="21">
        <v>46308.745995370373</v>
      </c>
      <c r="G82" s="20" t="s">
        <v>22</v>
      </c>
      <c r="H82" s="20" t="s">
        <v>1368</v>
      </c>
      <c r="I82" s="20">
        <v>380</v>
      </c>
      <c r="J82" s="20" t="s">
        <v>23</v>
      </c>
      <c r="K82" s="20" t="s">
        <v>24</v>
      </c>
      <c r="L82" s="20">
        <v>859</v>
      </c>
      <c r="M82" s="20" t="s">
        <v>46</v>
      </c>
      <c r="N82" s="21">
        <v>46308.790532407409</v>
      </c>
      <c r="O82" s="20">
        <v>380</v>
      </c>
      <c r="P82" s="20" t="s">
        <v>26</v>
      </c>
      <c r="Q82" s="20">
        <v>190</v>
      </c>
      <c r="R82" s="3" t="str">
        <f>IF(OR(G82="12R",G82="12L"),_xlfn.XLOOKUP(C82,DB!$A$2:$A$248,DB!$B$2:$B$248,""),IF(OR(G82="30L",G82="30R"),_xlfn.XLOOKUP(C82,DB!$A$2:$A$248,DB!$C$2:$C$248,""),""))</f>
        <v>UDGUV</v>
      </c>
      <c r="S82" s="3">
        <f t="shared" si="1"/>
        <v>17</v>
      </c>
      <c r="T82" s="3" t="str">
        <f>_xlfn.XLOOKUP(C82,DB!$A$2:$A$248,DB!$D$2:$D$248,"")</f>
        <v>Sector 2</v>
      </c>
    </row>
    <row r="83" spans="1:20" x14ac:dyDescent="0.2">
      <c r="A83" s="20" t="s">
        <v>228</v>
      </c>
      <c r="B83" s="20" t="s">
        <v>18</v>
      </c>
      <c r="C83" s="20" t="s">
        <v>19</v>
      </c>
      <c r="D83" s="20" t="s">
        <v>34</v>
      </c>
      <c r="E83" s="20" t="s">
        <v>4468</v>
      </c>
      <c r="F83" s="21">
        <v>46308.747384259259</v>
      </c>
      <c r="G83" s="20" t="s">
        <v>22</v>
      </c>
      <c r="H83" s="20" t="s">
        <v>4469</v>
      </c>
      <c r="I83" s="20">
        <v>300</v>
      </c>
      <c r="J83" s="20" t="s">
        <v>23</v>
      </c>
      <c r="K83" s="20" t="s">
        <v>24</v>
      </c>
      <c r="L83" s="20">
        <v>866</v>
      </c>
      <c r="M83" s="20" t="s">
        <v>181</v>
      </c>
      <c r="N83" s="21">
        <v>46308.791574074072</v>
      </c>
      <c r="O83" s="20">
        <v>300</v>
      </c>
      <c r="P83" s="20" t="s">
        <v>26</v>
      </c>
      <c r="Q83" s="20">
        <v>190</v>
      </c>
      <c r="R83" s="3" t="str">
        <f>IF(OR(G83="12R",G83="12L"),_xlfn.XLOOKUP(C83,DB!$A$2:$A$248,DB!$B$2:$B$248,""),IF(OR(G83="30L",G83="30R"),_xlfn.XLOOKUP(C83,DB!$A$2:$A$248,DB!$C$2:$C$248,""),""))</f>
        <v>UDGUV</v>
      </c>
      <c r="S83" s="3">
        <f t="shared" si="1"/>
        <v>17</v>
      </c>
      <c r="T83" s="3" t="str">
        <f>_xlfn.XLOOKUP(C83,DB!$A$2:$A$248,DB!$D$2:$D$248,"")</f>
        <v>Sector 2</v>
      </c>
    </row>
    <row r="84" spans="1:20" x14ac:dyDescent="0.2">
      <c r="A84" s="20" t="s">
        <v>305</v>
      </c>
      <c r="B84" s="20" t="s">
        <v>18</v>
      </c>
      <c r="C84" s="20" t="s">
        <v>148</v>
      </c>
      <c r="D84" s="20" t="s">
        <v>20</v>
      </c>
      <c r="E84" s="20" t="s">
        <v>4470</v>
      </c>
      <c r="F84" s="21">
        <v>46308.748287037037</v>
      </c>
      <c r="G84" s="20" t="s">
        <v>22</v>
      </c>
      <c r="H84" s="20" t="s">
        <v>4471</v>
      </c>
      <c r="I84" s="20">
        <v>330</v>
      </c>
      <c r="J84" s="20" t="s">
        <v>23</v>
      </c>
      <c r="K84" s="20" t="s">
        <v>24</v>
      </c>
      <c r="L84" s="20">
        <v>136</v>
      </c>
      <c r="M84" s="20" t="s">
        <v>40</v>
      </c>
      <c r="N84" s="21">
        <v>46308.757164351853</v>
      </c>
      <c r="O84" s="20">
        <v>226</v>
      </c>
      <c r="P84" s="20" t="s">
        <v>26</v>
      </c>
      <c r="Q84" s="20">
        <v>190</v>
      </c>
      <c r="R84" s="3" t="str">
        <f>IF(OR(G84="12R",G84="12L"),_xlfn.XLOOKUP(C84,DB!$A$2:$A$248,DB!$B$2:$B$248,""),IF(OR(G84="30L",G84="30R"),_xlfn.XLOOKUP(C84,DB!$A$2:$A$248,DB!$C$2:$C$248,""),""))</f>
        <v>NUDAL</v>
      </c>
      <c r="S84" s="3">
        <f t="shared" si="1"/>
        <v>17</v>
      </c>
      <c r="T84" s="3" t="str">
        <f>_xlfn.XLOOKUP(C84,DB!$A$2:$A$248,DB!$D$2:$D$248,"")</f>
        <v>Sector 3</v>
      </c>
    </row>
    <row r="85" spans="1:20" x14ac:dyDescent="0.2">
      <c r="A85" s="20" t="s">
        <v>236</v>
      </c>
      <c r="B85" s="20" t="s">
        <v>18</v>
      </c>
      <c r="C85" s="20" t="s">
        <v>43</v>
      </c>
      <c r="D85" s="20" t="s">
        <v>129</v>
      </c>
      <c r="E85" s="20" t="s">
        <v>1226</v>
      </c>
      <c r="F85" s="21">
        <v>46308.749467592592</v>
      </c>
      <c r="G85" s="20" t="s">
        <v>22</v>
      </c>
      <c r="H85" s="20" t="s">
        <v>4472</v>
      </c>
      <c r="I85" s="20">
        <v>380</v>
      </c>
      <c r="J85" s="20" t="s">
        <v>23</v>
      </c>
      <c r="K85" s="20" t="s">
        <v>24</v>
      </c>
      <c r="L85" s="20">
        <v>859</v>
      </c>
      <c r="M85" s="20" t="s">
        <v>46</v>
      </c>
      <c r="N85" s="21">
        <v>46308.793194444443</v>
      </c>
      <c r="O85" s="20">
        <v>380</v>
      </c>
      <c r="P85" s="20" t="s">
        <v>26</v>
      </c>
      <c r="Q85" s="20">
        <v>190</v>
      </c>
      <c r="R85" s="3" t="str">
        <f>IF(OR(G85="12R",G85="12L"),_xlfn.XLOOKUP(C85,DB!$A$2:$A$248,DB!$B$2:$B$248,""),IF(OR(G85="30L",G85="30R"),_xlfn.XLOOKUP(C85,DB!$A$2:$A$248,DB!$C$2:$C$248,""),""))</f>
        <v>UDGUV</v>
      </c>
      <c r="S85" s="3">
        <f t="shared" si="1"/>
        <v>17</v>
      </c>
      <c r="T85" s="3" t="str">
        <f>_xlfn.XLOOKUP(C85,DB!$A$2:$A$248,DB!$D$2:$D$248,"")</f>
        <v>Sector 2</v>
      </c>
    </row>
    <row r="86" spans="1:20" x14ac:dyDescent="0.2">
      <c r="A86" s="20" t="s">
        <v>2992</v>
      </c>
      <c r="B86" s="20" t="s">
        <v>18</v>
      </c>
      <c r="C86" s="20" t="s">
        <v>493</v>
      </c>
      <c r="D86" s="20" t="s">
        <v>61</v>
      </c>
      <c r="E86" s="20" t="s">
        <v>4473</v>
      </c>
      <c r="F86" s="21">
        <v>46308.750219907408</v>
      </c>
      <c r="G86" s="20" t="s">
        <v>22</v>
      </c>
      <c r="H86" s="20" t="s">
        <v>4474</v>
      </c>
      <c r="I86" s="20">
        <v>360</v>
      </c>
      <c r="J86" s="20" t="s">
        <v>23</v>
      </c>
      <c r="K86" s="20" t="s">
        <v>24</v>
      </c>
      <c r="L86" s="20">
        <v>429</v>
      </c>
      <c r="M86" s="20" t="s">
        <v>204</v>
      </c>
      <c r="N86" s="21">
        <v>46308.774016203701</v>
      </c>
      <c r="O86" s="20">
        <v>360</v>
      </c>
      <c r="P86" s="20" t="s">
        <v>26</v>
      </c>
      <c r="Q86" s="20">
        <v>40</v>
      </c>
      <c r="R86" s="3" t="str">
        <f>IF(OR(G86="12R",G86="12L"),_xlfn.XLOOKUP(C86,DB!$A$2:$A$248,DB!$B$2:$B$248,""),IF(OR(G86="30L",G86="30R"),_xlfn.XLOOKUP(C86,DB!$A$2:$A$248,DB!$C$2:$C$248,""),""))</f>
        <v>ENEBA</v>
      </c>
      <c r="S86" s="3">
        <f t="shared" si="1"/>
        <v>18</v>
      </c>
      <c r="T86" s="3" t="str">
        <f>_xlfn.XLOOKUP(C86,DB!$A$2:$A$248,DB!$D$2:$D$248,"")</f>
        <v>Sector 3</v>
      </c>
    </row>
    <row r="87" spans="1:20" x14ac:dyDescent="0.2">
      <c r="A87" s="20" t="s">
        <v>231</v>
      </c>
      <c r="B87" s="20" t="s">
        <v>18</v>
      </c>
      <c r="C87" s="20" t="s">
        <v>33</v>
      </c>
      <c r="D87" s="20" t="s">
        <v>20</v>
      </c>
      <c r="E87" s="20" t="s">
        <v>3431</v>
      </c>
      <c r="F87" s="21">
        <v>46308.751319444447</v>
      </c>
      <c r="G87" s="20" t="s">
        <v>22</v>
      </c>
      <c r="H87" s="20" t="s">
        <v>4475</v>
      </c>
      <c r="I87" s="20">
        <v>360</v>
      </c>
      <c r="J87" s="20" t="s">
        <v>23</v>
      </c>
      <c r="K87" s="20" t="s">
        <v>24</v>
      </c>
      <c r="L87" s="20">
        <v>870</v>
      </c>
      <c r="M87" s="20" t="s">
        <v>36</v>
      </c>
      <c r="N87" s="21">
        <v>46308.795324074075</v>
      </c>
      <c r="O87" s="20">
        <v>360</v>
      </c>
      <c r="P87" s="20" t="s">
        <v>26</v>
      </c>
      <c r="Q87" s="20">
        <v>190</v>
      </c>
      <c r="R87" s="3" t="str">
        <f>IF(OR(G87="12R",G87="12L"),_xlfn.XLOOKUP(C87,DB!$A$2:$A$248,DB!$B$2:$B$248,""),IF(OR(G87="30L",G87="30R"),_xlfn.XLOOKUP(C87,DB!$A$2:$A$248,DB!$C$2:$C$248,""),""))</f>
        <v>UDGUV</v>
      </c>
      <c r="S87" s="3">
        <f t="shared" si="1"/>
        <v>18</v>
      </c>
      <c r="T87" s="3" t="str">
        <f>_xlfn.XLOOKUP(C87,DB!$A$2:$A$248,DB!$D$2:$D$248,"")</f>
        <v>Sector 2</v>
      </c>
    </row>
    <row r="88" spans="1:20" x14ac:dyDescent="0.2">
      <c r="A88" s="20" t="s">
        <v>226</v>
      </c>
      <c r="B88" s="20" t="s">
        <v>18</v>
      </c>
      <c r="C88" s="20" t="s">
        <v>227</v>
      </c>
      <c r="D88" s="20" t="s">
        <v>54</v>
      </c>
      <c r="E88" s="20" t="s">
        <v>4220</v>
      </c>
      <c r="F88" s="21">
        <v>46308.752222222225</v>
      </c>
      <c r="G88" s="20" t="s">
        <v>22</v>
      </c>
      <c r="H88" s="20" t="s">
        <v>4476</v>
      </c>
      <c r="I88" s="20">
        <v>370</v>
      </c>
      <c r="J88" s="20" t="s">
        <v>23</v>
      </c>
      <c r="K88" s="20" t="s">
        <v>24</v>
      </c>
      <c r="L88" s="20">
        <v>149</v>
      </c>
      <c r="M88" s="20" t="s">
        <v>117</v>
      </c>
      <c r="N88" s="21">
        <v>46308.762476851851</v>
      </c>
      <c r="O88" s="20">
        <v>290</v>
      </c>
      <c r="P88" s="20" t="s">
        <v>26</v>
      </c>
      <c r="Q88" s="20">
        <v>190</v>
      </c>
      <c r="R88" s="3" t="str">
        <f>IF(OR(G88="12R",G88="12L"),_xlfn.XLOOKUP(C88,DB!$A$2:$A$248,DB!$B$2:$B$248,""),IF(OR(G88="30L",G88="30R"),_xlfn.XLOOKUP(C88,DB!$A$2:$A$248,DB!$C$2:$C$248,""),""))</f>
        <v>TAKUX</v>
      </c>
      <c r="S88" s="3">
        <f t="shared" si="1"/>
        <v>18</v>
      </c>
      <c r="T88" s="3" t="str">
        <f>_xlfn.XLOOKUP(C88,DB!$A$2:$A$248,DB!$D$2:$D$248,"")</f>
        <v>Sector 7</v>
      </c>
    </row>
    <row r="89" spans="1:20" x14ac:dyDescent="0.2">
      <c r="A89" s="20" t="s">
        <v>233</v>
      </c>
      <c r="B89" s="20" t="s">
        <v>18</v>
      </c>
      <c r="C89" s="20" t="s">
        <v>234</v>
      </c>
      <c r="D89" s="20" t="s">
        <v>44</v>
      </c>
      <c r="E89" s="20" t="s">
        <v>915</v>
      </c>
      <c r="F89" s="21">
        <v>46308.753634259258</v>
      </c>
      <c r="G89" s="20" t="s">
        <v>22</v>
      </c>
      <c r="H89" s="20" t="s">
        <v>4477</v>
      </c>
      <c r="I89" s="20">
        <v>320</v>
      </c>
      <c r="J89" s="20" t="s">
        <v>23</v>
      </c>
      <c r="K89" s="20" t="s">
        <v>24</v>
      </c>
      <c r="L89" s="20">
        <v>871</v>
      </c>
      <c r="M89" s="20" t="s">
        <v>36</v>
      </c>
      <c r="N89" s="21">
        <v>46308.79824074074</v>
      </c>
      <c r="O89" s="20">
        <v>320</v>
      </c>
      <c r="P89" s="20" t="s">
        <v>26</v>
      </c>
      <c r="Q89" s="20">
        <v>190</v>
      </c>
      <c r="R89" s="3" t="str">
        <f>IF(OR(G89="12R",G89="12L"),_xlfn.XLOOKUP(C89,DB!$A$2:$A$248,DB!$B$2:$B$248,""),IF(OR(G89="30L",G89="30R"),_xlfn.XLOOKUP(C89,DB!$A$2:$A$248,DB!$C$2:$C$248,""),""))</f>
        <v>UDGUV</v>
      </c>
      <c r="S89" s="3">
        <f t="shared" si="1"/>
        <v>18</v>
      </c>
      <c r="T89" s="3" t="str">
        <f>_xlfn.XLOOKUP(C89,DB!$A$2:$A$248,DB!$D$2:$D$248,"")</f>
        <v>Sector 2</v>
      </c>
    </row>
    <row r="90" spans="1:20" x14ac:dyDescent="0.2">
      <c r="A90" s="20" t="s">
        <v>242</v>
      </c>
      <c r="B90" s="20" t="s">
        <v>18</v>
      </c>
      <c r="C90" s="20" t="s">
        <v>203</v>
      </c>
      <c r="D90" s="20" t="s">
        <v>61</v>
      </c>
      <c r="E90" s="20" t="s">
        <v>3453</v>
      </c>
      <c r="F90" s="21">
        <v>46308.754571759258</v>
      </c>
      <c r="G90" s="20" t="s">
        <v>22</v>
      </c>
      <c r="H90" s="20" t="s">
        <v>4478</v>
      </c>
      <c r="I90" s="20">
        <v>340</v>
      </c>
      <c r="J90" s="20" t="s">
        <v>23</v>
      </c>
      <c r="K90" s="20" t="s">
        <v>24</v>
      </c>
      <c r="L90" s="20">
        <v>446</v>
      </c>
      <c r="M90" s="20" t="s">
        <v>204</v>
      </c>
      <c r="N90" s="21">
        <v>46308.779768518521</v>
      </c>
      <c r="O90" s="20">
        <v>340</v>
      </c>
      <c r="P90" s="20" t="s">
        <v>26</v>
      </c>
      <c r="Q90" s="20">
        <v>40</v>
      </c>
      <c r="R90" s="3" t="str">
        <f>IF(OR(G90="12R",G90="12L"),_xlfn.XLOOKUP(C90,DB!$A$2:$A$248,DB!$B$2:$B$248,""),IF(OR(G90="30L",G90="30R"),_xlfn.XLOOKUP(C90,DB!$A$2:$A$248,DB!$C$2:$C$248,""),""))</f>
        <v>ENEBA</v>
      </c>
      <c r="S90" s="3">
        <f t="shared" si="1"/>
        <v>18</v>
      </c>
      <c r="T90" s="3" t="str">
        <f>_xlfn.XLOOKUP(C90,DB!$A$2:$A$248,DB!$D$2:$D$248,"")</f>
        <v>Sector 3</v>
      </c>
    </row>
    <row r="91" spans="1:20" x14ac:dyDescent="0.2">
      <c r="A91" s="20" t="s">
        <v>389</v>
      </c>
      <c r="B91" s="20" t="s">
        <v>18</v>
      </c>
      <c r="C91" s="20" t="s">
        <v>390</v>
      </c>
      <c r="D91" s="20" t="s">
        <v>34</v>
      </c>
      <c r="E91" s="20" t="s">
        <v>4311</v>
      </c>
      <c r="F91" s="21">
        <v>46308.758738425924</v>
      </c>
      <c r="G91" s="20" t="s">
        <v>22</v>
      </c>
      <c r="H91" s="20" t="s">
        <v>4479</v>
      </c>
      <c r="I91" s="20">
        <v>370</v>
      </c>
      <c r="J91" s="20" t="s">
        <v>23</v>
      </c>
      <c r="K91" s="20" t="s">
        <v>24</v>
      </c>
      <c r="L91" s="20">
        <v>359</v>
      </c>
      <c r="M91" s="20" t="s">
        <v>31</v>
      </c>
      <c r="N91" s="21">
        <v>46308.778657407405</v>
      </c>
      <c r="O91" s="20">
        <v>370</v>
      </c>
      <c r="P91" s="20" t="s">
        <v>26</v>
      </c>
      <c r="Q91" s="20">
        <v>40</v>
      </c>
      <c r="R91" s="3" t="str">
        <f>IF(OR(G91="12R",G91="12L"),_xlfn.XLOOKUP(C91,DB!$A$2:$A$248,DB!$B$2:$B$248,""),IF(OR(G91="30L",G91="30R"),_xlfn.XLOOKUP(C91,DB!$A$2:$A$248,DB!$C$2:$C$248,""),""))</f>
        <v>OMSUK</v>
      </c>
      <c r="S91" s="3">
        <f t="shared" si="1"/>
        <v>18</v>
      </c>
      <c r="T91" s="3" t="str">
        <f>_xlfn.XLOOKUP(C91,DB!$A$2:$A$248,DB!$D$2:$D$248,"")</f>
        <v>Sector 3</v>
      </c>
    </row>
    <row r="92" spans="1:20" x14ac:dyDescent="0.2">
      <c r="A92" s="20" t="s">
        <v>217</v>
      </c>
      <c r="B92" s="20" t="s">
        <v>18</v>
      </c>
      <c r="C92" s="20" t="s">
        <v>33</v>
      </c>
      <c r="D92" s="20" t="s">
        <v>34</v>
      </c>
      <c r="E92" s="20" t="s">
        <v>391</v>
      </c>
      <c r="F92" s="21">
        <v>46308.76090277778</v>
      </c>
      <c r="G92" s="20" t="s">
        <v>22</v>
      </c>
      <c r="H92" s="20" t="s">
        <v>4480</v>
      </c>
      <c r="I92" s="20">
        <v>380</v>
      </c>
      <c r="J92" s="20" t="s">
        <v>23</v>
      </c>
      <c r="K92" s="20" t="s">
        <v>24</v>
      </c>
      <c r="L92" s="20">
        <v>865</v>
      </c>
      <c r="M92" s="20" t="s">
        <v>36</v>
      </c>
      <c r="N92" s="21">
        <v>46308.804780092592</v>
      </c>
      <c r="O92" s="20">
        <v>380</v>
      </c>
      <c r="P92" s="20" t="s">
        <v>26</v>
      </c>
      <c r="Q92" s="20">
        <v>190</v>
      </c>
      <c r="R92" s="3" t="str">
        <f>IF(OR(G92="12R",G92="12L"),_xlfn.XLOOKUP(C92,DB!$A$2:$A$248,DB!$B$2:$B$248,""),IF(OR(G92="30L",G92="30R"),_xlfn.XLOOKUP(C92,DB!$A$2:$A$248,DB!$C$2:$C$248,""),""))</f>
        <v>UDGUV</v>
      </c>
      <c r="S92" s="3">
        <f t="shared" si="1"/>
        <v>18</v>
      </c>
      <c r="T92" s="3" t="str">
        <f>_xlfn.XLOOKUP(C92,DB!$A$2:$A$248,DB!$D$2:$D$248,"")</f>
        <v>Sector 2</v>
      </c>
    </row>
    <row r="93" spans="1:20" x14ac:dyDescent="0.2">
      <c r="A93" s="20" t="s">
        <v>665</v>
      </c>
      <c r="B93" s="20" t="s">
        <v>18</v>
      </c>
      <c r="C93" s="20" t="s">
        <v>666</v>
      </c>
      <c r="D93" s="20" t="s">
        <v>29</v>
      </c>
      <c r="E93" s="20" t="s">
        <v>3582</v>
      </c>
      <c r="F93" s="21">
        <v>46308.762013888889</v>
      </c>
      <c r="G93" s="20" t="s">
        <v>22</v>
      </c>
      <c r="H93" s="20" t="s">
        <v>4481</v>
      </c>
      <c r="I93" s="20">
        <v>360</v>
      </c>
      <c r="J93" s="20" t="s">
        <v>23</v>
      </c>
      <c r="K93" s="20" t="s">
        <v>24</v>
      </c>
      <c r="L93" s="20">
        <v>433</v>
      </c>
      <c r="M93" s="20" t="s">
        <v>204</v>
      </c>
      <c r="N93" s="21">
        <v>46308.786238425928</v>
      </c>
      <c r="O93" s="20">
        <v>360</v>
      </c>
      <c r="P93" s="20" t="s">
        <v>26</v>
      </c>
      <c r="Q93" s="20">
        <v>40</v>
      </c>
      <c r="R93" s="3" t="str">
        <f>IF(OR(G93="12R",G93="12L"),_xlfn.XLOOKUP(C93,DB!$A$2:$A$248,DB!$B$2:$B$248,""),IF(OR(G93="30L",G93="30R"),_xlfn.XLOOKUP(C93,DB!$A$2:$A$248,DB!$C$2:$C$248,""),""))</f>
        <v>OMSUK</v>
      </c>
      <c r="S93" s="3">
        <f t="shared" si="1"/>
        <v>18</v>
      </c>
      <c r="T93" s="3" t="str">
        <f>_xlfn.XLOOKUP(C93,DB!$A$2:$A$248,DB!$D$2:$D$248,"")</f>
        <v>Sector 3</v>
      </c>
    </row>
    <row r="94" spans="1:20" x14ac:dyDescent="0.2">
      <c r="A94" s="20" t="s">
        <v>232</v>
      </c>
      <c r="B94" s="20" t="s">
        <v>18</v>
      </c>
      <c r="C94" s="20" t="s">
        <v>170</v>
      </c>
      <c r="D94" s="20" t="s">
        <v>20</v>
      </c>
      <c r="E94" s="20" t="s">
        <v>4482</v>
      </c>
      <c r="F94" s="21">
        <v>46308.762939814813</v>
      </c>
      <c r="G94" s="20" t="s">
        <v>22</v>
      </c>
      <c r="H94" s="20" t="s">
        <v>4483</v>
      </c>
      <c r="I94" s="20">
        <v>310</v>
      </c>
      <c r="J94" s="20" t="s">
        <v>23</v>
      </c>
      <c r="K94" s="20" t="s">
        <v>24</v>
      </c>
      <c r="L94" s="20">
        <v>348</v>
      </c>
      <c r="M94" s="20" t="s">
        <v>31</v>
      </c>
      <c r="N94" s="21">
        <v>46308.783159722225</v>
      </c>
      <c r="O94" s="20">
        <v>310</v>
      </c>
      <c r="P94" s="20" t="s">
        <v>26</v>
      </c>
      <c r="Q94" s="20">
        <v>40</v>
      </c>
      <c r="R94" s="3" t="str">
        <f>IF(OR(G94="12R",G94="12L"),_xlfn.XLOOKUP(C94,DB!$A$2:$A$248,DB!$B$2:$B$248,""),IF(OR(G94="30L",G94="30R"),_xlfn.XLOOKUP(C94,DB!$A$2:$A$248,DB!$C$2:$C$248,""),""))</f>
        <v>OMSUK</v>
      </c>
      <c r="S94" s="3">
        <f t="shared" si="1"/>
        <v>18</v>
      </c>
      <c r="T94" s="3" t="str">
        <f>_xlfn.XLOOKUP(C94,DB!$A$2:$A$248,DB!$D$2:$D$248,"")</f>
        <v>Sector 3</v>
      </c>
    </row>
    <row r="95" spans="1:20" x14ac:dyDescent="0.2">
      <c r="A95" s="20" t="s">
        <v>822</v>
      </c>
      <c r="B95" s="20" t="s">
        <v>18</v>
      </c>
      <c r="C95" s="20" t="s">
        <v>28</v>
      </c>
      <c r="D95" s="20" t="s">
        <v>61</v>
      </c>
      <c r="E95" s="20" t="s">
        <v>4484</v>
      </c>
      <c r="F95" s="21">
        <v>46308.764363425929</v>
      </c>
      <c r="G95" s="20" t="s">
        <v>22</v>
      </c>
      <c r="H95" s="20" t="s">
        <v>4485</v>
      </c>
      <c r="I95" s="20">
        <v>340</v>
      </c>
      <c r="J95" s="20" t="s">
        <v>23</v>
      </c>
      <c r="K95" s="20" t="s">
        <v>24</v>
      </c>
      <c r="L95" s="20">
        <v>437</v>
      </c>
      <c r="M95" s="20" t="s">
        <v>204</v>
      </c>
      <c r="N95" s="21">
        <v>46308.788449074076</v>
      </c>
      <c r="O95" s="20">
        <v>340</v>
      </c>
      <c r="P95" s="20" t="s">
        <v>26</v>
      </c>
      <c r="Q95" s="20">
        <v>40</v>
      </c>
      <c r="R95" s="3" t="str">
        <f>IF(OR(G95="12R",G95="12L"),_xlfn.XLOOKUP(C95,DB!$A$2:$A$248,DB!$B$2:$B$248,""),IF(OR(G95="30L",G95="30R"),_xlfn.XLOOKUP(C95,DB!$A$2:$A$248,DB!$C$2:$C$248,""),""))</f>
        <v>OMSUK</v>
      </c>
      <c r="S95" s="3">
        <f t="shared" si="1"/>
        <v>18</v>
      </c>
      <c r="T95" s="3" t="str">
        <f>_xlfn.XLOOKUP(C95,DB!$A$2:$A$248,DB!$D$2:$D$248,"")</f>
        <v>Sector 3</v>
      </c>
    </row>
    <row r="96" spans="1:20" x14ac:dyDescent="0.2">
      <c r="A96" s="20" t="s">
        <v>243</v>
      </c>
      <c r="B96" s="20" t="s">
        <v>18</v>
      </c>
      <c r="C96" s="20" t="s">
        <v>144</v>
      </c>
      <c r="D96" s="20" t="s">
        <v>61</v>
      </c>
      <c r="E96" s="20" t="s">
        <v>374</v>
      </c>
      <c r="F96" s="21">
        <v>46308.765775462962</v>
      </c>
      <c r="G96" s="20" t="s">
        <v>22</v>
      </c>
      <c r="H96" s="20" t="s">
        <v>4486</v>
      </c>
      <c r="I96" s="20">
        <v>250</v>
      </c>
      <c r="J96" s="20" t="s">
        <v>23</v>
      </c>
      <c r="K96" s="20" t="s">
        <v>24</v>
      </c>
      <c r="L96" s="20">
        <v>360</v>
      </c>
      <c r="M96" s="20" t="s">
        <v>31</v>
      </c>
      <c r="N96" s="21">
        <v>46308.786574074074</v>
      </c>
      <c r="O96" s="20">
        <v>270</v>
      </c>
      <c r="P96" s="20" t="s">
        <v>26</v>
      </c>
      <c r="Q96" s="20">
        <v>40</v>
      </c>
      <c r="R96" s="3" t="str">
        <f>IF(OR(G96="12R",G96="12L"),_xlfn.XLOOKUP(C96,DB!$A$2:$A$248,DB!$B$2:$B$248,""),IF(OR(G96="30L",G96="30R"),_xlfn.XLOOKUP(C96,DB!$A$2:$A$248,DB!$C$2:$C$248,""),""))</f>
        <v>OMSUK</v>
      </c>
      <c r="S96" s="3">
        <f t="shared" si="1"/>
        <v>18</v>
      </c>
      <c r="T96" s="3" t="str">
        <f>_xlfn.XLOOKUP(C96,DB!$A$2:$A$248,DB!$D$2:$D$248,"")</f>
        <v>Sector 3</v>
      </c>
    </row>
    <row r="97" spans="1:20" x14ac:dyDescent="0.2">
      <c r="A97" s="20" t="s">
        <v>264</v>
      </c>
      <c r="B97" s="20" t="s">
        <v>18</v>
      </c>
      <c r="C97" s="20" t="s">
        <v>224</v>
      </c>
      <c r="D97" s="20" t="s">
        <v>29</v>
      </c>
      <c r="E97" s="20" t="s">
        <v>4487</v>
      </c>
      <c r="F97" s="21">
        <v>46308.767291666663</v>
      </c>
      <c r="G97" s="20" t="s">
        <v>22</v>
      </c>
      <c r="H97" s="20" t="s">
        <v>4488</v>
      </c>
      <c r="I97" s="20">
        <v>360</v>
      </c>
      <c r="J97" s="20" t="s">
        <v>23</v>
      </c>
      <c r="K97" s="20" t="s">
        <v>24</v>
      </c>
      <c r="L97" s="20">
        <v>590</v>
      </c>
      <c r="M97" s="20" t="s">
        <v>130</v>
      </c>
      <c r="N97" s="21">
        <v>46308.797476851854</v>
      </c>
      <c r="O97" s="20">
        <v>360</v>
      </c>
      <c r="P97" s="20" t="s">
        <v>26</v>
      </c>
      <c r="Q97" s="20">
        <v>40</v>
      </c>
      <c r="R97" s="3" t="str">
        <f>IF(OR(G97="12R",G97="12L"),_xlfn.XLOOKUP(C97,DB!$A$2:$A$248,DB!$B$2:$B$248,""),IF(OR(G97="30L",G97="30R"),_xlfn.XLOOKUP(C97,DB!$A$2:$A$248,DB!$C$2:$C$248,""),""))</f>
        <v>ENEBA</v>
      </c>
      <c r="S97" s="3">
        <f t="shared" si="1"/>
        <v>18</v>
      </c>
      <c r="T97" s="3" t="str">
        <f>_xlfn.XLOOKUP(C97,DB!$A$2:$A$248,DB!$D$2:$D$248,"")</f>
        <v>Sector 3</v>
      </c>
    </row>
    <row r="98" spans="1:20" x14ac:dyDescent="0.2">
      <c r="A98" s="20" t="s">
        <v>4489</v>
      </c>
      <c r="B98" s="20" t="s">
        <v>18</v>
      </c>
      <c r="C98" s="20" t="s">
        <v>4490</v>
      </c>
      <c r="D98" s="20" t="s">
        <v>4072</v>
      </c>
      <c r="E98" s="20"/>
      <c r="F98" s="21">
        <v>46308.768587962964</v>
      </c>
      <c r="G98" s="20" t="s">
        <v>22</v>
      </c>
      <c r="H98" s="20" t="s">
        <v>4491</v>
      </c>
      <c r="I98" s="20">
        <v>410</v>
      </c>
      <c r="J98" s="20" t="s">
        <v>23</v>
      </c>
      <c r="K98" s="20" t="s">
        <v>51</v>
      </c>
      <c r="L98" s="20">
        <v>365</v>
      </c>
      <c r="M98" s="20" t="s">
        <v>31</v>
      </c>
      <c r="N98" s="21">
        <v>46308.788981481484</v>
      </c>
      <c r="O98" s="20">
        <v>390</v>
      </c>
      <c r="P98" s="20" t="s">
        <v>26</v>
      </c>
      <c r="Q98" s="20">
        <v>40</v>
      </c>
      <c r="R98" s="3" t="str">
        <f>IF(OR(G98="12R",G98="12L"),_xlfn.XLOOKUP(C98,DB!$A$2:$A$248,DB!$B$2:$B$248,""),IF(OR(G98="30L",G98="30R"),_xlfn.XLOOKUP(C98,DB!$A$2:$A$248,DB!$C$2:$C$248,""),""))</f>
        <v>OMSUK</v>
      </c>
      <c r="S98" s="3">
        <f t="shared" si="1"/>
        <v>18</v>
      </c>
      <c r="T98" s="3" t="str">
        <f>_xlfn.XLOOKUP(C98,DB!$A$2:$A$248,DB!$D$2:$D$248,"")</f>
        <v>Sector 3</v>
      </c>
    </row>
    <row r="99" spans="1:20" x14ac:dyDescent="0.2">
      <c r="A99" s="20" t="s">
        <v>244</v>
      </c>
      <c r="B99" s="20" t="s">
        <v>18</v>
      </c>
      <c r="C99" s="20" t="s">
        <v>28</v>
      </c>
      <c r="D99" s="20" t="s">
        <v>29</v>
      </c>
      <c r="E99" s="20" t="s">
        <v>3641</v>
      </c>
      <c r="F99" s="21">
        <v>46308.770486111112</v>
      </c>
      <c r="G99" s="20" t="s">
        <v>22</v>
      </c>
      <c r="H99" s="20" t="s">
        <v>4492</v>
      </c>
      <c r="I99" s="20">
        <v>360</v>
      </c>
      <c r="J99" s="20" t="s">
        <v>23</v>
      </c>
      <c r="K99" s="20" t="s">
        <v>24</v>
      </c>
      <c r="L99" s="20">
        <v>448</v>
      </c>
      <c r="M99" s="20" t="s">
        <v>204</v>
      </c>
      <c r="N99" s="21">
        <v>46308.79582175926</v>
      </c>
      <c r="O99" s="20">
        <v>360</v>
      </c>
      <c r="P99" s="20" t="s">
        <v>26</v>
      </c>
      <c r="Q99" s="20">
        <v>40</v>
      </c>
      <c r="R99" s="3" t="str">
        <f>IF(OR(G99="12R",G99="12L"),_xlfn.XLOOKUP(C99,DB!$A$2:$A$248,DB!$B$2:$B$248,""),IF(OR(G99="30L",G99="30R"),_xlfn.XLOOKUP(C99,DB!$A$2:$A$248,DB!$C$2:$C$248,""),""))</f>
        <v>OMSUK</v>
      </c>
      <c r="S99" s="3">
        <f t="shared" si="1"/>
        <v>18</v>
      </c>
      <c r="T99" s="3" t="str">
        <f>_xlfn.XLOOKUP(C99,DB!$A$2:$A$248,DB!$D$2:$D$248,"")</f>
        <v>Sector 3</v>
      </c>
    </row>
    <row r="100" spans="1:20" x14ac:dyDescent="0.2">
      <c r="A100" s="20" t="s">
        <v>625</v>
      </c>
      <c r="B100" s="20" t="s">
        <v>18</v>
      </c>
      <c r="C100" s="20" t="s">
        <v>626</v>
      </c>
      <c r="D100" s="20" t="s">
        <v>241</v>
      </c>
      <c r="E100" s="20" t="s">
        <v>4493</v>
      </c>
      <c r="F100" s="21">
        <v>46308.77202546296</v>
      </c>
      <c r="G100" s="20" t="s">
        <v>22</v>
      </c>
      <c r="H100" s="20" t="s">
        <v>4494</v>
      </c>
      <c r="I100" s="20">
        <v>370</v>
      </c>
      <c r="J100" s="20" t="s">
        <v>23</v>
      </c>
      <c r="K100" s="20" t="s">
        <v>24</v>
      </c>
      <c r="L100" s="20">
        <v>360</v>
      </c>
      <c r="M100" s="20" t="s">
        <v>31</v>
      </c>
      <c r="N100" s="21">
        <v>46308.793599537035</v>
      </c>
      <c r="O100" s="20">
        <v>370</v>
      </c>
      <c r="P100" s="20" t="s">
        <v>26</v>
      </c>
      <c r="Q100" s="2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251</v>
      </c>
      <c r="B101" s="20" t="s">
        <v>18</v>
      </c>
      <c r="C101" s="20" t="s">
        <v>63</v>
      </c>
      <c r="D101" s="20" t="s">
        <v>54</v>
      </c>
      <c r="E101" s="20" t="s">
        <v>222</v>
      </c>
      <c r="F101" s="21">
        <v>46308.780590277776</v>
      </c>
      <c r="G101" s="20" t="s">
        <v>22</v>
      </c>
      <c r="H101" s="20" t="s">
        <v>4495</v>
      </c>
      <c r="I101" s="20">
        <v>380</v>
      </c>
      <c r="J101" s="20" t="s">
        <v>23</v>
      </c>
      <c r="K101" s="20" t="s">
        <v>24</v>
      </c>
      <c r="L101" s="20">
        <v>865</v>
      </c>
      <c r="M101" s="20" t="s">
        <v>1140</v>
      </c>
      <c r="N101" s="21">
        <v>46308.824212962965</v>
      </c>
      <c r="O101" s="20">
        <v>380</v>
      </c>
      <c r="P101" s="20" t="s">
        <v>26</v>
      </c>
      <c r="Q101" s="20">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20" t="s">
        <v>415</v>
      </c>
      <c r="B102" s="20" t="s">
        <v>18</v>
      </c>
      <c r="C102" s="20" t="s">
        <v>18</v>
      </c>
      <c r="D102" s="20" t="s">
        <v>416</v>
      </c>
      <c r="E102" s="20"/>
      <c r="F102" s="21">
        <v>46308.782696759263</v>
      </c>
      <c r="G102" s="20" t="s">
        <v>22</v>
      </c>
      <c r="H102" s="20" t="s">
        <v>4496</v>
      </c>
      <c r="I102" s="20">
        <v>15</v>
      </c>
      <c r="J102" s="20" t="s">
        <v>139</v>
      </c>
      <c r="K102" s="20" t="s">
        <v>51</v>
      </c>
      <c r="L102" s="20">
        <v>122</v>
      </c>
      <c r="M102" s="20" t="s">
        <v>18</v>
      </c>
      <c r="N102" s="21">
        <v>46308.827488425923</v>
      </c>
      <c r="O102" s="20">
        <v>0</v>
      </c>
      <c r="P102" s="20" t="s">
        <v>137</v>
      </c>
      <c r="Q102" s="20">
        <v>15</v>
      </c>
      <c r="R102" s="3" t="str">
        <f>IF(OR(G102="12R",G102="12L"),_xlfn.XLOOKUP(C102,DB!$A$2:$A$248,DB!$B$2:$B$248,""),IF(OR(G102="30L",G102="30R"),_xlfn.XLOOKUP(C102,DB!$A$2:$A$248,DB!$C$2:$C$248,""),""))</f>
        <v/>
      </c>
      <c r="S102" s="3">
        <f t="shared" si="1"/>
        <v>18</v>
      </c>
      <c r="T102" s="3" t="str">
        <f>_xlfn.XLOOKUP(C102,DB!$A$2:$A$248,DB!$D$2:$D$248,"")</f>
        <v/>
      </c>
    </row>
    <row r="103" spans="1:20" x14ac:dyDescent="0.2">
      <c r="A103" s="20" t="s">
        <v>492</v>
      </c>
      <c r="B103" s="20" t="s">
        <v>18</v>
      </c>
      <c r="C103" s="20" t="s">
        <v>493</v>
      </c>
      <c r="D103" s="20" t="s">
        <v>29</v>
      </c>
      <c r="E103" s="20" t="s">
        <v>1137</v>
      </c>
      <c r="F103" s="21">
        <v>46308.784108796295</v>
      </c>
      <c r="G103" s="20" t="s">
        <v>22</v>
      </c>
      <c r="H103" s="20" t="s">
        <v>4497</v>
      </c>
      <c r="I103" s="20">
        <v>360</v>
      </c>
      <c r="J103" s="20" t="s">
        <v>23</v>
      </c>
      <c r="K103" s="20" t="s">
        <v>24</v>
      </c>
      <c r="L103" s="20">
        <v>437</v>
      </c>
      <c r="M103" s="20" t="s">
        <v>204</v>
      </c>
      <c r="N103" s="21">
        <v>46308.808171296296</v>
      </c>
      <c r="O103" s="20">
        <v>340</v>
      </c>
      <c r="P103" s="20" t="s">
        <v>26</v>
      </c>
      <c r="Q103" s="20">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20" t="s">
        <v>254</v>
      </c>
      <c r="B104" s="20" t="s">
        <v>18</v>
      </c>
      <c r="C104" s="20" t="s">
        <v>101</v>
      </c>
      <c r="D104" s="20" t="s">
        <v>34</v>
      </c>
      <c r="E104" s="20" t="s">
        <v>399</v>
      </c>
      <c r="F104" s="21">
        <v>46308.785104166665</v>
      </c>
      <c r="G104" s="20" t="s">
        <v>22</v>
      </c>
      <c r="H104" s="20" t="s">
        <v>4498</v>
      </c>
      <c r="I104" s="20">
        <v>360</v>
      </c>
      <c r="J104" s="20" t="s">
        <v>23</v>
      </c>
      <c r="K104" s="20" t="s">
        <v>24</v>
      </c>
      <c r="L104" s="20">
        <v>858</v>
      </c>
      <c r="M104" s="20" t="s">
        <v>46</v>
      </c>
      <c r="N104" s="21">
        <v>46308.829780092594</v>
      </c>
      <c r="O104" s="20">
        <v>360</v>
      </c>
      <c r="P104" s="20" t="s">
        <v>26</v>
      </c>
      <c r="Q104" s="20">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20" t="s">
        <v>257</v>
      </c>
      <c r="B105" s="20" t="s">
        <v>18</v>
      </c>
      <c r="C105" s="20" t="s">
        <v>122</v>
      </c>
      <c r="D105" s="20" t="s">
        <v>123</v>
      </c>
      <c r="E105" s="20" t="s">
        <v>4499</v>
      </c>
      <c r="F105" s="21">
        <v>46308.78601851852</v>
      </c>
      <c r="G105" s="20" t="s">
        <v>22</v>
      </c>
      <c r="H105" s="20" t="s">
        <v>4500</v>
      </c>
      <c r="I105" s="20">
        <v>340</v>
      </c>
      <c r="J105" s="20" t="s">
        <v>23</v>
      </c>
      <c r="K105" s="20" t="s">
        <v>24</v>
      </c>
      <c r="L105" s="20">
        <v>554</v>
      </c>
      <c r="M105" s="20" t="s">
        <v>130</v>
      </c>
      <c r="N105" s="21">
        <v>46308.81490740741</v>
      </c>
      <c r="O105" s="20">
        <v>340</v>
      </c>
      <c r="P105" s="20" t="s">
        <v>26</v>
      </c>
      <c r="Q105" s="20">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20" t="s">
        <v>253</v>
      </c>
      <c r="B106" s="20" t="s">
        <v>18</v>
      </c>
      <c r="C106" s="20" t="s">
        <v>122</v>
      </c>
      <c r="D106" s="20" t="s">
        <v>123</v>
      </c>
      <c r="E106" s="20" t="s">
        <v>4254</v>
      </c>
      <c r="F106" s="21">
        <v>46308.787569444445</v>
      </c>
      <c r="G106" s="20" t="s">
        <v>22</v>
      </c>
      <c r="H106" s="20" t="s">
        <v>4501</v>
      </c>
      <c r="I106" s="20">
        <v>320</v>
      </c>
      <c r="J106" s="20" t="s">
        <v>23</v>
      </c>
      <c r="K106" s="20" t="s">
        <v>24</v>
      </c>
      <c r="L106" s="20">
        <v>563</v>
      </c>
      <c r="M106" s="20" t="s">
        <v>130</v>
      </c>
      <c r="N106" s="21">
        <v>46308.816238425927</v>
      </c>
      <c r="O106" s="20">
        <v>320</v>
      </c>
      <c r="P106" s="20" t="s">
        <v>26</v>
      </c>
      <c r="Q106" s="20">
        <v>40</v>
      </c>
      <c r="R106" s="3" t="str">
        <f>IF(OR(G106="12R",G106="12L"),_xlfn.XLOOKUP(C106,DB!$A$2:$A$248,DB!$B$2:$B$248,""),IF(OR(G106="30L",G106="30R"),_xlfn.XLOOKUP(C106,DB!$A$2:$A$248,DB!$C$2:$C$248,""),""))</f>
        <v>ENEBA</v>
      </c>
      <c r="S106" s="3">
        <f t="shared" si="1"/>
        <v>18</v>
      </c>
      <c r="T106" s="3" t="str">
        <f>_xlfn.XLOOKUP(C106,DB!$A$2:$A$248,DB!$D$2:$D$248,"")</f>
        <v>Sector 3</v>
      </c>
    </row>
    <row r="107" spans="1:20" x14ac:dyDescent="0.2">
      <c r="A107" s="20" t="s">
        <v>258</v>
      </c>
      <c r="B107" s="20" t="s">
        <v>18</v>
      </c>
      <c r="C107" s="20" t="s">
        <v>128</v>
      </c>
      <c r="D107" s="20" t="s">
        <v>61</v>
      </c>
      <c r="E107" s="20" t="s">
        <v>4502</v>
      </c>
      <c r="F107" s="21">
        <v>46308.789259259262</v>
      </c>
      <c r="G107" s="20" t="s">
        <v>22</v>
      </c>
      <c r="H107" s="20" t="s">
        <v>4503</v>
      </c>
      <c r="I107" s="20">
        <v>300</v>
      </c>
      <c r="J107" s="20" t="s">
        <v>23</v>
      </c>
      <c r="K107" s="20" t="s">
        <v>24</v>
      </c>
      <c r="L107" s="20">
        <v>581</v>
      </c>
      <c r="M107" s="20" t="s">
        <v>130</v>
      </c>
      <c r="N107" s="21">
        <v>46308.820300925923</v>
      </c>
      <c r="O107" s="20">
        <v>300</v>
      </c>
      <c r="P107" s="20" t="s">
        <v>26</v>
      </c>
      <c r="Q107" s="20">
        <v>40</v>
      </c>
      <c r="R107" s="3" t="str">
        <f>IF(OR(G107="12R",G107="12L"),_xlfn.XLOOKUP(C107,DB!$A$2:$A$248,DB!$B$2:$B$248,""),IF(OR(G107="30L",G107="30R"),_xlfn.XLOOKUP(C107,DB!$A$2:$A$248,DB!$C$2:$C$248,""),""))</f>
        <v>ENEBA</v>
      </c>
      <c r="S107" s="3">
        <f t="shared" si="1"/>
        <v>18</v>
      </c>
      <c r="T107" s="3" t="str">
        <f>_xlfn.XLOOKUP(C107,DB!$A$2:$A$248,DB!$D$2:$D$248,"")</f>
        <v>Sector 3</v>
      </c>
    </row>
    <row r="108" spans="1:20" x14ac:dyDescent="0.2">
      <c r="A108" s="20" t="s">
        <v>187</v>
      </c>
      <c r="B108" s="20" t="s">
        <v>18</v>
      </c>
      <c r="C108" s="20" t="s">
        <v>166</v>
      </c>
      <c r="D108" s="20" t="s">
        <v>188</v>
      </c>
      <c r="E108" s="20"/>
      <c r="F108" s="21">
        <v>46308.791458333333</v>
      </c>
      <c r="G108" s="20" t="s">
        <v>22</v>
      </c>
      <c r="H108" s="20" t="s">
        <v>4504</v>
      </c>
      <c r="I108" s="20">
        <v>15</v>
      </c>
      <c r="J108" s="20" t="s">
        <v>139</v>
      </c>
      <c r="K108" s="20" t="s">
        <v>51</v>
      </c>
      <c r="L108" s="20">
        <v>61</v>
      </c>
      <c r="M108" s="20" t="s">
        <v>166</v>
      </c>
      <c r="N108" s="21">
        <v>46308.80945601852</v>
      </c>
      <c r="O108" s="20">
        <v>0</v>
      </c>
      <c r="P108" s="20" t="s">
        <v>137</v>
      </c>
      <c r="Q108" s="20">
        <v>15</v>
      </c>
      <c r="R108" s="3" t="str">
        <f>IF(OR(G108="12R",G108="12L"),_xlfn.XLOOKUP(C108,DB!$A$2:$A$248,DB!$B$2:$B$248,""),IF(OR(G108="30L",G108="30R"),_xlfn.XLOOKUP(C108,DB!$A$2:$A$248,DB!$C$2:$C$248,""),""))</f>
        <v>CZM</v>
      </c>
      <c r="S108" s="3">
        <f t="shared" si="1"/>
        <v>18</v>
      </c>
      <c r="T108" s="3" t="str">
        <f>_xlfn.XLOOKUP(C108,DB!$A$2:$A$248,DB!$D$2:$D$248,"")</f>
        <v>Sector 7</v>
      </c>
    </row>
    <row r="109" spans="1:20" x14ac:dyDescent="0.2">
      <c r="A109" s="20" t="s">
        <v>263</v>
      </c>
      <c r="B109" s="20" t="s">
        <v>18</v>
      </c>
      <c r="C109" s="20" t="s">
        <v>115</v>
      </c>
      <c r="D109" s="20" t="s">
        <v>129</v>
      </c>
      <c r="E109" s="20" t="s">
        <v>1942</v>
      </c>
      <c r="F109" s="21">
        <v>46308.801400462966</v>
      </c>
      <c r="G109" s="20" t="s">
        <v>22</v>
      </c>
      <c r="H109" s="20" t="s">
        <v>4505</v>
      </c>
      <c r="I109" s="20">
        <v>350</v>
      </c>
      <c r="J109" s="20" t="s">
        <v>23</v>
      </c>
      <c r="K109" s="20" t="s">
        <v>24</v>
      </c>
      <c r="L109" s="20">
        <v>149</v>
      </c>
      <c r="M109" s="20" t="s">
        <v>117</v>
      </c>
      <c r="N109" s="21">
        <v>46308.811527777776</v>
      </c>
      <c r="O109" s="20">
        <v>283</v>
      </c>
      <c r="P109" s="20" t="s">
        <v>26</v>
      </c>
      <c r="Q109" s="20">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s="20" t="s">
        <v>265</v>
      </c>
      <c r="B110" s="20" t="s">
        <v>18</v>
      </c>
      <c r="C110" s="20" t="s">
        <v>148</v>
      </c>
      <c r="D110" s="20" t="s">
        <v>129</v>
      </c>
      <c r="E110" s="20" t="s">
        <v>4506</v>
      </c>
      <c r="F110" s="21">
        <v>46308.802905092591</v>
      </c>
      <c r="G110" s="20" t="s">
        <v>22</v>
      </c>
      <c r="H110" s="20" t="s">
        <v>4507</v>
      </c>
      <c r="I110" s="20">
        <v>330</v>
      </c>
      <c r="J110" s="20" t="s">
        <v>23</v>
      </c>
      <c r="K110" s="20" t="s">
        <v>24</v>
      </c>
      <c r="L110" s="20">
        <v>135</v>
      </c>
      <c r="M110" s="20" t="s">
        <v>40</v>
      </c>
      <c r="N110" s="21">
        <v>46308.812418981484</v>
      </c>
      <c r="O110" s="20">
        <v>266</v>
      </c>
      <c r="P110" s="20" t="s">
        <v>26</v>
      </c>
      <c r="Q110" s="20">
        <v>190</v>
      </c>
      <c r="R110" s="3" t="str">
        <f>IF(OR(G110="12R",G110="12L"),_xlfn.XLOOKUP(C110,DB!$A$2:$A$248,DB!$B$2:$B$248,""),IF(OR(G110="30L",G110="30R"),_xlfn.XLOOKUP(C110,DB!$A$2:$A$248,DB!$C$2:$C$248,""),""))</f>
        <v>NUDAL</v>
      </c>
      <c r="S110" s="3">
        <f t="shared" si="1"/>
        <v>19</v>
      </c>
      <c r="T110" s="3" t="str">
        <f>_xlfn.XLOOKUP(C110,DB!$A$2:$A$248,DB!$D$2:$D$248,"")</f>
        <v>Sector 3</v>
      </c>
    </row>
    <row r="111" spans="1:20" x14ac:dyDescent="0.2">
      <c r="A111" s="20" t="s">
        <v>669</v>
      </c>
      <c r="B111" s="20" t="s">
        <v>18</v>
      </c>
      <c r="C111" s="20" t="s">
        <v>317</v>
      </c>
      <c r="D111" s="20" t="s">
        <v>20</v>
      </c>
      <c r="E111" s="20" t="s">
        <v>4508</v>
      </c>
      <c r="F111" s="21">
        <v>46308.804062499999</v>
      </c>
      <c r="G111" s="20" t="s">
        <v>22</v>
      </c>
      <c r="H111" s="20" t="s">
        <v>4509</v>
      </c>
      <c r="I111" s="20">
        <v>340</v>
      </c>
      <c r="J111" s="20" t="s">
        <v>23</v>
      </c>
      <c r="K111" s="20" t="s">
        <v>24</v>
      </c>
      <c r="L111" s="20">
        <v>579</v>
      </c>
      <c r="M111" s="20" t="s">
        <v>130</v>
      </c>
      <c r="N111" s="21">
        <v>46308.834641203706</v>
      </c>
      <c r="O111" s="20">
        <v>340</v>
      </c>
      <c r="P111" s="20" t="s">
        <v>26</v>
      </c>
      <c r="Q111" s="20">
        <v>40</v>
      </c>
      <c r="R111" s="3" t="str">
        <f>IF(OR(G111="12R",G111="12L"),_xlfn.XLOOKUP(C111,DB!$A$2:$A$248,DB!$B$2:$B$248,""),IF(OR(G111="30L",G111="30R"),_xlfn.XLOOKUP(C111,DB!$A$2:$A$248,DB!$C$2:$C$248,""),""))</f>
        <v>UDGUV</v>
      </c>
      <c r="S111" s="3">
        <f t="shared" si="1"/>
        <v>19</v>
      </c>
      <c r="T111" s="3" t="str">
        <f>_xlfn.XLOOKUP(C111,DB!$A$2:$A$248,DB!$D$2:$D$248,"")</f>
        <v>Sector 2</v>
      </c>
    </row>
    <row r="112" spans="1:20" x14ac:dyDescent="0.2">
      <c r="A112" s="20" t="s">
        <v>245</v>
      </c>
      <c r="B112" s="20" t="s">
        <v>18</v>
      </c>
      <c r="C112" s="20" t="s">
        <v>246</v>
      </c>
      <c r="D112" s="20" t="s">
        <v>247</v>
      </c>
      <c r="E112" s="20" t="s">
        <v>658</v>
      </c>
      <c r="F112" s="21">
        <v>46308.805104166669</v>
      </c>
      <c r="G112" s="20" t="s">
        <v>22</v>
      </c>
      <c r="H112" s="20" t="s">
        <v>4510</v>
      </c>
      <c r="I112" s="20">
        <v>100</v>
      </c>
      <c r="J112" s="20" t="s">
        <v>23</v>
      </c>
      <c r="K112" s="20" t="s">
        <v>24</v>
      </c>
      <c r="L112" s="20">
        <v>355</v>
      </c>
      <c r="M112" s="20" t="s">
        <v>246</v>
      </c>
      <c r="N112" s="21">
        <v>46308.868877314817</v>
      </c>
      <c r="O112" s="20">
        <v>0</v>
      </c>
      <c r="P112" s="20" t="s">
        <v>137</v>
      </c>
      <c r="Q112" s="20">
        <v>40</v>
      </c>
      <c r="R112" s="3" t="str">
        <f>IF(OR(G112="12R",G112="12L"),_xlfn.XLOOKUP(C112,DB!$A$2:$A$248,DB!$B$2:$B$248,""),IF(OR(G112="30L",G112="30R"),_xlfn.XLOOKUP(C112,DB!$A$2:$A$248,DB!$C$2:$C$248,""),""))</f>
        <v>CZM</v>
      </c>
      <c r="S112" s="3">
        <f t="shared" si="1"/>
        <v>19</v>
      </c>
      <c r="T112" s="3" t="str">
        <f>_xlfn.XLOOKUP(C112,DB!$A$2:$A$248,DB!$D$2:$D$248,"")</f>
        <v>Sector 7</v>
      </c>
    </row>
    <row r="113" spans="1:20" x14ac:dyDescent="0.2">
      <c r="A113" s="20" t="s">
        <v>259</v>
      </c>
      <c r="B113" s="20" t="s">
        <v>18</v>
      </c>
      <c r="C113" s="20" t="s">
        <v>260</v>
      </c>
      <c r="D113" s="20" t="s">
        <v>261</v>
      </c>
      <c r="E113" s="20" t="s">
        <v>852</v>
      </c>
      <c r="F113" s="21">
        <v>46308.806481481479</v>
      </c>
      <c r="G113" s="20" t="s">
        <v>22</v>
      </c>
      <c r="H113" s="20" t="s">
        <v>4511</v>
      </c>
      <c r="I113" s="20">
        <v>350</v>
      </c>
      <c r="J113" s="20" t="s">
        <v>23</v>
      </c>
      <c r="K113" s="20" t="s">
        <v>24</v>
      </c>
      <c r="L113" s="20">
        <v>135</v>
      </c>
      <c r="M113" s="20" t="s">
        <v>40</v>
      </c>
      <c r="N113" s="21">
        <v>46308.815972222219</v>
      </c>
      <c r="O113" s="20">
        <v>215</v>
      </c>
      <c r="P113" s="20" t="s">
        <v>41</v>
      </c>
      <c r="Q113" s="20">
        <v>190</v>
      </c>
      <c r="R113" s="3" t="str">
        <f>IF(OR(G113="12R",G113="12L"),_xlfn.XLOOKUP(C113,DB!$A$2:$A$248,DB!$B$2:$B$248,""),IF(OR(G113="30L",G113="30R"),_xlfn.XLOOKUP(C113,DB!$A$2:$A$248,DB!$C$2:$C$248,""),""))</f>
        <v>NUDAL</v>
      </c>
      <c r="S113" s="3">
        <f t="shared" si="1"/>
        <v>19</v>
      </c>
      <c r="T113" s="3" t="str">
        <f>_xlfn.XLOOKUP(C113,DB!$A$2:$A$248,DB!$D$2:$D$248,"")</f>
        <v>Sector 3</v>
      </c>
    </row>
    <row r="114" spans="1:20" x14ac:dyDescent="0.2">
      <c r="A114" s="20" t="s">
        <v>4512</v>
      </c>
      <c r="B114" s="20" t="s">
        <v>18</v>
      </c>
      <c r="C114" s="20" t="s">
        <v>33</v>
      </c>
      <c r="D114" s="20" t="s">
        <v>3070</v>
      </c>
      <c r="E114" s="20"/>
      <c r="F114" s="21">
        <v>46308.809351851851</v>
      </c>
      <c r="G114" s="20" t="s">
        <v>22</v>
      </c>
      <c r="H114" s="20" t="s">
        <v>4513</v>
      </c>
      <c r="I114" s="20">
        <v>430</v>
      </c>
      <c r="J114" s="20" t="s">
        <v>23</v>
      </c>
      <c r="K114" s="20" t="s">
        <v>51</v>
      </c>
      <c r="L114" s="20">
        <v>864</v>
      </c>
      <c r="M114" s="20" t="s">
        <v>36</v>
      </c>
      <c r="N114" s="21">
        <v>46308.855983796297</v>
      </c>
      <c r="O114" s="20">
        <v>430</v>
      </c>
      <c r="P114" s="20" t="s">
        <v>26</v>
      </c>
      <c r="Q114" s="20">
        <v>30</v>
      </c>
      <c r="R114" s="3" t="str">
        <f>IF(OR(G114="12R",G114="12L"),_xlfn.XLOOKUP(C114,DB!$A$2:$A$248,DB!$B$2:$B$248,""),IF(OR(G114="30L",G114="30R"),_xlfn.XLOOKUP(C114,DB!$A$2:$A$248,DB!$C$2:$C$248,""),""))</f>
        <v>UDGUV</v>
      </c>
      <c r="S114" s="3">
        <f t="shared" si="1"/>
        <v>19</v>
      </c>
      <c r="T114" s="3" t="str">
        <f>_xlfn.XLOOKUP(C114,DB!$A$2:$A$248,DB!$D$2:$D$248,"")</f>
        <v>Sector 2</v>
      </c>
    </row>
    <row r="115" spans="1:20" x14ac:dyDescent="0.2">
      <c r="A115" s="20" t="s">
        <v>289</v>
      </c>
      <c r="B115" s="20" t="s">
        <v>18</v>
      </c>
      <c r="C115" s="20" t="s">
        <v>97</v>
      </c>
      <c r="D115" s="20" t="s">
        <v>61</v>
      </c>
      <c r="E115" s="20" t="s">
        <v>590</v>
      </c>
      <c r="F115" s="21">
        <v>46308.810787037037</v>
      </c>
      <c r="G115" s="20" t="s">
        <v>22</v>
      </c>
      <c r="H115" s="20" t="s">
        <v>4514</v>
      </c>
      <c r="I115" s="20">
        <v>340</v>
      </c>
      <c r="J115" s="20" t="s">
        <v>23</v>
      </c>
      <c r="K115" s="20" t="s">
        <v>24</v>
      </c>
      <c r="L115" s="20">
        <v>886</v>
      </c>
      <c r="M115" s="20" t="s">
        <v>951</v>
      </c>
      <c r="N115" s="21">
        <v>46308.856620370374</v>
      </c>
      <c r="O115" s="20">
        <v>200</v>
      </c>
      <c r="P115" s="20" t="s">
        <v>26</v>
      </c>
      <c r="Q115" s="20">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20" t="s">
        <v>272</v>
      </c>
      <c r="B116" s="20" t="s">
        <v>18</v>
      </c>
      <c r="C116" s="20" t="s">
        <v>273</v>
      </c>
      <c r="D116" s="20" t="s">
        <v>20</v>
      </c>
      <c r="E116" s="20" t="s">
        <v>2942</v>
      </c>
      <c r="F116" s="21">
        <v>46308.812476851854</v>
      </c>
      <c r="G116" s="20" t="s">
        <v>22</v>
      </c>
      <c r="H116" s="20" t="s">
        <v>4515</v>
      </c>
      <c r="I116" s="20">
        <v>360</v>
      </c>
      <c r="J116" s="20" t="s">
        <v>23</v>
      </c>
      <c r="K116" s="20" t="s">
        <v>24</v>
      </c>
      <c r="L116" s="20">
        <v>870</v>
      </c>
      <c r="M116" s="20" t="s">
        <v>36</v>
      </c>
      <c r="N116" s="21">
        <v>46308.85701388889</v>
      </c>
      <c r="O116" s="20">
        <v>360</v>
      </c>
      <c r="P116" s="20" t="s">
        <v>26</v>
      </c>
      <c r="Q116" s="20">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s="20" t="s">
        <v>270</v>
      </c>
      <c r="B117" s="20" t="s">
        <v>18</v>
      </c>
      <c r="C117" s="20" t="s">
        <v>134</v>
      </c>
      <c r="D117" s="20" t="s">
        <v>61</v>
      </c>
      <c r="E117" s="20" t="s">
        <v>4516</v>
      </c>
      <c r="F117" s="21">
        <v>46308.816087962965</v>
      </c>
      <c r="G117" s="20" t="s">
        <v>22</v>
      </c>
      <c r="H117" s="20" t="s">
        <v>4517</v>
      </c>
      <c r="I117" s="20">
        <v>350</v>
      </c>
      <c r="J117" s="20" t="s">
        <v>23</v>
      </c>
      <c r="K117" s="20" t="s">
        <v>24</v>
      </c>
      <c r="L117" s="20">
        <v>359</v>
      </c>
      <c r="M117" s="20" t="s">
        <v>31</v>
      </c>
      <c r="N117" s="21">
        <v>46308.837118055555</v>
      </c>
      <c r="O117" s="20">
        <v>350</v>
      </c>
      <c r="P117" s="20" t="s">
        <v>26</v>
      </c>
      <c r="Q117" s="20">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s="20" t="s">
        <v>280</v>
      </c>
      <c r="B118" s="20" t="s">
        <v>18</v>
      </c>
      <c r="C118" s="20" t="s">
        <v>170</v>
      </c>
      <c r="D118" s="20" t="s">
        <v>34</v>
      </c>
      <c r="E118" s="20" t="s">
        <v>828</v>
      </c>
      <c r="F118" s="21">
        <v>46308.81890046296</v>
      </c>
      <c r="G118" s="20" t="s">
        <v>22</v>
      </c>
      <c r="H118" s="20" t="s">
        <v>4518</v>
      </c>
      <c r="I118" s="20">
        <v>350</v>
      </c>
      <c r="J118" s="20" t="s">
        <v>23</v>
      </c>
      <c r="K118" s="20" t="s">
        <v>24</v>
      </c>
      <c r="L118" s="20">
        <v>362</v>
      </c>
      <c r="M118" s="20" t="s">
        <v>31</v>
      </c>
      <c r="N118" s="21">
        <v>46308.840011574073</v>
      </c>
      <c r="O118" s="20">
        <v>330</v>
      </c>
      <c r="P118" s="20" t="s">
        <v>26</v>
      </c>
      <c r="Q118" s="20">
        <v>40</v>
      </c>
      <c r="R118" s="3" t="str">
        <f>IF(OR(G118="12R",G118="12L"),_xlfn.XLOOKUP(C118,DB!$A$2:$A$248,DB!$B$2:$B$248,""),IF(OR(G118="30L",G118="30R"),_xlfn.XLOOKUP(C118,DB!$A$2:$A$248,DB!$C$2:$C$248,""),""))</f>
        <v>OMSUK</v>
      </c>
      <c r="S118" s="3">
        <f t="shared" si="1"/>
        <v>19</v>
      </c>
      <c r="T118" s="3" t="str">
        <f>_xlfn.XLOOKUP(C118,DB!$A$2:$A$248,DB!$D$2:$D$248,"")</f>
        <v>Sector 3</v>
      </c>
    </row>
    <row r="119" spans="1:20" x14ac:dyDescent="0.2">
      <c r="A119" s="20" t="s">
        <v>278</v>
      </c>
      <c r="B119" s="20" t="s">
        <v>18</v>
      </c>
      <c r="C119" s="20" t="s">
        <v>33</v>
      </c>
      <c r="D119" s="20" t="s">
        <v>34</v>
      </c>
      <c r="E119" s="20" t="s">
        <v>4403</v>
      </c>
      <c r="F119" s="21">
        <v>46308.819918981484</v>
      </c>
      <c r="G119" s="20" t="s">
        <v>22</v>
      </c>
      <c r="H119" s="20" t="s">
        <v>4519</v>
      </c>
      <c r="I119" s="20">
        <v>360</v>
      </c>
      <c r="J119" s="20" t="s">
        <v>23</v>
      </c>
      <c r="K119" s="20" t="s">
        <v>24</v>
      </c>
      <c r="L119" s="20">
        <v>875</v>
      </c>
      <c r="M119" s="20" t="s">
        <v>36</v>
      </c>
      <c r="N119" s="21">
        <v>46308.865219907406</v>
      </c>
      <c r="O119" s="20">
        <v>360</v>
      </c>
      <c r="P119" s="20" t="s">
        <v>26</v>
      </c>
      <c r="Q119" s="20">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20" t="s">
        <v>287</v>
      </c>
      <c r="B120" s="20" t="s">
        <v>18</v>
      </c>
      <c r="C120" s="20" t="s">
        <v>43</v>
      </c>
      <c r="D120" s="20" t="s">
        <v>44</v>
      </c>
      <c r="E120" s="20" t="s">
        <v>632</v>
      </c>
      <c r="F120" s="21">
        <v>46308.821412037039</v>
      </c>
      <c r="G120" s="20" t="s">
        <v>22</v>
      </c>
      <c r="H120" s="20" t="s">
        <v>4520</v>
      </c>
      <c r="I120" s="20">
        <v>360</v>
      </c>
      <c r="J120" s="20" t="s">
        <v>23</v>
      </c>
      <c r="K120" s="20" t="s">
        <v>24</v>
      </c>
      <c r="L120" s="20">
        <v>873</v>
      </c>
      <c r="M120" s="20" t="s">
        <v>46</v>
      </c>
      <c r="N120" s="21">
        <v>46308.865115740744</v>
      </c>
      <c r="O120" s="20">
        <v>360</v>
      </c>
      <c r="P120" s="20" t="s">
        <v>26</v>
      </c>
      <c r="Q120" s="20">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20" t="s">
        <v>285</v>
      </c>
      <c r="B121" s="20" t="s">
        <v>18</v>
      </c>
      <c r="C121" s="20" t="s">
        <v>199</v>
      </c>
      <c r="D121" s="20" t="s">
        <v>61</v>
      </c>
      <c r="E121" s="20" t="s">
        <v>4521</v>
      </c>
      <c r="F121" s="21">
        <v>46308.822627314818</v>
      </c>
      <c r="G121" s="20" t="s">
        <v>22</v>
      </c>
      <c r="H121" s="20" t="s">
        <v>4522</v>
      </c>
      <c r="I121" s="20">
        <v>330</v>
      </c>
      <c r="J121" s="20" t="s">
        <v>23</v>
      </c>
      <c r="K121" s="20" t="s">
        <v>24</v>
      </c>
      <c r="L121" s="20">
        <v>352</v>
      </c>
      <c r="M121" s="20" t="s">
        <v>31</v>
      </c>
      <c r="N121" s="21">
        <v>46308.843194444446</v>
      </c>
      <c r="O121" s="20">
        <v>310</v>
      </c>
      <c r="P121" s="20" t="s">
        <v>26</v>
      </c>
      <c r="Q121" s="20">
        <v>40</v>
      </c>
      <c r="R121" s="3" t="str">
        <f>IF(OR(G121="12R",G121="12L"),_xlfn.XLOOKUP(C121,DB!$A$2:$A$248,DB!$B$2:$B$248,""),IF(OR(G121="30L",G121="30R"),_xlfn.XLOOKUP(C121,DB!$A$2:$A$248,DB!$C$2:$C$248,""),""))</f>
        <v>OMSUK</v>
      </c>
      <c r="S121" s="3">
        <f t="shared" si="1"/>
        <v>19</v>
      </c>
      <c r="T121" s="3" t="str">
        <f>_xlfn.XLOOKUP(C121,DB!$A$2:$A$248,DB!$D$2:$D$248,"")</f>
        <v>Sector 3</v>
      </c>
    </row>
    <row r="122" spans="1:20" x14ac:dyDescent="0.2">
      <c r="A122" s="20" t="s">
        <v>283</v>
      </c>
      <c r="B122" s="20" t="s">
        <v>18</v>
      </c>
      <c r="C122" s="20" t="s">
        <v>284</v>
      </c>
      <c r="D122" s="20" t="s">
        <v>34</v>
      </c>
      <c r="E122" s="20" t="s">
        <v>4523</v>
      </c>
      <c r="F122" s="21">
        <v>46308.823773148149</v>
      </c>
      <c r="G122" s="20" t="s">
        <v>22</v>
      </c>
      <c r="H122" s="20" t="s">
        <v>4524</v>
      </c>
      <c r="I122" s="20">
        <v>380</v>
      </c>
      <c r="J122" s="20" t="s">
        <v>23</v>
      </c>
      <c r="K122" s="20" t="s">
        <v>24</v>
      </c>
      <c r="L122" s="20">
        <v>868</v>
      </c>
      <c r="M122" s="20" t="s">
        <v>181</v>
      </c>
      <c r="N122" s="21">
        <v>46308.867222222223</v>
      </c>
      <c r="O122" s="20">
        <v>380</v>
      </c>
      <c r="P122" s="20" t="s">
        <v>26</v>
      </c>
      <c r="Q122" s="20">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s="20" t="s">
        <v>3096</v>
      </c>
      <c r="B123" s="20" t="s">
        <v>18</v>
      </c>
      <c r="C123" s="20" t="s">
        <v>205</v>
      </c>
      <c r="D123" s="20" t="s">
        <v>34</v>
      </c>
      <c r="E123" s="20" t="s">
        <v>4525</v>
      </c>
      <c r="F123" s="21">
        <v>46308.825173611112</v>
      </c>
      <c r="G123" s="20" t="s">
        <v>22</v>
      </c>
      <c r="H123" s="20" t="s">
        <v>4526</v>
      </c>
      <c r="I123" s="20">
        <v>350</v>
      </c>
      <c r="J123" s="20" t="s">
        <v>23</v>
      </c>
      <c r="K123" s="20" t="s">
        <v>24</v>
      </c>
      <c r="L123" s="20">
        <v>134</v>
      </c>
      <c r="M123" s="20" t="s">
        <v>40</v>
      </c>
      <c r="N123" s="21">
        <v>46308.834490740737</v>
      </c>
      <c r="O123" s="20">
        <v>256</v>
      </c>
      <c r="P123" s="20" t="s">
        <v>26</v>
      </c>
      <c r="Q123" s="20">
        <v>190</v>
      </c>
      <c r="R123" s="3" t="str">
        <f>IF(OR(G123="12R",G123="12L"),_xlfn.XLOOKUP(C123,DB!$A$2:$A$248,DB!$B$2:$B$248,""),IF(OR(G123="30L",G123="30R"),_xlfn.XLOOKUP(C123,DB!$A$2:$A$248,DB!$C$2:$C$248,""),""))</f>
        <v>NUDAL</v>
      </c>
      <c r="S123" s="3">
        <f t="shared" si="1"/>
        <v>19</v>
      </c>
      <c r="T123" s="3" t="str">
        <f>_xlfn.XLOOKUP(C123,DB!$A$2:$A$248,DB!$D$2:$D$248,"")</f>
        <v>Sector 3</v>
      </c>
    </row>
    <row r="124" spans="1:20" x14ac:dyDescent="0.2">
      <c r="A124" s="20" t="s">
        <v>275</v>
      </c>
      <c r="B124" s="20" t="s">
        <v>18</v>
      </c>
      <c r="C124" s="20" t="s">
        <v>276</v>
      </c>
      <c r="D124" s="20" t="s">
        <v>44</v>
      </c>
      <c r="E124" s="20" t="s">
        <v>4527</v>
      </c>
      <c r="F124" s="21">
        <v>46308.827060185184</v>
      </c>
      <c r="G124" s="20" t="s">
        <v>22</v>
      </c>
      <c r="H124" s="20" t="s">
        <v>4528</v>
      </c>
      <c r="I124" s="20">
        <v>340</v>
      </c>
      <c r="J124" s="20" t="s">
        <v>23</v>
      </c>
      <c r="K124" s="20" t="s">
        <v>24</v>
      </c>
      <c r="L124" s="20">
        <v>855</v>
      </c>
      <c r="M124" s="20" t="s">
        <v>684</v>
      </c>
      <c r="N124" s="21">
        <v>46308.869664351849</v>
      </c>
      <c r="O124" s="20">
        <v>340</v>
      </c>
      <c r="P124" s="20" t="s">
        <v>26</v>
      </c>
      <c r="Q124" s="20">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20" t="s">
        <v>291</v>
      </c>
      <c r="B125" s="20" t="s">
        <v>18</v>
      </c>
      <c r="C125" s="20" t="s">
        <v>122</v>
      </c>
      <c r="D125" s="20" t="s">
        <v>44</v>
      </c>
      <c r="E125" s="20" t="s">
        <v>606</v>
      </c>
      <c r="F125" s="21">
        <v>46308.832476851851</v>
      </c>
      <c r="G125" s="20" t="s">
        <v>22</v>
      </c>
      <c r="H125" s="20" t="s">
        <v>4529</v>
      </c>
      <c r="I125" s="20">
        <v>320</v>
      </c>
      <c r="J125" s="20" t="s">
        <v>23</v>
      </c>
      <c r="K125" s="20" t="s">
        <v>24</v>
      </c>
      <c r="L125" s="20">
        <v>554</v>
      </c>
      <c r="M125" s="20" t="s">
        <v>130</v>
      </c>
      <c r="N125" s="21">
        <v>46308.86209490741</v>
      </c>
      <c r="O125" s="20">
        <v>320</v>
      </c>
      <c r="P125" s="20" t="s">
        <v>26</v>
      </c>
      <c r="Q125" s="20">
        <v>40</v>
      </c>
      <c r="R125" s="3" t="str">
        <f>IF(OR(G125="12R",G125="12L"),_xlfn.XLOOKUP(C125,DB!$A$2:$A$248,DB!$B$2:$B$248,""),IF(OR(G125="30L",G125="30R"),_xlfn.XLOOKUP(C125,DB!$A$2:$A$248,DB!$C$2:$C$248,""),""))</f>
        <v>ENEBA</v>
      </c>
      <c r="S125" s="3">
        <f t="shared" si="1"/>
        <v>19</v>
      </c>
      <c r="T125" s="3" t="str">
        <f>_xlfn.XLOOKUP(C125,DB!$A$2:$A$248,DB!$D$2:$D$248,"")</f>
        <v>Sector 3</v>
      </c>
    </row>
    <row r="126" spans="1:20" x14ac:dyDescent="0.2">
      <c r="A126" s="20" t="s">
        <v>294</v>
      </c>
      <c r="B126" s="20" t="s">
        <v>18</v>
      </c>
      <c r="C126" s="20" t="s">
        <v>101</v>
      </c>
      <c r="D126" s="20" t="s">
        <v>54</v>
      </c>
      <c r="E126" s="20" t="s">
        <v>4530</v>
      </c>
      <c r="F126" s="21">
        <v>46308.833541666667</v>
      </c>
      <c r="G126" s="20" t="s">
        <v>22</v>
      </c>
      <c r="H126" s="20" t="s">
        <v>4531</v>
      </c>
      <c r="I126" s="20">
        <v>380</v>
      </c>
      <c r="J126" s="20" t="s">
        <v>23</v>
      </c>
      <c r="K126" s="20" t="s">
        <v>24</v>
      </c>
      <c r="L126" s="20">
        <v>860</v>
      </c>
      <c r="M126" s="20" t="s">
        <v>46</v>
      </c>
      <c r="N126" s="21">
        <v>46308.878252314818</v>
      </c>
      <c r="O126" s="20">
        <v>380</v>
      </c>
      <c r="P126" s="20" t="s">
        <v>26</v>
      </c>
      <c r="Q126" s="20">
        <v>190</v>
      </c>
      <c r="R126" s="3" t="str">
        <f>IF(OR(G126="12R",G126="12L"),_xlfn.XLOOKUP(C126,DB!$A$2:$A$248,DB!$B$2:$B$248,""),IF(OR(G126="30L",G126="30R"),_xlfn.XLOOKUP(C126,DB!$A$2:$A$248,DB!$C$2:$C$248,""),""))</f>
        <v>UDGUV</v>
      </c>
      <c r="S126" s="3">
        <f t="shared" si="1"/>
        <v>20</v>
      </c>
      <c r="T126" s="3" t="str">
        <f>_xlfn.XLOOKUP(C126,DB!$A$2:$A$248,DB!$D$2:$D$248,"")</f>
        <v>Sector 2</v>
      </c>
    </row>
    <row r="127" spans="1:20" x14ac:dyDescent="0.2">
      <c r="A127" s="20" t="s">
        <v>237</v>
      </c>
      <c r="B127" s="20" t="s">
        <v>18</v>
      </c>
      <c r="C127" s="20" t="s">
        <v>238</v>
      </c>
      <c r="D127" s="20" t="s">
        <v>29</v>
      </c>
      <c r="E127" s="20" t="s">
        <v>4069</v>
      </c>
      <c r="F127" s="21">
        <v>46308.834837962961</v>
      </c>
      <c r="G127" s="20" t="s">
        <v>22</v>
      </c>
      <c r="H127" s="20" t="s">
        <v>4532</v>
      </c>
      <c r="I127" s="20">
        <v>310</v>
      </c>
      <c r="J127" s="20" t="s">
        <v>23</v>
      </c>
      <c r="K127" s="20" t="s">
        <v>24</v>
      </c>
      <c r="L127" s="20">
        <v>352</v>
      </c>
      <c r="M127" s="20" t="s">
        <v>31</v>
      </c>
      <c r="N127" s="21">
        <v>46308.854629629626</v>
      </c>
      <c r="O127" s="20">
        <v>310</v>
      </c>
      <c r="P127" s="20" t="s">
        <v>26</v>
      </c>
      <c r="Q127" s="20">
        <v>40</v>
      </c>
      <c r="R127" s="3" t="str">
        <f>IF(OR(G127="12R",G127="12L"),_xlfn.XLOOKUP(C127,DB!$A$2:$A$248,DB!$B$2:$B$248,""),IF(OR(G127="30L",G127="30R"),_xlfn.XLOOKUP(C127,DB!$A$2:$A$248,DB!$C$2:$C$248,""),""))</f>
        <v>OMSUK</v>
      </c>
      <c r="S127" s="3">
        <f t="shared" si="1"/>
        <v>20</v>
      </c>
      <c r="T127" s="3" t="str">
        <f>_xlfn.XLOOKUP(C127,DB!$A$2:$A$248,DB!$D$2:$D$248,"")</f>
        <v>Sector 3</v>
      </c>
    </row>
    <row r="128" spans="1:20" x14ac:dyDescent="0.2">
      <c r="A128" s="20" t="s">
        <v>856</v>
      </c>
      <c r="B128" s="20" t="s">
        <v>18</v>
      </c>
      <c r="C128" s="20" t="s">
        <v>203</v>
      </c>
      <c r="D128" s="20" t="s">
        <v>129</v>
      </c>
      <c r="E128" s="20" t="s">
        <v>4533</v>
      </c>
      <c r="F128" s="21">
        <v>46308.836446759262</v>
      </c>
      <c r="G128" s="20" t="s">
        <v>22</v>
      </c>
      <c r="H128" s="20" t="s">
        <v>4534</v>
      </c>
      <c r="I128" s="20">
        <v>340</v>
      </c>
      <c r="J128" s="20" t="s">
        <v>23</v>
      </c>
      <c r="K128" s="20" t="s">
        <v>24</v>
      </c>
      <c r="L128" s="20">
        <v>426</v>
      </c>
      <c r="M128" s="20" t="s">
        <v>204</v>
      </c>
      <c r="N128" s="21">
        <v>46308.859768518516</v>
      </c>
      <c r="O128" s="20">
        <v>340</v>
      </c>
      <c r="P128" s="20" t="s">
        <v>26</v>
      </c>
      <c r="Q128" s="20">
        <v>40</v>
      </c>
      <c r="R128" s="3" t="str">
        <f>IF(OR(G128="12R",G128="12L"),_xlfn.XLOOKUP(C128,DB!$A$2:$A$248,DB!$B$2:$B$248,""),IF(OR(G128="30L",G128="30R"),_xlfn.XLOOKUP(C128,DB!$A$2:$A$248,DB!$C$2:$C$248,""),""))</f>
        <v>ENEBA</v>
      </c>
      <c r="S128" s="3">
        <f t="shared" si="1"/>
        <v>20</v>
      </c>
      <c r="T128" s="3" t="str">
        <f>_xlfn.XLOOKUP(C128,DB!$A$2:$A$248,DB!$D$2:$D$248,"")</f>
        <v>Sector 3</v>
      </c>
    </row>
    <row r="129" spans="1:20" x14ac:dyDescent="0.2">
      <c r="A129" s="20" t="s">
        <v>299</v>
      </c>
      <c r="B129" s="20" t="s">
        <v>18</v>
      </c>
      <c r="C129" s="20" t="s">
        <v>284</v>
      </c>
      <c r="D129" s="20" t="s">
        <v>34</v>
      </c>
      <c r="E129" s="20" t="s">
        <v>335</v>
      </c>
      <c r="F129" s="21">
        <v>46308.837604166663</v>
      </c>
      <c r="G129" s="20" t="s">
        <v>22</v>
      </c>
      <c r="H129" s="20" t="s">
        <v>4535</v>
      </c>
      <c r="I129" s="20">
        <v>380</v>
      </c>
      <c r="J129" s="20" t="s">
        <v>23</v>
      </c>
      <c r="K129" s="20" t="s">
        <v>24</v>
      </c>
      <c r="L129" s="20">
        <v>863</v>
      </c>
      <c r="M129" s="20" t="s">
        <v>558</v>
      </c>
      <c r="N129" s="21">
        <v>46308.881724537037</v>
      </c>
      <c r="O129" s="20">
        <v>380</v>
      </c>
      <c r="P129" s="20" t="s">
        <v>26</v>
      </c>
      <c r="Q129" s="20">
        <v>190</v>
      </c>
      <c r="R129" s="3" t="str">
        <f>IF(OR(G129="12R",G129="12L"),_xlfn.XLOOKUP(C129,DB!$A$2:$A$248,DB!$B$2:$B$248,""),IF(OR(G129="30L",G129="30R"),_xlfn.XLOOKUP(C129,DB!$A$2:$A$248,DB!$C$2:$C$248,""),""))</f>
        <v>UDGUV</v>
      </c>
      <c r="S129" s="3">
        <f t="shared" si="1"/>
        <v>20</v>
      </c>
      <c r="T129" s="3" t="str">
        <f>_xlfn.XLOOKUP(C129,DB!$A$2:$A$248,DB!$D$2:$D$248,"")</f>
        <v>Sector 2</v>
      </c>
    </row>
    <row r="130" spans="1:20" x14ac:dyDescent="0.2">
      <c r="A130" s="20" t="s">
        <v>494</v>
      </c>
      <c r="B130" s="20" t="s">
        <v>18</v>
      </c>
      <c r="C130" s="20" t="s">
        <v>282</v>
      </c>
      <c r="D130" s="20" t="s">
        <v>29</v>
      </c>
      <c r="E130" s="20" t="s">
        <v>1213</v>
      </c>
      <c r="F130" s="21">
        <v>46308.839016203703</v>
      </c>
      <c r="G130" s="20" t="s">
        <v>22</v>
      </c>
      <c r="H130" s="20" t="s">
        <v>2571</v>
      </c>
      <c r="I130" s="20">
        <v>330</v>
      </c>
      <c r="J130" s="20" t="s">
        <v>23</v>
      </c>
      <c r="K130" s="20" t="s">
        <v>24</v>
      </c>
      <c r="L130" s="20">
        <v>135</v>
      </c>
      <c r="M130" s="20" t="s">
        <v>40</v>
      </c>
      <c r="N130" s="21">
        <v>46308.848460648151</v>
      </c>
      <c r="O130" s="20">
        <v>238</v>
      </c>
      <c r="P130" s="20" t="s">
        <v>26</v>
      </c>
      <c r="Q130" s="20">
        <v>190</v>
      </c>
      <c r="R130" s="3" t="str">
        <f>IF(OR(G130="12R",G130="12L"),_xlfn.XLOOKUP(C130,DB!$A$2:$A$248,DB!$B$2:$B$248,""),IF(OR(G130="30L",G130="30R"),_xlfn.XLOOKUP(C130,DB!$A$2:$A$248,DB!$C$2:$C$248,""),""))</f>
        <v>OMSUK</v>
      </c>
      <c r="S130" s="3">
        <f t="shared" si="1"/>
        <v>20</v>
      </c>
      <c r="T130" s="3" t="str">
        <f>_xlfn.XLOOKUP(C130,DB!$A$2:$A$248,DB!$D$2:$D$248,"")</f>
        <v>Sector 3</v>
      </c>
    </row>
    <row r="131" spans="1:20" x14ac:dyDescent="0.2">
      <c r="A131" s="20" t="s">
        <v>858</v>
      </c>
      <c r="B131" s="20" t="s">
        <v>18</v>
      </c>
      <c r="C131" s="20" t="s">
        <v>128</v>
      </c>
      <c r="D131" s="20" t="s">
        <v>129</v>
      </c>
      <c r="E131" s="20" t="s">
        <v>2120</v>
      </c>
      <c r="F131" s="21">
        <v>46308.841157407405</v>
      </c>
      <c r="G131" s="20" t="s">
        <v>22</v>
      </c>
      <c r="H131" s="20" t="s">
        <v>4536</v>
      </c>
      <c r="I131" s="20">
        <v>360</v>
      </c>
      <c r="J131" s="20" t="s">
        <v>23</v>
      </c>
      <c r="K131" s="20" t="s">
        <v>24</v>
      </c>
      <c r="L131" s="20">
        <v>569</v>
      </c>
      <c r="M131" s="20" t="s">
        <v>130</v>
      </c>
      <c r="N131" s="21">
        <v>46308.87128472222</v>
      </c>
      <c r="O131" s="20">
        <v>360</v>
      </c>
      <c r="P131" s="20" t="s">
        <v>26</v>
      </c>
      <c r="Q131" s="20">
        <v>40</v>
      </c>
      <c r="R131" s="3" t="str">
        <f>IF(OR(G131="12R",G131="12L"),_xlfn.XLOOKUP(C131,DB!$A$2:$A$248,DB!$B$2:$B$248,""),IF(OR(G131="30L",G131="30R"),_xlfn.XLOOKUP(C131,DB!$A$2:$A$248,DB!$C$2:$C$248,""),""))</f>
        <v>ENEBA</v>
      </c>
      <c r="S131" s="3">
        <f t="shared" ref="S131:S194" si="2">HOUR(F131)</f>
        <v>20</v>
      </c>
      <c r="T131" s="3" t="str">
        <f>_xlfn.XLOOKUP(C131,DB!$A$2:$A$248,DB!$D$2:$D$248,"")</f>
        <v>Sector 3</v>
      </c>
    </row>
    <row r="132" spans="1:20" x14ac:dyDescent="0.2">
      <c r="A132" s="20" t="s">
        <v>147</v>
      </c>
      <c r="B132" s="20" t="s">
        <v>18</v>
      </c>
      <c r="C132" s="20" t="s">
        <v>148</v>
      </c>
      <c r="D132" s="20" t="s">
        <v>64</v>
      </c>
      <c r="E132" s="20" t="s">
        <v>67</v>
      </c>
      <c r="F132" s="21">
        <v>46308.842627314814</v>
      </c>
      <c r="G132" s="20" t="s">
        <v>22</v>
      </c>
      <c r="H132" s="20" t="s">
        <v>149</v>
      </c>
      <c r="I132" s="20">
        <v>330</v>
      </c>
      <c r="J132" s="20" t="s">
        <v>23</v>
      </c>
      <c r="K132" s="20" t="s">
        <v>24</v>
      </c>
      <c r="L132" s="20">
        <v>136</v>
      </c>
      <c r="M132" s="20" t="s">
        <v>40</v>
      </c>
      <c r="N132" s="21">
        <v>46308.851712962962</v>
      </c>
      <c r="O132" s="20">
        <v>305</v>
      </c>
      <c r="P132" s="20" t="s">
        <v>26</v>
      </c>
      <c r="Q132" s="20">
        <v>190</v>
      </c>
      <c r="R132" s="3" t="str">
        <f>IF(OR(G132="12R",G132="12L"),_xlfn.XLOOKUP(C132,DB!$A$2:$A$248,DB!$B$2:$B$248,""),IF(OR(G132="30L",G132="30R"),_xlfn.XLOOKUP(C132,DB!$A$2:$A$248,DB!$C$2:$C$248,""),""))</f>
        <v>NUDAL</v>
      </c>
      <c r="S132" s="3">
        <f t="shared" si="2"/>
        <v>20</v>
      </c>
      <c r="T132" s="3" t="str">
        <f>_xlfn.XLOOKUP(C132,DB!$A$2:$A$248,DB!$D$2:$D$248,"")</f>
        <v>Sector 3</v>
      </c>
    </row>
    <row r="133" spans="1:20" x14ac:dyDescent="0.2">
      <c r="A133" s="20" t="s">
        <v>297</v>
      </c>
      <c r="B133" s="20" t="s">
        <v>18</v>
      </c>
      <c r="C133" s="20" t="s">
        <v>33</v>
      </c>
      <c r="D133" s="20" t="s">
        <v>54</v>
      </c>
      <c r="E133" s="20" t="s">
        <v>298</v>
      </c>
      <c r="F133" s="21">
        <v>46308.847141203703</v>
      </c>
      <c r="G133" s="20" t="s">
        <v>22</v>
      </c>
      <c r="H133" s="20" t="s">
        <v>4537</v>
      </c>
      <c r="I133" s="20">
        <v>380</v>
      </c>
      <c r="J133" s="20" t="s">
        <v>23</v>
      </c>
      <c r="K133" s="20" t="s">
        <v>24</v>
      </c>
      <c r="L133" s="20">
        <v>855</v>
      </c>
      <c r="M133" s="20" t="s">
        <v>4538</v>
      </c>
      <c r="N133" s="21">
        <v>46308.889664351853</v>
      </c>
      <c r="O133" s="20">
        <v>380</v>
      </c>
      <c r="P133" s="20" t="s">
        <v>26</v>
      </c>
      <c r="Q133" s="20">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20" t="s">
        <v>301</v>
      </c>
      <c r="B134" s="20" t="s">
        <v>18</v>
      </c>
      <c r="C134" s="20" t="s">
        <v>50</v>
      </c>
      <c r="D134" s="20" t="s">
        <v>54</v>
      </c>
      <c r="E134" s="20" t="s">
        <v>4004</v>
      </c>
      <c r="F134" s="21">
        <v>46308.848634259259</v>
      </c>
      <c r="G134" s="20" t="s">
        <v>22</v>
      </c>
      <c r="H134" s="20" t="s">
        <v>4539</v>
      </c>
      <c r="I134" s="20">
        <v>380</v>
      </c>
      <c r="J134" s="20" t="s">
        <v>23</v>
      </c>
      <c r="K134" s="20" t="s">
        <v>24</v>
      </c>
      <c r="L134" s="20">
        <v>861</v>
      </c>
      <c r="M134" s="20" t="s">
        <v>46</v>
      </c>
      <c r="N134" s="21">
        <v>46308.893483796295</v>
      </c>
      <c r="O134" s="20">
        <v>380</v>
      </c>
      <c r="P134" s="20" t="s">
        <v>26</v>
      </c>
      <c r="Q134" s="20">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20" t="s">
        <v>304</v>
      </c>
      <c r="B135" s="20" t="s">
        <v>18</v>
      </c>
      <c r="C135" s="20" t="s">
        <v>134</v>
      </c>
      <c r="D135" s="20" t="s">
        <v>123</v>
      </c>
      <c r="E135" s="20" t="s">
        <v>4540</v>
      </c>
      <c r="F135" s="21">
        <v>46308.854328703703</v>
      </c>
      <c r="G135" s="20" t="s">
        <v>22</v>
      </c>
      <c r="H135" s="20" t="s">
        <v>4541</v>
      </c>
      <c r="I135" s="20">
        <v>330</v>
      </c>
      <c r="J135" s="20" t="s">
        <v>23</v>
      </c>
      <c r="K135" s="20" t="s">
        <v>24</v>
      </c>
      <c r="L135" s="20">
        <v>357</v>
      </c>
      <c r="M135" s="20" t="s">
        <v>31</v>
      </c>
      <c r="N135" s="21">
        <v>46308.874722222223</v>
      </c>
      <c r="O135" s="20">
        <v>330</v>
      </c>
      <c r="P135" s="20" t="s">
        <v>26</v>
      </c>
      <c r="Q135" s="20">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20" t="s">
        <v>214</v>
      </c>
      <c r="B136" s="20" t="s">
        <v>18</v>
      </c>
      <c r="C136" s="20" t="s">
        <v>215</v>
      </c>
      <c r="D136" s="20" t="s">
        <v>129</v>
      </c>
      <c r="E136" s="20" t="s">
        <v>4542</v>
      </c>
      <c r="F136" s="21">
        <v>46308.855787037035</v>
      </c>
      <c r="G136" s="20" t="s">
        <v>22</v>
      </c>
      <c r="H136" s="20" t="s">
        <v>4543</v>
      </c>
      <c r="I136" s="20">
        <v>360</v>
      </c>
      <c r="J136" s="20" t="s">
        <v>23</v>
      </c>
      <c r="K136" s="20" t="s">
        <v>24</v>
      </c>
      <c r="L136" s="20">
        <v>434</v>
      </c>
      <c r="M136" s="20" t="s">
        <v>204</v>
      </c>
      <c r="N136" s="21">
        <v>46308.879467592589</v>
      </c>
      <c r="O136" s="20">
        <v>360</v>
      </c>
      <c r="P136" s="20" t="s">
        <v>26</v>
      </c>
      <c r="Q136" s="20">
        <v>40</v>
      </c>
      <c r="R136" s="3" t="str">
        <f>IF(OR(G136="12R",G136="12L"),_xlfn.XLOOKUP(C136,DB!$A$2:$A$248,DB!$B$2:$B$248,""),IF(OR(G136="30L",G136="30R"),_xlfn.XLOOKUP(C136,DB!$A$2:$A$248,DB!$C$2:$C$248,""),""))</f>
        <v>OMSUK</v>
      </c>
      <c r="S136" s="3">
        <f t="shared" si="2"/>
        <v>20</v>
      </c>
      <c r="T136" s="3" t="str">
        <f>_xlfn.XLOOKUP(C136,DB!$A$2:$A$248,DB!$D$2:$D$248,"")</f>
        <v>Sector 3</v>
      </c>
    </row>
    <row r="137" spans="1:20" x14ac:dyDescent="0.2">
      <c r="A137" s="20" t="s">
        <v>516</v>
      </c>
      <c r="B137" s="20" t="s">
        <v>18</v>
      </c>
      <c r="C137" s="20" t="s">
        <v>199</v>
      </c>
      <c r="D137" s="20" t="s">
        <v>61</v>
      </c>
      <c r="E137" s="20" t="s">
        <v>4544</v>
      </c>
      <c r="F137" s="21">
        <v>46308.856666666667</v>
      </c>
      <c r="G137" s="20" t="s">
        <v>22</v>
      </c>
      <c r="H137" s="20" t="s">
        <v>966</v>
      </c>
      <c r="I137" s="20">
        <v>330</v>
      </c>
      <c r="J137" s="20" t="s">
        <v>23</v>
      </c>
      <c r="K137" s="20" t="s">
        <v>24</v>
      </c>
      <c r="L137" s="20">
        <v>360</v>
      </c>
      <c r="M137" s="20" t="s">
        <v>31</v>
      </c>
      <c r="N137" s="21">
        <v>46308.878206018519</v>
      </c>
      <c r="O137" s="20">
        <v>310</v>
      </c>
      <c r="P137" s="20" t="s">
        <v>26</v>
      </c>
      <c r="Q137" s="20">
        <v>40</v>
      </c>
      <c r="R137" s="3" t="str">
        <f>IF(OR(G137="12R",G137="12L"),_xlfn.XLOOKUP(C137,DB!$A$2:$A$248,DB!$B$2:$B$248,""),IF(OR(G137="30L",G137="30R"),_xlfn.XLOOKUP(C137,DB!$A$2:$A$248,DB!$C$2:$C$248,""),""))</f>
        <v>OMSUK</v>
      </c>
      <c r="S137" s="3">
        <f t="shared" si="2"/>
        <v>20</v>
      </c>
      <c r="T137" s="3" t="str">
        <f>_xlfn.XLOOKUP(C137,DB!$A$2:$A$248,DB!$D$2:$D$248,"")</f>
        <v>Sector 3</v>
      </c>
    </row>
    <row r="138" spans="1:20" x14ac:dyDescent="0.2">
      <c r="A138" s="20" t="s">
        <v>281</v>
      </c>
      <c r="B138" s="20" t="s">
        <v>18</v>
      </c>
      <c r="C138" s="20" t="s">
        <v>282</v>
      </c>
      <c r="D138" s="20" t="s">
        <v>34</v>
      </c>
      <c r="E138" s="20" t="s">
        <v>4545</v>
      </c>
      <c r="F138" s="21">
        <v>46308.857939814814</v>
      </c>
      <c r="G138" s="20" t="s">
        <v>22</v>
      </c>
      <c r="H138" s="20" t="s">
        <v>4546</v>
      </c>
      <c r="I138" s="20">
        <v>350</v>
      </c>
      <c r="J138" s="20" t="s">
        <v>23</v>
      </c>
      <c r="K138" s="20" t="s">
        <v>24</v>
      </c>
      <c r="L138" s="20">
        <v>134</v>
      </c>
      <c r="M138" s="20" t="s">
        <v>40</v>
      </c>
      <c r="N138" s="21">
        <v>46308.867511574077</v>
      </c>
      <c r="O138" s="20">
        <v>252</v>
      </c>
      <c r="P138" s="20" t="s">
        <v>26</v>
      </c>
      <c r="Q138" s="20">
        <v>190</v>
      </c>
      <c r="R138" s="3" t="str">
        <f>IF(OR(G138="12R",G138="12L"),_xlfn.XLOOKUP(C138,DB!$A$2:$A$248,DB!$B$2:$B$248,""),IF(OR(G138="30L",G138="30R"),_xlfn.XLOOKUP(C138,DB!$A$2:$A$248,DB!$C$2:$C$248,""),""))</f>
        <v>OMSUK</v>
      </c>
      <c r="S138" s="3">
        <f t="shared" si="2"/>
        <v>20</v>
      </c>
      <c r="T138" s="3" t="str">
        <f>_xlfn.XLOOKUP(C138,DB!$A$2:$A$248,DB!$D$2:$D$248,"")</f>
        <v>Sector 3</v>
      </c>
    </row>
    <row r="139" spans="1:20" x14ac:dyDescent="0.2">
      <c r="A139" s="20" t="s">
        <v>526</v>
      </c>
      <c r="B139" s="20" t="s">
        <v>18</v>
      </c>
      <c r="C139" s="20" t="s">
        <v>203</v>
      </c>
      <c r="D139" s="20" t="s">
        <v>44</v>
      </c>
      <c r="E139" s="20" t="s">
        <v>4547</v>
      </c>
      <c r="F139" s="21">
        <v>46308.864733796298</v>
      </c>
      <c r="G139" s="20" t="s">
        <v>22</v>
      </c>
      <c r="H139" s="20" t="s">
        <v>4548</v>
      </c>
      <c r="I139" s="20">
        <v>340</v>
      </c>
      <c r="J139" s="20" t="s">
        <v>23</v>
      </c>
      <c r="K139" s="20" t="s">
        <v>24</v>
      </c>
      <c r="L139" s="20">
        <v>383</v>
      </c>
      <c r="M139" s="20" t="s">
        <v>269</v>
      </c>
      <c r="N139" s="21">
        <v>46308.886620370373</v>
      </c>
      <c r="O139" s="20">
        <v>340</v>
      </c>
      <c r="P139" s="20" t="s">
        <v>26</v>
      </c>
      <c r="Q139" s="20">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20" t="s">
        <v>316</v>
      </c>
      <c r="B140" s="20" t="s">
        <v>18</v>
      </c>
      <c r="C140" s="20" t="s">
        <v>317</v>
      </c>
      <c r="D140" s="20" t="s">
        <v>44</v>
      </c>
      <c r="E140" s="20" t="s">
        <v>4031</v>
      </c>
      <c r="F140" s="21">
        <v>46308.867048611108</v>
      </c>
      <c r="G140" s="20" t="s">
        <v>22</v>
      </c>
      <c r="H140" s="20" t="s">
        <v>4549</v>
      </c>
      <c r="I140" s="20">
        <v>320</v>
      </c>
      <c r="J140" s="20" t="s">
        <v>23</v>
      </c>
      <c r="K140" s="20" t="s">
        <v>24</v>
      </c>
      <c r="L140" s="20">
        <v>530</v>
      </c>
      <c r="M140" s="20" t="s">
        <v>130</v>
      </c>
      <c r="N140" s="21">
        <v>46308.895729166667</v>
      </c>
      <c r="O140" s="20">
        <v>340</v>
      </c>
      <c r="P140" s="20" t="s">
        <v>26</v>
      </c>
      <c r="Q140" s="20">
        <v>40</v>
      </c>
      <c r="R140" s="3" t="str">
        <f>IF(OR(G140="12R",G140="12L"),_xlfn.XLOOKUP(C140,DB!$A$2:$A$248,DB!$B$2:$B$248,""),IF(OR(G140="30L",G140="30R"),_xlfn.XLOOKUP(C140,DB!$A$2:$A$248,DB!$C$2:$C$248,""),""))</f>
        <v>UDGUV</v>
      </c>
      <c r="S140" s="3">
        <f t="shared" si="2"/>
        <v>20</v>
      </c>
      <c r="T140" s="3" t="str">
        <f>_xlfn.XLOOKUP(C140,DB!$A$2:$A$248,DB!$D$2:$D$248,"")</f>
        <v>Sector 2</v>
      </c>
    </row>
    <row r="141" spans="1:20" x14ac:dyDescent="0.2">
      <c r="A141" s="20" t="s">
        <v>1130</v>
      </c>
      <c r="B141" s="20" t="s">
        <v>18</v>
      </c>
      <c r="C141" s="20" t="s">
        <v>308</v>
      </c>
      <c r="D141" s="20" t="s">
        <v>34</v>
      </c>
      <c r="E141" s="20" t="s">
        <v>4550</v>
      </c>
      <c r="F141" s="21">
        <v>46308.871967592589</v>
      </c>
      <c r="G141" s="20" t="s">
        <v>22</v>
      </c>
      <c r="H141" s="20" t="s">
        <v>4551</v>
      </c>
      <c r="I141" s="20">
        <v>300</v>
      </c>
      <c r="J141" s="20" t="s">
        <v>23</v>
      </c>
      <c r="K141" s="20" t="s">
        <v>24</v>
      </c>
      <c r="L141" s="20">
        <v>320</v>
      </c>
      <c r="M141" s="20" t="s">
        <v>4552</v>
      </c>
      <c r="N141" s="21">
        <v>46308.889745370368</v>
      </c>
      <c r="O141" s="20">
        <v>300</v>
      </c>
      <c r="P141" s="20" t="s">
        <v>26</v>
      </c>
      <c r="Q141" s="20">
        <v>190</v>
      </c>
      <c r="R141" s="3" t="str">
        <f>IF(OR(G141="12R",G141="12L"),_xlfn.XLOOKUP(C141,DB!$A$2:$A$248,DB!$B$2:$B$248,""),IF(OR(G141="30L",G141="30R"),_xlfn.XLOOKUP(C141,DB!$A$2:$A$248,DB!$C$2:$C$248,""),""))</f>
        <v>CZM</v>
      </c>
      <c r="S141" s="3">
        <f t="shared" si="2"/>
        <v>20</v>
      </c>
      <c r="T141" s="3" t="str">
        <f>_xlfn.XLOOKUP(C141,DB!$A$2:$A$248,DB!$D$2:$D$248,"")</f>
        <v>Sector 7</v>
      </c>
    </row>
    <row r="142" spans="1:20" x14ac:dyDescent="0.2">
      <c r="A142" s="20" t="s">
        <v>415</v>
      </c>
      <c r="B142" s="20" t="s">
        <v>18</v>
      </c>
      <c r="C142" s="20" t="s">
        <v>18</v>
      </c>
      <c r="D142" s="20" t="s">
        <v>416</v>
      </c>
      <c r="E142" s="20"/>
      <c r="F142" s="21">
        <v>46308.873819444445</v>
      </c>
      <c r="G142" s="20" t="s">
        <v>22</v>
      </c>
      <c r="H142" s="20" t="s">
        <v>4553</v>
      </c>
      <c r="I142" s="20">
        <v>15</v>
      </c>
      <c r="J142" s="20" t="s">
        <v>139</v>
      </c>
      <c r="K142" s="20" t="s">
        <v>51</v>
      </c>
      <c r="L142" s="20">
        <v>137</v>
      </c>
      <c r="M142" s="20" t="s">
        <v>18</v>
      </c>
      <c r="N142" s="21">
        <v>46308.904340277775</v>
      </c>
      <c r="O142" s="20">
        <v>0</v>
      </c>
      <c r="P142" s="20" t="s">
        <v>137</v>
      </c>
      <c r="Q142" s="20">
        <v>15</v>
      </c>
      <c r="R142" s="3" t="str">
        <f>IF(OR(G142="12R",G142="12L"),_xlfn.XLOOKUP(C142,DB!$A$2:$A$248,DB!$B$2:$B$248,""),IF(OR(G142="30L",G142="30R"),_xlfn.XLOOKUP(C142,DB!$A$2:$A$248,DB!$C$2:$C$248,""),""))</f>
        <v/>
      </c>
      <c r="S142" s="3">
        <f t="shared" si="2"/>
        <v>20</v>
      </c>
      <c r="T142" s="3" t="str">
        <f>_xlfn.XLOOKUP(C142,DB!$A$2:$A$248,DB!$D$2:$D$248,"")</f>
        <v/>
      </c>
    </row>
    <row r="143" spans="1:20" x14ac:dyDescent="0.2">
      <c r="A143" s="20" t="s">
        <v>313</v>
      </c>
      <c r="B143" s="20" t="s">
        <v>18</v>
      </c>
      <c r="C143" s="20" t="s">
        <v>314</v>
      </c>
      <c r="D143" s="20" t="s">
        <v>34</v>
      </c>
      <c r="E143" s="20" t="s">
        <v>4554</v>
      </c>
      <c r="F143" s="21">
        <v>46308.877013888887</v>
      </c>
      <c r="G143" s="20" t="s">
        <v>22</v>
      </c>
      <c r="H143" s="20" t="s">
        <v>4555</v>
      </c>
      <c r="I143" s="20">
        <v>310</v>
      </c>
      <c r="J143" s="20" t="s">
        <v>23</v>
      </c>
      <c r="K143" s="20" t="s">
        <v>24</v>
      </c>
      <c r="L143" s="20">
        <v>220</v>
      </c>
      <c r="M143" s="20" t="s">
        <v>56</v>
      </c>
      <c r="N143" s="21">
        <v>46308.890717592592</v>
      </c>
      <c r="O143" s="20">
        <v>270</v>
      </c>
      <c r="P143" s="20" t="s">
        <v>26</v>
      </c>
      <c r="Q143" s="20">
        <v>190</v>
      </c>
      <c r="R143" s="3" t="str">
        <f>IF(OR(G143="12R",G143="12L"),_xlfn.XLOOKUP(C143,DB!$A$2:$A$248,DB!$B$2:$B$248,""),IF(OR(G143="30L",G143="30R"),_xlfn.XLOOKUP(C143,DB!$A$2:$A$248,DB!$C$2:$C$248,""),""))</f>
        <v>CZM</v>
      </c>
      <c r="S143" s="3">
        <f t="shared" si="2"/>
        <v>21</v>
      </c>
      <c r="T143" s="3" t="str">
        <f>_xlfn.XLOOKUP(C143,DB!$A$2:$A$248,DB!$D$2:$D$248,"")</f>
        <v>Sector 7</v>
      </c>
    </row>
    <row r="144" spans="1:20" x14ac:dyDescent="0.2">
      <c r="A144" s="20" t="s">
        <v>318</v>
      </c>
      <c r="B144" s="20" t="s">
        <v>18</v>
      </c>
      <c r="C144" s="20" t="s">
        <v>136</v>
      </c>
      <c r="D144" s="20" t="s">
        <v>44</v>
      </c>
      <c r="E144" s="20" t="s">
        <v>971</v>
      </c>
      <c r="F144" s="21">
        <v>46308.878240740742</v>
      </c>
      <c r="G144" s="20" t="s">
        <v>22</v>
      </c>
      <c r="H144" s="20" t="s">
        <v>4556</v>
      </c>
      <c r="I144" s="20">
        <v>330</v>
      </c>
      <c r="J144" s="20" t="s">
        <v>23</v>
      </c>
      <c r="K144" s="20" t="s">
        <v>24</v>
      </c>
      <c r="L144" s="20">
        <v>351</v>
      </c>
      <c r="M144" s="20" t="s">
        <v>31</v>
      </c>
      <c r="N144" s="21">
        <v>46308.898819444446</v>
      </c>
      <c r="O144" s="20">
        <v>330</v>
      </c>
      <c r="P144" s="20" t="s">
        <v>26</v>
      </c>
      <c r="Q144" s="20">
        <v>40</v>
      </c>
      <c r="R144" s="3" t="str">
        <f>IF(OR(G144="12R",G144="12L"),_xlfn.XLOOKUP(C144,DB!$A$2:$A$248,DB!$B$2:$B$248,""),IF(OR(G144="30L",G144="30R"),_xlfn.XLOOKUP(C144,DB!$A$2:$A$248,DB!$C$2:$C$248,""),""))</f>
        <v>OMSUK</v>
      </c>
      <c r="S144" s="3">
        <f t="shared" si="2"/>
        <v>21</v>
      </c>
      <c r="T144" s="3" t="str">
        <f>_xlfn.XLOOKUP(C144,DB!$A$2:$A$248,DB!$D$2:$D$248,"")</f>
        <v>Sector 3</v>
      </c>
    </row>
    <row r="145" spans="1:20" x14ac:dyDescent="0.2">
      <c r="A145" s="20" t="s">
        <v>248</v>
      </c>
      <c r="B145" s="20" t="s">
        <v>18</v>
      </c>
      <c r="C145" s="20" t="s">
        <v>249</v>
      </c>
      <c r="D145" s="20" t="s">
        <v>116</v>
      </c>
      <c r="E145" s="20" t="s">
        <v>413</v>
      </c>
      <c r="F145" s="21">
        <v>46308.879583333335</v>
      </c>
      <c r="G145" s="20" t="s">
        <v>22</v>
      </c>
      <c r="H145" s="20" t="s">
        <v>4557</v>
      </c>
      <c r="I145" s="20">
        <v>400</v>
      </c>
      <c r="J145" s="20" t="s">
        <v>23</v>
      </c>
      <c r="K145" s="20" t="s">
        <v>24</v>
      </c>
      <c r="L145" s="20">
        <v>528</v>
      </c>
      <c r="M145" s="20" t="s">
        <v>130</v>
      </c>
      <c r="N145" s="21">
        <v>46308.907581018517</v>
      </c>
      <c r="O145" s="20">
        <v>400</v>
      </c>
      <c r="P145" s="20" t="s">
        <v>26</v>
      </c>
      <c r="Q145" s="20">
        <v>40</v>
      </c>
      <c r="R145" s="3" t="str">
        <f>IF(OR(G145="12R",G145="12L"),_xlfn.XLOOKUP(C145,DB!$A$2:$A$248,DB!$B$2:$B$248,""),IF(OR(G145="30L",G145="30R"),_xlfn.XLOOKUP(C145,DB!$A$2:$A$248,DB!$C$2:$C$248,""),""))</f>
        <v>UDGUV</v>
      </c>
      <c r="S145" s="3">
        <f t="shared" si="2"/>
        <v>21</v>
      </c>
      <c r="T145" s="3" t="str">
        <f>_xlfn.XLOOKUP(C145,DB!$A$2:$A$248,DB!$D$2:$D$248,"")</f>
        <v>Sector 2</v>
      </c>
    </row>
    <row r="146" spans="1:20" x14ac:dyDescent="0.2">
      <c r="A146" s="20" t="s">
        <v>303</v>
      </c>
      <c r="B146" s="20" t="s">
        <v>18</v>
      </c>
      <c r="C146" s="20" t="s">
        <v>43</v>
      </c>
      <c r="D146" s="20" t="s">
        <v>20</v>
      </c>
      <c r="E146" s="20" t="s">
        <v>581</v>
      </c>
      <c r="F146" s="21">
        <v>46308.880810185183</v>
      </c>
      <c r="G146" s="20" t="s">
        <v>22</v>
      </c>
      <c r="H146" s="20" t="s">
        <v>4558</v>
      </c>
      <c r="I146" s="20">
        <v>340</v>
      </c>
      <c r="J146" s="20" t="s">
        <v>23</v>
      </c>
      <c r="K146" s="20" t="s">
        <v>24</v>
      </c>
      <c r="L146" s="20">
        <v>870</v>
      </c>
      <c r="M146" s="20" t="s">
        <v>46</v>
      </c>
      <c r="N146" s="21">
        <v>46308.924988425926</v>
      </c>
      <c r="O146" s="20">
        <v>340</v>
      </c>
      <c r="P146" s="20" t="s">
        <v>26</v>
      </c>
      <c r="Q146" s="20">
        <v>190</v>
      </c>
      <c r="R146" s="3" t="str">
        <f>IF(OR(G146="12R",G146="12L"),_xlfn.XLOOKUP(C146,DB!$A$2:$A$248,DB!$B$2:$B$248,""),IF(OR(G146="30L",G146="30R"),_xlfn.XLOOKUP(C146,DB!$A$2:$A$248,DB!$C$2:$C$248,""),""))</f>
        <v>UDGUV</v>
      </c>
      <c r="S146" s="3">
        <f t="shared" si="2"/>
        <v>21</v>
      </c>
      <c r="T146" s="3" t="str">
        <f>_xlfn.XLOOKUP(C146,DB!$A$2:$A$248,DB!$D$2:$D$248,"")</f>
        <v>Sector 2</v>
      </c>
    </row>
    <row r="147" spans="1:20" x14ac:dyDescent="0.2">
      <c r="A147" s="20" t="s">
        <v>321</v>
      </c>
      <c r="B147" s="20" t="s">
        <v>18</v>
      </c>
      <c r="C147" s="20" t="s">
        <v>322</v>
      </c>
      <c r="D147" s="20" t="s">
        <v>261</v>
      </c>
      <c r="E147" s="20" t="s">
        <v>549</v>
      </c>
      <c r="F147" s="21">
        <v>46308.88212962963</v>
      </c>
      <c r="G147" s="20" t="s">
        <v>22</v>
      </c>
      <c r="H147" s="20" t="s">
        <v>4559</v>
      </c>
      <c r="I147" s="20">
        <v>370</v>
      </c>
      <c r="J147" s="20" t="s">
        <v>23</v>
      </c>
      <c r="K147" s="20" t="s">
        <v>24</v>
      </c>
      <c r="L147" s="20">
        <v>134</v>
      </c>
      <c r="M147" s="20" t="s">
        <v>70</v>
      </c>
      <c r="N147" s="21">
        <v>46308.891643518517</v>
      </c>
      <c r="O147" s="20">
        <v>215</v>
      </c>
      <c r="P147" s="20" t="s">
        <v>41</v>
      </c>
      <c r="Q147" s="20">
        <v>190</v>
      </c>
      <c r="R147" s="3" t="str">
        <f>IF(OR(G147="12R",G147="12L"),_xlfn.XLOOKUP(C147,DB!$A$2:$A$248,DB!$B$2:$B$248,""),IF(OR(G147="30L",G147="30R"),_xlfn.XLOOKUP(C147,DB!$A$2:$A$248,DB!$C$2:$C$248,""),""))</f>
        <v>NUDAL</v>
      </c>
      <c r="S147" s="3">
        <f t="shared" si="2"/>
        <v>21</v>
      </c>
      <c r="T147" s="3" t="str">
        <f>_xlfn.XLOOKUP(C147,DB!$A$2:$A$248,DB!$D$2:$D$248,"")</f>
        <v>Sector 3</v>
      </c>
    </row>
    <row r="148" spans="1:20" x14ac:dyDescent="0.2">
      <c r="A148" s="20" t="s">
        <v>525</v>
      </c>
      <c r="B148" s="20" t="s">
        <v>18</v>
      </c>
      <c r="C148" s="20" t="s">
        <v>317</v>
      </c>
      <c r="D148" s="20" t="s">
        <v>29</v>
      </c>
      <c r="E148" s="20" t="s">
        <v>1929</v>
      </c>
      <c r="F148" s="21">
        <v>46308.885567129626</v>
      </c>
      <c r="G148" s="20" t="s">
        <v>22</v>
      </c>
      <c r="H148" s="20" t="s">
        <v>4560</v>
      </c>
      <c r="I148" s="20">
        <v>360</v>
      </c>
      <c r="J148" s="20" t="s">
        <v>23</v>
      </c>
      <c r="K148" s="20" t="s">
        <v>24</v>
      </c>
      <c r="L148" s="20">
        <v>527</v>
      </c>
      <c r="M148" s="20" t="s">
        <v>130</v>
      </c>
      <c r="N148" s="21">
        <v>46308.913321759261</v>
      </c>
      <c r="O148" s="20">
        <v>360</v>
      </c>
      <c r="P148" s="20" t="s">
        <v>26</v>
      </c>
      <c r="Q148" s="20">
        <v>40</v>
      </c>
      <c r="R148" s="3" t="str">
        <f>IF(OR(G148="12R",G148="12L"),_xlfn.XLOOKUP(C148,DB!$A$2:$A$248,DB!$B$2:$B$248,""),IF(OR(G148="30L",G148="30R"),_xlfn.XLOOKUP(C148,DB!$A$2:$A$248,DB!$C$2:$C$248,""),""))</f>
        <v>UDGUV</v>
      </c>
      <c r="S148" s="3">
        <f t="shared" si="2"/>
        <v>21</v>
      </c>
      <c r="T148" s="3" t="str">
        <f>_xlfn.XLOOKUP(C148,DB!$A$2:$A$248,DB!$D$2:$D$248,"")</f>
        <v>Sector 2</v>
      </c>
    </row>
    <row r="149" spans="1:20" x14ac:dyDescent="0.2">
      <c r="A149" s="20" t="s">
        <v>324</v>
      </c>
      <c r="B149" s="20" t="s">
        <v>18</v>
      </c>
      <c r="C149" s="20" t="s">
        <v>325</v>
      </c>
      <c r="D149" s="20" t="s">
        <v>123</v>
      </c>
      <c r="E149" s="20" t="s">
        <v>4561</v>
      </c>
      <c r="F149" s="21">
        <v>46308.888287037036</v>
      </c>
      <c r="G149" s="20" t="s">
        <v>22</v>
      </c>
      <c r="H149" s="20" t="s">
        <v>4562</v>
      </c>
      <c r="I149" s="20">
        <v>320</v>
      </c>
      <c r="J149" s="20" t="s">
        <v>23</v>
      </c>
      <c r="K149" s="20" t="s">
        <v>24</v>
      </c>
      <c r="L149" s="20">
        <v>529</v>
      </c>
      <c r="M149" s="20" t="s">
        <v>130</v>
      </c>
      <c r="N149" s="21">
        <v>46308.91642361111</v>
      </c>
      <c r="O149" s="20">
        <v>320</v>
      </c>
      <c r="P149" s="20" t="s">
        <v>26</v>
      </c>
      <c r="Q149" s="20">
        <v>40</v>
      </c>
      <c r="R149" s="3" t="str">
        <f>IF(OR(G149="12R",G149="12L"),_xlfn.XLOOKUP(C149,DB!$A$2:$A$248,DB!$B$2:$B$248,""),IF(OR(G149="30L",G149="30R"),_xlfn.XLOOKUP(C149,DB!$A$2:$A$248,DB!$C$2:$C$248,""),""))</f>
        <v>OMSUK</v>
      </c>
      <c r="S149" s="3">
        <f t="shared" si="2"/>
        <v>21</v>
      </c>
      <c r="T149" s="3" t="str">
        <f>_xlfn.XLOOKUP(C149,DB!$A$2:$A$248,DB!$D$2:$D$248,"")</f>
        <v>Sector 3</v>
      </c>
    </row>
    <row r="150" spans="1:20" x14ac:dyDescent="0.2">
      <c r="A150" s="20" t="s">
        <v>292</v>
      </c>
      <c r="B150" s="20" t="s">
        <v>18</v>
      </c>
      <c r="C150" s="20" t="s">
        <v>43</v>
      </c>
      <c r="D150" s="20" t="s">
        <v>20</v>
      </c>
      <c r="E150" s="20" t="s">
        <v>406</v>
      </c>
      <c r="F150" s="21">
        <v>46308.890208333331</v>
      </c>
      <c r="G150" s="20" t="s">
        <v>22</v>
      </c>
      <c r="H150" s="20" t="s">
        <v>4563</v>
      </c>
      <c r="I150" s="20">
        <v>360</v>
      </c>
      <c r="J150" s="20" t="s">
        <v>23</v>
      </c>
      <c r="K150" s="20" t="s">
        <v>24</v>
      </c>
      <c r="L150" s="20">
        <v>870</v>
      </c>
      <c r="M150" s="20" t="s">
        <v>46</v>
      </c>
      <c r="N150" s="21">
        <v>46308.934305555558</v>
      </c>
      <c r="O150" s="20">
        <v>360</v>
      </c>
      <c r="P150" s="20" t="s">
        <v>26</v>
      </c>
      <c r="Q150" s="20">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s="20" t="s">
        <v>340</v>
      </c>
      <c r="B151" s="20" t="s">
        <v>18</v>
      </c>
      <c r="C151" s="20" t="s">
        <v>101</v>
      </c>
      <c r="D151" s="20" t="s">
        <v>20</v>
      </c>
      <c r="E151" s="20" t="s">
        <v>955</v>
      </c>
      <c r="F151" s="21">
        <v>46308.891863425924</v>
      </c>
      <c r="G151" s="20" t="s">
        <v>22</v>
      </c>
      <c r="H151" s="20" t="s">
        <v>4564</v>
      </c>
      <c r="I151" s="20">
        <v>360</v>
      </c>
      <c r="J151" s="20" t="s">
        <v>23</v>
      </c>
      <c r="K151" s="20" t="s">
        <v>152</v>
      </c>
      <c r="L151" s="20">
        <v>863</v>
      </c>
      <c r="M151" s="20" t="s">
        <v>46</v>
      </c>
      <c r="N151" s="21">
        <v>46308.935844907406</v>
      </c>
      <c r="O151" s="20">
        <v>360</v>
      </c>
      <c r="P151" s="20" t="s">
        <v>26</v>
      </c>
      <c r="Q151" s="20">
        <v>190</v>
      </c>
      <c r="R151" s="3" t="str">
        <f>IF(OR(G151="12R",G151="12L"),_xlfn.XLOOKUP(C151,DB!$A$2:$A$248,DB!$B$2:$B$248,""),IF(OR(G151="30L",G151="30R"),_xlfn.XLOOKUP(C151,DB!$A$2:$A$248,DB!$C$2:$C$248,""),""))</f>
        <v>UDGUV</v>
      </c>
      <c r="S151" s="3">
        <f t="shared" si="2"/>
        <v>21</v>
      </c>
      <c r="T151" s="3" t="str">
        <f>_xlfn.XLOOKUP(C151,DB!$A$2:$A$248,DB!$D$2:$D$248,"")</f>
        <v>Sector 2</v>
      </c>
    </row>
    <row r="152" spans="1:20" x14ac:dyDescent="0.2">
      <c r="A152" s="20" t="s">
        <v>326</v>
      </c>
      <c r="B152" s="20" t="s">
        <v>18</v>
      </c>
      <c r="C152" s="20" t="s">
        <v>33</v>
      </c>
      <c r="D152" s="20" t="s">
        <v>54</v>
      </c>
      <c r="E152" s="20" t="s">
        <v>512</v>
      </c>
      <c r="F152" s="21">
        <v>46308.894780092596</v>
      </c>
      <c r="G152" s="20" t="s">
        <v>22</v>
      </c>
      <c r="H152" s="20" t="s">
        <v>4565</v>
      </c>
      <c r="I152" s="20">
        <v>380</v>
      </c>
      <c r="J152" s="20" t="s">
        <v>23</v>
      </c>
      <c r="K152" s="20" t="s">
        <v>24</v>
      </c>
      <c r="L152" s="20">
        <v>866</v>
      </c>
      <c r="M152" s="20" t="s">
        <v>36</v>
      </c>
      <c r="N152" s="21">
        <v>46308.937962962962</v>
      </c>
      <c r="O152" s="20">
        <v>380</v>
      </c>
      <c r="P152" s="20" t="s">
        <v>26</v>
      </c>
      <c r="Q152" s="20">
        <v>190</v>
      </c>
      <c r="R152" s="3" t="str">
        <f>IF(OR(G152="12R",G152="12L"),_xlfn.XLOOKUP(C152,DB!$A$2:$A$248,DB!$B$2:$B$248,""),IF(OR(G152="30L",G152="30R"),_xlfn.XLOOKUP(C152,DB!$A$2:$A$248,DB!$C$2:$C$248,""),""))</f>
        <v>UDGUV</v>
      </c>
      <c r="S152" s="3">
        <f t="shared" si="2"/>
        <v>21</v>
      </c>
      <c r="T152" s="3" t="str">
        <f>_xlfn.XLOOKUP(C152,DB!$A$2:$A$248,DB!$D$2:$D$248,"")</f>
        <v>Sector 2</v>
      </c>
    </row>
    <row r="153" spans="1:20" x14ac:dyDescent="0.2">
      <c r="A153" s="20" t="s">
        <v>315</v>
      </c>
      <c r="B153" s="20" t="s">
        <v>18</v>
      </c>
      <c r="C153" s="20" t="s">
        <v>224</v>
      </c>
      <c r="D153" s="20" t="s">
        <v>116</v>
      </c>
      <c r="E153" s="20" t="s">
        <v>239</v>
      </c>
      <c r="F153" s="21">
        <v>46308.896643518521</v>
      </c>
      <c r="G153" s="20" t="s">
        <v>22</v>
      </c>
      <c r="H153" s="20" t="s">
        <v>4566</v>
      </c>
      <c r="I153" s="20">
        <v>380</v>
      </c>
      <c r="J153" s="20" t="s">
        <v>23</v>
      </c>
      <c r="K153" s="20" t="s">
        <v>24</v>
      </c>
      <c r="L153" s="20">
        <v>535</v>
      </c>
      <c r="M153" s="20" t="s">
        <v>130</v>
      </c>
      <c r="N153" s="21">
        <v>46308.924641203703</v>
      </c>
      <c r="O153" s="20">
        <v>380</v>
      </c>
      <c r="P153" s="20" t="s">
        <v>26</v>
      </c>
      <c r="Q153" s="20">
        <v>40</v>
      </c>
      <c r="R153" s="3" t="str">
        <f>IF(OR(G153="12R",G153="12L"),_xlfn.XLOOKUP(C153,DB!$A$2:$A$248,DB!$B$2:$B$248,""),IF(OR(G153="30L",G153="30R"),_xlfn.XLOOKUP(C153,DB!$A$2:$A$248,DB!$C$2:$C$248,""),""))</f>
        <v>ENEBA</v>
      </c>
      <c r="S153" s="3">
        <f t="shared" si="2"/>
        <v>21</v>
      </c>
      <c r="T153" s="3" t="str">
        <f>_xlfn.XLOOKUP(C153,DB!$A$2:$A$248,DB!$D$2:$D$248,"")</f>
        <v>Sector 3</v>
      </c>
    </row>
    <row r="154" spans="1:20" x14ac:dyDescent="0.2">
      <c r="A154" s="20" t="s">
        <v>334</v>
      </c>
      <c r="B154" s="20" t="s">
        <v>18</v>
      </c>
      <c r="C154" s="20" t="s">
        <v>19</v>
      </c>
      <c r="D154" s="20" t="s">
        <v>54</v>
      </c>
      <c r="E154" s="20" t="s">
        <v>704</v>
      </c>
      <c r="F154" s="21">
        <v>46308.898888888885</v>
      </c>
      <c r="G154" s="20" t="s">
        <v>22</v>
      </c>
      <c r="H154" s="20" t="s">
        <v>4567</v>
      </c>
      <c r="I154" s="20">
        <v>360</v>
      </c>
      <c r="J154" s="20" t="s">
        <v>23</v>
      </c>
      <c r="K154" s="20" t="s">
        <v>24</v>
      </c>
      <c r="L154" s="20">
        <v>863</v>
      </c>
      <c r="M154" s="20" t="s">
        <v>25</v>
      </c>
      <c r="N154" s="21">
        <v>46308.943668981483</v>
      </c>
      <c r="O154" s="20">
        <v>360</v>
      </c>
      <c r="P154" s="20" t="s">
        <v>26</v>
      </c>
      <c r="Q154" s="20">
        <v>190</v>
      </c>
      <c r="R154" s="3" t="str">
        <f>IF(OR(G154="12R",G154="12L"),_xlfn.XLOOKUP(C154,DB!$A$2:$A$248,DB!$B$2:$B$248,""),IF(OR(G154="30L",G154="30R"),_xlfn.XLOOKUP(C154,DB!$A$2:$A$248,DB!$C$2:$C$248,""),""))</f>
        <v>UDGUV</v>
      </c>
      <c r="S154" s="3">
        <f t="shared" si="2"/>
        <v>21</v>
      </c>
      <c r="T154" s="3" t="str">
        <f>_xlfn.XLOOKUP(C154,DB!$A$2:$A$248,DB!$D$2:$D$248,"")</f>
        <v>Sector 2</v>
      </c>
    </row>
    <row r="155" spans="1:20" x14ac:dyDescent="0.2">
      <c r="A155" s="20" t="s">
        <v>333</v>
      </c>
      <c r="B155" s="20" t="s">
        <v>18</v>
      </c>
      <c r="C155" s="20" t="s">
        <v>148</v>
      </c>
      <c r="D155" s="20" t="s">
        <v>129</v>
      </c>
      <c r="E155" s="20" t="s">
        <v>4568</v>
      </c>
      <c r="F155" s="21">
        <v>46308.90116898148</v>
      </c>
      <c r="G155" s="20" t="s">
        <v>22</v>
      </c>
      <c r="H155" s="20" t="s">
        <v>4569</v>
      </c>
      <c r="I155" s="20">
        <v>370</v>
      </c>
      <c r="J155" s="20" t="s">
        <v>23</v>
      </c>
      <c r="K155" s="20" t="s">
        <v>24</v>
      </c>
      <c r="L155" s="20">
        <v>133</v>
      </c>
      <c r="M155" s="20" t="s">
        <v>40</v>
      </c>
      <c r="N155" s="21">
        <v>46308.910798611112</v>
      </c>
      <c r="O155" s="20">
        <v>281</v>
      </c>
      <c r="P155" s="20" t="s">
        <v>26</v>
      </c>
      <c r="Q155" s="20">
        <v>190</v>
      </c>
      <c r="R155" s="3" t="str">
        <f>IF(OR(G155="12R",G155="12L"),_xlfn.XLOOKUP(C155,DB!$A$2:$A$248,DB!$B$2:$B$248,""),IF(OR(G155="30L",G155="30R"),_xlfn.XLOOKUP(C155,DB!$A$2:$A$248,DB!$C$2:$C$248,""),""))</f>
        <v>NUDAL</v>
      </c>
      <c r="S155" s="3">
        <f t="shared" si="2"/>
        <v>21</v>
      </c>
      <c r="T155" s="3" t="str">
        <f>_xlfn.XLOOKUP(C155,DB!$A$2:$A$248,DB!$D$2:$D$248,"")</f>
        <v>Sector 3</v>
      </c>
    </row>
    <row r="156" spans="1:20" x14ac:dyDescent="0.2">
      <c r="A156" s="20" t="s">
        <v>255</v>
      </c>
      <c r="B156" s="20" t="s">
        <v>18</v>
      </c>
      <c r="C156" s="20" t="s">
        <v>256</v>
      </c>
      <c r="D156" s="20" t="s">
        <v>61</v>
      </c>
      <c r="E156" s="20" t="s">
        <v>2843</v>
      </c>
      <c r="F156" s="21">
        <v>46308.902997685182</v>
      </c>
      <c r="G156" s="20" t="s">
        <v>22</v>
      </c>
      <c r="H156" s="20" t="s">
        <v>4570</v>
      </c>
      <c r="I156" s="20">
        <v>360</v>
      </c>
      <c r="J156" s="20" t="s">
        <v>23</v>
      </c>
      <c r="K156" s="20" t="s">
        <v>24</v>
      </c>
      <c r="L156" s="20">
        <v>868</v>
      </c>
      <c r="M156" s="20" t="s">
        <v>36</v>
      </c>
      <c r="N156" s="21">
        <v>46308.946828703702</v>
      </c>
      <c r="O156" s="20">
        <v>360</v>
      </c>
      <c r="P156" s="20" t="s">
        <v>26</v>
      </c>
      <c r="Q156" s="20">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s="20" t="s">
        <v>4571</v>
      </c>
      <c r="B157" s="20" t="s">
        <v>18</v>
      </c>
      <c r="C157" s="20" t="s">
        <v>48</v>
      </c>
      <c r="D157" s="20" t="s">
        <v>261</v>
      </c>
      <c r="E157" s="20" t="s">
        <v>323</v>
      </c>
      <c r="F157" s="21">
        <v>46308.906157407408</v>
      </c>
      <c r="G157" s="20" t="s">
        <v>22</v>
      </c>
      <c r="H157" s="20" t="s">
        <v>4572</v>
      </c>
      <c r="I157" s="20">
        <v>370</v>
      </c>
      <c r="J157" s="20" t="s">
        <v>23</v>
      </c>
      <c r="K157" s="20" t="s">
        <v>24</v>
      </c>
      <c r="L157" s="20">
        <v>133</v>
      </c>
      <c r="M157" s="20" t="s">
        <v>266</v>
      </c>
      <c r="N157" s="21">
        <v>46308.915636574071</v>
      </c>
      <c r="O157" s="20">
        <v>221</v>
      </c>
      <c r="P157" s="20" t="s">
        <v>41</v>
      </c>
      <c r="Q157" s="20">
        <v>190</v>
      </c>
      <c r="R157" s="3" t="str">
        <f>IF(OR(G157="12R",G157="12L"),_xlfn.XLOOKUP(C157,DB!$A$2:$A$248,DB!$B$2:$B$248,""),IF(OR(G157="30L",G157="30R"),_xlfn.XLOOKUP(C157,DB!$A$2:$A$248,DB!$C$2:$C$248,""),""))</f>
        <v>NUDAL</v>
      </c>
      <c r="S157" s="3">
        <f t="shared" si="2"/>
        <v>21</v>
      </c>
      <c r="T157" s="3" t="str">
        <f>_xlfn.XLOOKUP(C157,DB!$A$2:$A$248,DB!$D$2:$D$248,"")</f>
        <v>Sector 3</v>
      </c>
    </row>
    <row r="158" spans="1:20" x14ac:dyDescent="0.2">
      <c r="A158" s="20" t="s">
        <v>336</v>
      </c>
      <c r="B158" s="20" t="s">
        <v>18</v>
      </c>
      <c r="C158" s="20" t="s">
        <v>115</v>
      </c>
      <c r="D158" s="20" t="s">
        <v>29</v>
      </c>
      <c r="E158" s="20" t="s">
        <v>1145</v>
      </c>
      <c r="F158" s="21">
        <v>46308.907986111109</v>
      </c>
      <c r="G158" s="20" t="s">
        <v>22</v>
      </c>
      <c r="H158" s="20" t="s">
        <v>4573</v>
      </c>
      <c r="I158" s="20">
        <v>350</v>
      </c>
      <c r="J158" s="20" t="s">
        <v>23</v>
      </c>
      <c r="K158" s="20" t="s">
        <v>24</v>
      </c>
      <c r="L158" s="20">
        <v>149</v>
      </c>
      <c r="M158" s="20" t="s">
        <v>117</v>
      </c>
      <c r="N158" s="21">
        <v>46308.918483796297</v>
      </c>
      <c r="O158" s="20">
        <v>250</v>
      </c>
      <c r="P158" s="20" t="s">
        <v>26</v>
      </c>
      <c r="Q158" s="20">
        <v>190</v>
      </c>
      <c r="R158" s="3" t="str">
        <f>IF(OR(G158="12R",G158="12L"),_xlfn.XLOOKUP(C158,DB!$A$2:$A$248,DB!$B$2:$B$248,""),IF(OR(G158="30L",G158="30R"),_xlfn.XLOOKUP(C158,DB!$A$2:$A$248,DB!$C$2:$C$248,""),""))</f>
        <v>TAKUX</v>
      </c>
      <c r="S158" s="3">
        <f t="shared" si="2"/>
        <v>21</v>
      </c>
      <c r="T158" s="3" t="str">
        <f>_xlfn.XLOOKUP(C158,DB!$A$2:$A$248,DB!$D$2:$D$248,"")</f>
        <v>Sector 7</v>
      </c>
    </row>
    <row r="159" spans="1:20" x14ac:dyDescent="0.2">
      <c r="A159" s="20" t="s">
        <v>338</v>
      </c>
      <c r="B159" s="20" t="s">
        <v>18</v>
      </c>
      <c r="C159" s="20" t="s">
        <v>75</v>
      </c>
      <c r="D159" s="20" t="s">
        <v>54</v>
      </c>
      <c r="E159" s="20" t="s">
        <v>112</v>
      </c>
      <c r="F159" s="21">
        <v>46308.913321759261</v>
      </c>
      <c r="G159" s="20" t="s">
        <v>22</v>
      </c>
      <c r="H159" s="20" t="s">
        <v>4574</v>
      </c>
      <c r="I159" s="20">
        <v>380</v>
      </c>
      <c r="J159" s="20" t="s">
        <v>23</v>
      </c>
      <c r="K159" s="20" t="s">
        <v>24</v>
      </c>
      <c r="L159" s="20">
        <v>723</v>
      </c>
      <c r="M159" s="20" t="s">
        <v>75</v>
      </c>
      <c r="N159" s="21">
        <v>46308.95789351852</v>
      </c>
      <c r="O159" s="20">
        <v>0</v>
      </c>
      <c r="P159" s="20" t="s">
        <v>26</v>
      </c>
      <c r="Q159" s="20">
        <v>190</v>
      </c>
      <c r="R159" s="3" t="str">
        <f>IF(OR(G159="12R",G159="12L"),_xlfn.XLOOKUP(C159,DB!$A$2:$A$248,DB!$B$2:$B$248,""),IF(OR(G159="30L",G159="30R"),_xlfn.XLOOKUP(C159,DB!$A$2:$A$248,DB!$C$2:$C$248,""),""))</f>
        <v>UDGUV</v>
      </c>
      <c r="S159" s="3">
        <f t="shared" si="2"/>
        <v>21</v>
      </c>
      <c r="T159" s="3" t="str">
        <f>_xlfn.XLOOKUP(C159,DB!$A$2:$A$248,DB!$D$2:$D$248,"")</f>
        <v>Sector 2</v>
      </c>
    </row>
    <row r="160" spans="1:20" x14ac:dyDescent="0.2">
      <c r="A160" s="20" t="s">
        <v>337</v>
      </c>
      <c r="B160" s="20" t="s">
        <v>18</v>
      </c>
      <c r="C160" s="20" t="s">
        <v>219</v>
      </c>
      <c r="D160" s="20" t="s">
        <v>34</v>
      </c>
      <c r="E160" s="20" t="s">
        <v>4061</v>
      </c>
      <c r="F160" s="21">
        <v>46308.921620370369</v>
      </c>
      <c r="G160" s="20" t="s">
        <v>22</v>
      </c>
      <c r="H160" s="20" t="s">
        <v>4575</v>
      </c>
      <c r="I160" s="20">
        <v>350</v>
      </c>
      <c r="J160" s="20" t="s">
        <v>23</v>
      </c>
      <c r="K160" s="20" t="s">
        <v>24</v>
      </c>
      <c r="L160" s="20">
        <v>149</v>
      </c>
      <c r="M160" s="20" t="s">
        <v>117</v>
      </c>
      <c r="N160" s="21">
        <v>46308.932129629633</v>
      </c>
      <c r="O160" s="20">
        <v>239</v>
      </c>
      <c r="P160" s="20" t="s">
        <v>26</v>
      </c>
      <c r="Q160" s="20">
        <v>190</v>
      </c>
      <c r="R160" s="3" t="str">
        <f>IF(OR(G160="12R",G160="12L"),_xlfn.XLOOKUP(C160,DB!$A$2:$A$248,DB!$B$2:$B$248,""),IF(OR(G160="30L",G160="30R"),_xlfn.XLOOKUP(C160,DB!$A$2:$A$248,DB!$C$2:$C$248,""),""))</f>
        <v>TAKUX</v>
      </c>
      <c r="S160" s="3">
        <f t="shared" si="2"/>
        <v>22</v>
      </c>
      <c r="T160" s="3" t="str">
        <f>_xlfn.XLOOKUP(C160,DB!$A$2:$A$248,DB!$D$2:$D$248,"")</f>
        <v>Sector 7</v>
      </c>
    </row>
    <row r="161" spans="1:20" x14ac:dyDescent="0.2">
      <c r="A161" s="20" t="s">
        <v>348</v>
      </c>
      <c r="B161" s="20" t="s">
        <v>18</v>
      </c>
      <c r="C161" s="20" t="s">
        <v>33</v>
      </c>
      <c r="D161" s="20" t="s">
        <v>61</v>
      </c>
      <c r="E161" s="20" t="s">
        <v>418</v>
      </c>
      <c r="F161" s="21">
        <v>46308.937534722223</v>
      </c>
      <c r="G161" s="20" t="s">
        <v>22</v>
      </c>
      <c r="H161" s="20" t="s">
        <v>4576</v>
      </c>
      <c r="I161" s="20">
        <v>360</v>
      </c>
      <c r="J161" s="20" t="s">
        <v>23</v>
      </c>
      <c r="K161" s="20" t="s">
        <v>24</v>
      </c>
      <c r="L161" s="20">
        <v>867</v>
      </c>
      <c r="M161" s="20" t="s">
        <v>36</v>
      </c>
      <c r="N161" s="21">
        <v>46308.981724537036</v>
      </c>
      <c r="O161" s="20">
        <v>360</v>
      </c>
      <c r="P161" s="20" t="s">
        <v>26</v>
      </c>
      <c r="Q161" s="20">
        <v>190</v>
      </c>
      <c r="R161" s="3" t="str">
        <f>IF(OR(G161="12R",G161="12L"),_xlfn.XLOOKUP(C161,DB!$A$2:$A$248,DB!$B$2:$B$248,""),IF(OR(G161="30L",G161="30R"),_xlfn.XLOOKUP(C161,DB!$A$2:$A$248,DB!$C$2:$C$248,""),""))</f>
        <v>UDGUV</v>
      </c>
      <c r="S161" s="3">
        <f t="shared" si="2"/>
        <v>22</v>
      </c>
      <c r="T161" s="3" t="str">
        <f>_xlfn.XLOOKUP(C161,DB!$A$2:$A$248,DB!$D$2:$D$248,"")</f>
        <v>Sector 2</v>
      </c>
    </row>
    <row r="162" spans="1:20" x14ac:dyDescent="0.2">
      <c r="A162" s="20" t="s">
        <v>4109</v>
      </c>
      <c r="B162" s="20" t="s">
        <v>18</v>
      </c>
      <c r="C162" s="20" t="s">
        <v>50</v>
      </c>
      <c r="D162" s="20" t="s">
        <v>4110</v>
      </c>
      <c r="E162" s="20"/>
      <c r="F162" s="21">
        <v>46308.938831018517</v>
      </c>
      <c r="G162" s="20" t="s">
        <v>22</v>
      </c>
      <c r="H162" s="20" t="s">
        <v>4577</v>
      </c>
      <c r="I162" s="20">
        <v>400</v>
      </c>
      <c r="J162" s="20" t="s">
        <v>23</v>
      </c>
      <c r="K162" s="20" t="s">
        <v>51</v>
      </c>
      <c r="L162" s="20">
        <v>865</v>
      </c>
      <c r="M162" s="20" t="s">
        <v>628</v>
      </c>
      <c r="N162" s="21">
        <v>46308.984849537039</v>
      </c>
      <c r="O162" s="20">
        <v>400</v>
      </c>
      <c r="P162" s="20" t="s">
        <v>26</v>
      </c>
      <c r="Q162" s="20">
        <v>30</v>
      </c>
      <c r="R162" s="3" t="str">
        <f>IF(OR(G162="12R",G162="12L"),_xlfn.XLOOKUP(C162,DB!$A$2:$A$248,DB!$B$2:$B$248,""),IF(OR(G162="30L",G162="30R"),_xlfn.XLOOKUP(C162,DB!$A$2:$A$248,DB!$C$2:$C$248,""),""))</f>
        <v>UDGUV</v>
      </c>
      <c r="S162" s="3">
        <f t="shared" si="2"/>
        <v>22</v>
      </c>
      <c r="T162" s="3" t="str">
        <f>_xlfn.XLOOKUP(C162,DB!$A$2:$A$248,DB!$D$2:$D$248,"")</f>
        <v>Sector 2</v>
      </c>
    </row>
    <row r="163" spans="1:20" x14ac:dyDescent="0.2">
      <c r="A163" s="20" t="s">
        <v>342</v>
      </c>
      <c r="B163" s="20" t="s">
        <v>18</v>
      </c>
      <c r="C163" s="20" t="s">
        <v>33</v>
      </c>
      <c r="D163" s="20" t="s">
        <v>20</v>
      </c>
      <c r="E163" s="20" t="s">
        <v>562</v>
      </c>
      <c r="F163" s="21">
        <v>46308.942303240743</v>
      </c>
      <c r="G163" s="20" t="s">
        <v>22</v>
      </c>
      <c r="H163" s="20" t="s">
        <v>4578</v>
      </c>
      <c r="I163" s="20">
        <v>340</v>
      </c>
      <c r="J163" s="20" t="s">
        <v>23</v>
      </c>
      <c r="K163" s="20" t="s">
        <v>24</v>
      </c>
      <c r="L163" s="20">
        <v>878</v>
      </c>
      <c r="M163" s="20" t="s">
        <v>36</v>
      </c>
      <c r="N163" s="21">
        <v>46308.986435185187</v>
      </c>
      <c r="O163" s="20">
        <v>340</v>
      </c>
      <c r="P163" s="20" t="s">
        <v>26</v>
      </c>
      <c r="Q163" s="20">
        <v>190</v>
      </c>
      <c r="R163" s="3" t="str">
        <f>IF(OR(G163="12R",G163="12L"),_xlfn.XLOOKUP(C163,DB!$A$2:$A$248,DB!$B$2:$B$248,""),IF(OR(G163="30L",G163="30R"),_xlfn.XLOOKUP(C163,DB!$A$2:$A$248,DB!$C$2:$C$248,""),""))</f>
        <v>UDGUV</v>
      </c>
      <c r="S163" s="3">
        <f t="shared" si="2"/>
        <v>22</v>
      </c>
      <c r="T163" s="3" t="str">
        <f>_xlfn.XLOOKUP(C163,DB!$A$2:$A$248,DB!$D$2:$D$248,"")</f>
        <v>Sector 2</v>
      </c>
    </row>
    <row r="164" spans="1:20" x14ac:dyDescent="0.2">
      <c r="A164" s="20" t="s">
        <v>344</v>
      </c>
      <c r="B164" s="20" t="s">
        <v>18</v>
      </c>
      <c r="C164" s="20" t="s">
        <v>345</v>
      </c>
      <c r="D164" s="20" t="s">
        <v>54</v>
      </c>
      <c r="E164" s="20" t="s">
        <v>3415</v>
      </c>
      <c r="F164" s="21">
        <v>46308.946516203701</v>
      </c>
      <c r="G164" s="20" t="s">
        <v>22</v>
      </c>
      <c r="H164" s="20" t="s">
        <v>4579</v>
      </c>
      <c r="I164" s="20">
        <v>380</v>
      </c>
      <c r="J164" s="20" t="s">
        <v>23</v>
      </c>
      <c r="K164" s="20" t="s">
        <v>24</v>
      </c>
      <c r="L164" s="20">
        <v>864</v>
      </c>
      <c r="M164" s="20" t="s">
        <v>836</v>
      </c>
      <c r="N164" s="21">
        <v>46308.992337962962</v>
      </c>
      <c r="O164" s="20">
        <v>380</v>
      </c>
      <c r="P164" s="20" t="s">
        <v>26</v>
      </c>
      <c r="Q164" s="20">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s="20" t="s">
        <v>354</v>
      </c>
      <c r="B165" s="20" t="s">
        <v>18</v>
      </c>
      <c r="C165" s="20" t="s">
        <v>43</v>
      </c>
      <c r="D165" s="20" t="s">
        <v>44</v>
      </c>
      <c r="E165" s="20" t="s">
        <v>141</v>
      </c>
      <c r="F165" s="21">
        <v>46308.947858796295</v>
      </c>
      <c r="G165" s="20" t="s">
        <v>22</v>
      </c>
      <c r="H165" s="20" t="s">
        <v>4580</v>
      </c>
      <c r="I165" s="20">
        <v>360</v>
      </c>
      <c r="J165" s="20" t="s">
        <v>23</v>
      </c>
      <c r="K165" s="20" t="s">
        <v>24</v>
      </c>
      <c r="L165" s="20">
        <v>861</v>
      </c>
      <c r="M165" s="20" t="s">
        <v>46</v>
      </c>
      <c r="N165" s="21">
        <v>46308.992395833331</v>
      </c>
      <c r="O165" s="20">
        <v>360</v>
      </c>
      <c r="P165" s="20" t="s">
        <v>26</v>
      </c>
      <c r="Q165" s="20">
        <v>190</v>
      </c>
      <c r="R165" s="3" t="str">
        <f>IF(OR(G165="12R",G165="12L"),_xlfn.XLOOKUP(C165,DB!$A$2:$A$248,DB!$B$2:$B$248,""),IF(OR(G165="30L",G165="30R"),_xlfn.XLOOKUP(C165,DB!$A$2:$A$248,DB!$C$2:$C$248,""),""))</f>
        <v>UDGUV</v>
      </c>
      <c r="S165" s="3">
        <f t="shared" si="2"/>
        <v>22</v>
      </c>
      <c r="T165" s="3" t="str">
        <f>_xlfn.XLOOKUP(C165,DB!$A$2:$A$248,DB!$D$2:$D$248,"")</f>
        <v>Sector 2</v>
      </c>
    </row>
    <row r="166" spans="1:20" x14ac:dyDescent="0.2">
      <c r="A166" s="20" t="s">
        <v>343</v>
      </c>
      <c r="B166" s="20" t="s">
        <v>18</v>
      </c>
      <c r="C166" s="20" t="s">
        <v>122</v>
      </c>
      <c r="D166" s="20" t="s">
        <v>44</v>
      </c>
      <c r="E166" s="20" t="s">
        <v>4353</v>
      </c>
      <c r="F166" s="21">
        <v>46308.948888888888</v>
      </c>
      <c r="G166" s="20" t="s">
        <v>22</v>
      </c>
      <c r="H166" s="20" t="s">
        <v>4581</v>
      </c>
      <c r="I166" s="20">
        <v>360</v>
      </c>
      <c r="J166" s="20" t="s">
        <v>23</v>
      </c>
      <c r="K166" s="20" t="s">
        <v>24</v>
      </c>
      <c r="L166" s="20">
        <v>532</v>
      </c>
      <c r="M166" s="20" t="s">
        <v>130</v>
      </c>
      <c r="N166" s="21">
        <v>46308.977534722224</v>
      </c>
      <c r="O166" s="20">
        <v>360</v>
      </c>
      <c r="P166" s="20" t="s">
        <v>26</v>
      </c>
      <c r="Q166" s="20">
        <v>40</v>
      </c>
      <c r="R166" s="3" t="str">
        <f>IF(OR(G166="12R",G166="12L"),_xlfn.XLOOKUP(C166,DB!$A$2:$A$248,DB!$B$2:$B$248,""),IF(OR(G166="30L",G166="30R"),_xlfn.XLOOKUP(C166,DB!$A$2:$A$248,DB!$C$2:$C$248,""),""))</f>
        <v>ENEBA</v>
      </c>
      <c r="S166" s="3">
        <f t="shared" si="2"/>
        <v>22</v>
      </c>
      <c r="T166" s="3" t="str">
        <f>_xlfn.XLOOKUP(C166,DB!$A$2:$A$248,DB!$D$2:$D$248,"")</f>
        <v>Sector 3</v>
      </c>
    </row>
    <row r="167" spans="1:20" x14ac:dyDescent="0.2">
      <c r="A167" s="20" t="s">
        <v>346</v>
      </c>
      <c r="B167" s="20" t="s">
        <v>18</v>
      </c>
      <c r="C167" s="20" t="s">
        <v>347</v>
      </c>
      <c r="D167" s="20" t="s">
        <v>61</v>
      </c>
      <c r="E167" s="20" t="s">
        <v>4582</v>
      </c>
      <c r="F167" s="21">
        <v>46308.949745370373</v>
      </c>
      <c r="G167" s="20" t="s">
        <v>22</v>
      </c>
      <c r="H167" s="20" t="s">
        <v>4583</v>
      </c>
      <c r="I167" s="20">
        <v>340</v>
      </c>
      <c r="J167" s="20" t="s">
        <v>23</v>
      </c>
      <c r="K167" s="20" t="s">
        <v>24</v>
      </c>
      <c r="L167" s="20">
        <v>859</v>
      </c>
      <c r="M167" s="20" t="s">
        <v>46</v>
      </c>
      <c r="N167" s="21">
        <v>46308.992766203701</v>
      </c>
      <c r="O167" s="20">
        <v>340</v>
      </c>
      <c r="P167" s="20" t="s">
        <v>26</v>
      </c>
      <c r="Q167" s="20">
        <v>190</v>
      </c>
      <c r="R167" s="3" t="str">
        <f>IF(OR(G167="12R",G167="12L"),_xlfn.XLOOKUP(C167,DB!$A$2:$A$248,DB!$B$2:$B$248,""),IF(OR(G167="30L",G167="30R"),_xlfn.XLOOKUP(C167,DB!$A$2:$A$248,DB!$C$2:$C$248,""),""))</f>
        <v>UDGUV</v>
      </c>
      <c r="S167" s="3">
        <f t="shared" si="2"/>
        <v>22</v>
      </c>
      <c r="T167" s="3" t="str">
        <f>_xlfn.XLOOKUP(C167,DB!$A$2:$A$248,DB!$D$2:$D$248,"")</f>
        <v>Sector 2</v>
      </c>
    </row>
    <row r="168" spans="1:20" x14ac:dyDescent="0.2">
      <c r="A168" s="20" t="s">
        <v>349</v>
      </c>
      <c r="B168" s="20" t="s">
        <v>18</v>
      </c>
      <c r="C168" s="20" t="s">
        <v>221</v>
      </c>
      <c r="D168" s="20" t="s">
        <v>54</v>
      </c>
      <c r="E168" s="20" t="s">
        <v>300</v>
      </c>
      <c r="F168" s="21">
        <v>46308.951689814814</v>
      </c>
      <c r="G168" s="20" t="s">
        <v>22</v>
      </c>
      <c r="H168" s="20" t="s">
        <v>351</v>
      </c>
      <c r="I168" s="20">
        <v>380</v>
      </c>
      <c r="J168" s="20" t="s">
        <v>23</v>
      </c>
      <c r="K168" s="20" t="s">
        <v>24</v>
      </c>
      <c r="L168" s="20">
        <v>859</v>
      </c>
      <c r="M168" s="20" t="s">
        <v>46</v>
      </c>
      <c r="N168" s="21">
        <v>46308.996296296296</v>
      </c>
      <c r="O168" s="20">
        <v>380</v>
      </c>
      <c r="P168" s="20" t="s">
        <v>26</v>
      </c>
      <c r="Q168" s="20">
        <v>190</v>
      </c>
      <c r="R168" s="3" t="str">
        <f>IF(OR(G168="12R",G168="12L"),_xlfn.XLOOKUP(C168,DB!$A$2:$A$248,DB!$B$2:$B$248,""),IF(OR(G168="30L",G168="30R"),_xlfn.XLOOKUP(C168,DB!$A$2:$A$248,DB!$C$2:$C$248,""),""))</f>
        <v>UDGUV</v>
      </c>
      <c r="S168" s="3">
        <f t="shared" si="2"/>
        <v>22</v>
      </c>
      <c r="T168" s="3" t="str">
        <f>_xlfn.XLOOKUP(C168,DB!$A$2:$A$248,DB!$D$2:$D$248,"")</f>
        <v>Sector 2</v>
      </c>
    </row>
    <row r="169" spans="1:20" x14ac:dyDescent="0.2">
      <c r="A169" s="20" t="s">
        <v>352</v>
      </c>
      <c r="B169" s="20" t="s">
        <v>18</v>
      </c>
      <c r="C169" s="20" t="s">
        <v>87</v>
      </c>
      <c r="D169" s="20" t="s">
        <v>88</v>
      </c>
      <c r="E169" s="20" t="s">
        <v>833</v>
      </c>
      <c r="F169" s="21">
        <v>46308.968194444446</v>
      </c>
      <c r="G169" s="20" t="s">
        <v>22</v>
      </c>
      <c r="H169" s="20" t="s">
        <v>4584</v>
      </c>
      <c r="I169" s="20">
        <v>370</v>
      </c>
      <c r="J169" s="20" t="s">
        <v>23</v>
      </c>
      <c r="K169" s="20" t="s">
        <v>24</v>
      </c>
      <c r="L169" s="20">
        <v>360</v>
      </c>
      <c r="M169" s="20" t="s">
        <v>31</v>
      </c>
      <c r="N169" s="21">
        <v>46308.990335648145</v>
      </c>
      <c r="O169" s="20">
        <v>337</v>
      </c>
      <c r="P169" s="20" t="s">
        <v>41</v>
      </c>
      <c r="Q169" s="20">
        <v>40</v>
      </c>
      <c r="R169" s="3" t="str">
        <f>IF(OR(G169="12R",G169="12L"),_xlfn.XLOOKUP(C169,DB!$A$2:$A$248,DB!$B$2:$B$248,""),IF(OR(G169="30L",G169="30R"),_xlfn.XLOOKUP(C169,DB!$A$2:$A$248,DB!$C$2:$C$248,""),""))</f>
        <v>NUDAL</v>
      </c>
      <c r="S169" s="3">
        <f t="shared" si="2"/>
        <v>23</v>
      </c>
      <c r="T169" s="3" t="str">
        <f>_xlfn.XLOOKUP(C169,DB!$A$2:$A$248,DB!$D$2:$D$248,"")</f>
        <v>Sector 3</v>
      </c>
    </row>
    <row r="170" spans="1:20" x14ac:dyDescent="0.2">
      <c r="A170" s="20" t="s">
        <v>358</v>
      </c>
      <c r="B170" s="20" t="s">
        <v>18</v>
      </c>
      <c r="C170" s="20" t="s">
        <v>276</v>
      </c>
      <c r="D170" s="20" t="s">
        <v>129</v>
      </c>
      <c r="E170" s="20" t="s">
        <v>1777</v>
      </c>
      <c r="F170" s="21">
        <v>46308.969814814816</v>
      </c>
      <c r="G170" s="20" t="s">
        <v>22</v>
      </c>
      <c r="H170" s="20" t="s">
        <v>4585</v>
      </c>
      <c r="I170" s="20">
        <v>340</v>
      </c>
      <c r="J170" s="20" t="s">
        <v>23</v>
      </c>
      <c r="K170" s="20" t="s">
        <v>24</v>
      </c>
      <c r="L170" s="20">
        <v>862</v>
      </c>
      <c r="M170" s="20" t="s">
        <v>36</v>
      </c>
      <c r="N170" s="21">
        <v>46309.012499999997</v>
      </c>
      <c r="O170" s="20">
        <v>340</v>
      </c>
      <c r="P170" s="20" t="s">
        <v>26</v>
      </c>
      <c r="Q170" s="20">
        <v>190</v>
      </c>
      <c r="R170" s="3" t="str">
        <f>IF(OR(G170="12R",G170="12L"),_xlfn.XLOOKUP(C170,DB!$A$2:$A$248,DB!$B$2:$B$248,""),IF(OR(G170="30L",G170="30R"),_xlfn.XLOOKUP(C170,DB!$A$2:$A$248,DB!$C$2:$C$248,""),""))</f>
        <v>UDGUV</v>
      </c>
      <c r="S170" s="3">
        <f t="shared" si="2"/>
        <v>23</v>
      </c>
      <c r="T170" s="3" t="str">
        <f>_xlfn.XLOOKUP(C170,DB!$A$2:$A$248,DB!$D$2:$D$248,"")</f>
        <v>Sector 2</v>
      </c>
    </row>
    <row r="171" spans="1:20" x14ac:dyDescent="0.2">
      <c r="A171" s="20" t="s">
        <v>356</v>
      </c>
      <c r="B171" s="20" t="s">
        <v>18</v>
      </c>
      <c r="C171" s="20" t="s">
        <v>63</v>
      </c>
      <c r="D171" s="20" t="s">
        <v>54</v>
      </c>
      <c r="E171" s="20" t="s">
        <v>1102</v>
      </c>
      <c r="F171" s="21">
        <v>46308.973483796297</v>
      </c>
      <c r="G171" s="20" t="s">
        <v>22</v>
      </c>
      <c r="H171" s="20" t="s">
        <v>4586</v>
      </c>
      <c r="I171" s="20">
        <v>380</v>
      </c>
      <c r="J171" s="20" t="s">
        <v>23</v>
      </c>
      <c r="K171" s="20" t="s">
        <v>24</v>
      </c>
      <c r="L171" s="20">
        <v>871</v>
      </c>
      <c r="M171" s="20" t="s">
        <v>865</v>
      </c>
      <c r="N171" s="21">
        <v>46309.017256944448</v>
      </c>
      <c r="O171" s="20">
        <v>380</v>
      </c>
      <c r="P171" s="20" t="s">
        <v>26</v>
      </c>
      <c r="Q171" s="20">
        <v>190</v>
      </c>
      <c r="R171" s="3" t="str">
        <f>IF(OR(G171="12R",G171="12L"),_xlfn.XLOOKUP(C171,DB!$A$2:$A$248,DB!$B$2:$B$248,""),IF(OR(G171="30L",G171="30R"),_xlfn.XLOOKUP(C171,DB!$A$2:$A$248,DB!$C$2:$C$248,""),""))</f>
        <v>UDGUV</v>
      </c>
      <c r="S171" s="3">
        <f t="shared" si="2"/>
        <v>23</v>
      </c>
      <c r="T171" s="3" t="str">
        <f>_xlfn.XLOOKUP(C171,DB!$A$2:$A$248,DB!$D$2:$D$248,"")</f>
        <v>Sector 2</v>
      </c>
    </row>
    <row r="172" spans="1:20" x14ac:dyDescent="0.2">
      <c r="A172" s="20" t="s">
        <v>4587</v>
      </c>
      <c r="B172" s="20" t="s">
        <v>18</v>
      </c>
      <c r="C172" s="20" t="s">
        <v>205</v>
      </c>
      <c r="D172" s="20" t="s">
        <v>4588</v>
      </c>
      <c r="E172" s="20"/>
      <c r="F172" s="21">
        <v>46308.976805555554</v>
      </c>
      <c r="G172" s="20" t="s">
        <v>22</v>
      </c>
      <c r="H172" s="20" t="s">
        <v>4589</v>
      </c>
      <c r="I172" s="20">
        <v>410</v>
      </c>
      <c r="J172" s="20" t="s">
        <v>23</v>
      </c>
      <c r="K172" s="20" t="s">
        <v>51</v>
      </c>
      <c r="L172" s="20">
        <v>189</v>
      </c>
      <c r="M172" s="20" t="s">
        <v>4590</v>
      </c>
      <c r="N172" s="21">
        <v>46308.987164351849</v>
      </c>
      <c r="O172" s="20">
        <v>397</v>
      </c>
      <c r="P172" s="20" t="s">
        <v>26</v>
      </c>
      <c r="Q172" s="20">
        <v>40</v>
      </c>
      <c r="R172" s="3" t="str">
        <f>IF(OR(G172="12R",G172="12L"),_xlfn.XLOOKUP(C172,DB!$A$2:$A$248,DB!$B$2:$B$248,""),IF(OR(G172="30L",G172="30R"),_xlfn.XLOOKUP(C172,DB!$A$2:$A$248,DB!$C$2:$C$248,""),""))</f>
        <v>NUDAL</v>
      </c>
      <c r="S172" s="3">
        <f t="shared" si="2"/>
        <v>23</v>
      </c>
      <c r="T172" s="3" t="str">
        <f>_xlfn.XLOOKUP(C172,DB!$A$2:$A$248,DB!$D$2:$D$248,"")</f>
        <v>Sector 3</v>
      </c>
    </row>
    <row r="173" spans="1:20" x14ac:dyDescent="0.2">
      <c r="A173" s="20" t="s">
        <v>359</v>
      </c>
      <c r="B173" s="20" t="s">
        <v>18</v>
      </c>
      <c r="C173" s="20" t="s">
        <v>219</v>
      </c>
      <c r="D173" s="20" t="s">
        <v>34</v>
      </c>
      <c r="E173" s="20" t="s">
        <v>860</v>
      </c>
      <c r="F173" s="21">
        <v>46308.978333333333</v>
      </c>
      <c r="G173" s="20" t="s">
        <v>22</v>
      </c>
      <c r="H173" s="20" t="s">
        <v>4591</v>
      </c>
      <c r="I173" s="20">
        <v>330</v>
      </c>
      <c r="J173" s="20" t="s">
        <v>23</v>
      </c>
      <c r="K173" s="20" t="s">
        <v>24</v>
      </c>
      <c r="L173" s="20">
        <v>150</v>
      </c>
      <c r="M173" s="20" t="s">
        <v>117</v>
      </c>
      <c r="N173" s="21">
        <v>46308.988333333335</v>
      </c>
      <c r="O173" s="20">
        <v>287</v>
      </c>
      <c r="P173" s="20" t="s">
        <v>26</v>
      </c>
      <c r="Q173" s="20">
        <v>190</v>
      </c>
      <c r="R173" s="3" t="str">
        <f>IF(OR(G173="12R",G173="12L"),_xlfn.XLOOKUP(C173,DB!$A$2:$A$248,DB!$B$2:$B$248,""),IF(OR(G173="30L",G173="30R"),_xlfn.XLOOKUP(C173,DB!$A$2:$A$248,DB!$C$2:$C$248,""),""))</f>
        <v>TAKUX</v>
      </c>
      <c r="S173" s="3">
        <f t="shared" si="2"/>
        <v>23</v>
      </c>
      <c r="T173" s="3" t="str">
        <f>_xlfn.XLOOKUP(C173,DB!$A$2:$A$248,DB!$D$2:$D$248,"")</f>
        <v>Sector 7</v>
      </c>
    </row>
    <row r="174" spans="1:20" x14ac:dyDescent="0.2">
      <c r="A174" s="20" t="s">
        <v>360</v>
      </c>
      <c r="B174" s="20" t="s">
        <v>18</v>
      </c>
      <c r="C174" s="20" t="s">
        <v>43</v>
      </c>
      <c r="D174" s="20" t="s">
        <v>129</v>
      </c>
      <c r="E174" s="20" t="s">
        <v>575</v>
      </c>
      <c r="F174" s="21">
        <v>46308.984594907408</v>
      </c>
      <c r="G174" s="20" t="s">
        <v>22</v>
      </c>
      <c r="H174" s="20" t="s">
        <v>4592</v>
      </c>
      <c r="I174" s="20">
        <v>360</v>
      </c>
      <c r="J174" s="20" t="s">
        <v>23</v>
      </c>
      <c r="K174" s="20" t="s">
        <v>24</v>
      </c>
      <c r="L174" s="20">
        <v>858</v>
      </c>
      <c r="M174" s="20" t="s">
        <v>46</v>
      </c>
      <c r="N174" s="21">
        <v>46309.028703703705</v>
      </c>
      <c r="O174" s="20">
        <v>360</v>
      </c>
      <c r="P174" s="20" t="s">
        <v>26</v>
      </c>
      <c r="Q174" s="20">
        <v>190</v>
      </c>
      <c r="R174" s="3" t="str">
        <f>IF(OR(G174="12R",G174="12L"),_xlfn.XLOOKUP(C174,DB!$A$2:$A$248,DB!$B$2:$B$248,""),IF(OR(G174="30L",G174="30R"),_xlfn.XLOOKUP(C174,DB!$A$2:$A$248,DB!$C$2:$C$248,""),""))</f>
        <v>UDGUV</v>
      </c>
      <c r="S174" s="3">
        <f t="shared" si="2"/>
        <v>23</v>
      </c>
      <c r="T174" s="3" t="str">
        <f>_xlfn.XLOOKUP(C174,DB!$A$2:$A$248,DB!$D$2:$D$248,"")</f>
        <v>Sector 2</v>
      </c>
    </row>
    <row r="175" spans="1:20" x14ac:dyDescent="0.2">
      <c r="A175" s="20" t="s">
        <v>552</v>
      </c>
      <c r="B175" s="20" t="s">
        <v>18</v>
      </c>
      <c r="C175" s="20" t="s">
        <v>553</v>
      </c>
      <c r="D175" s="20" t="s">
        <v>54</v>
      </c>
      <c r="E175" s="20" t="s">
        <v>428</v>
      </c>
      <c r="F175" s="21">
        <v>46308.996331018519</v>
      </c>
      <c r="G175" s="20" t="s">
        <v>22</v>
      </c>
      <c r="H175" s="20" t="s">
        <v>4593</v>
      </c>
      <c r="I175" s="20">
        <v>380</v>
      </c>
      <c r="J175" s="20" t="s">
        <v>23</v>
      </c>
      <c r="K175" s="20" t="s">
        <v>24</v>
      </c>
      <c r="L175" s="20">
        <v>878</v>
      </c>
      <c r="M175" s="20" t="s">
        <v>36</v>
      </c>
      <c r="N175" s="21">
        <v>46309.041122685187</v>
      </c>
      <c r="O175" s="20">
        <v>380</v>
      </c>
      <c r="P175" s="20" t="s">
        <v>26</v>
      </c>
      <c r="Q175" s="20">
        <v>190</v>
      </c>
      <c r="R175" s="3" t="str">
        <f>IF(OR(G175="12R",G175="12L"),_xlfn.XLOOKUP(C175,DB!$A$2:$A$248,DB!$B$2:$B$248,""),IF(OR(G175="30L",G175="30R"),_xlfn.XLOOKUP(C175,DB!$A$2:$A$248,DB!$C$2:$C$248,""),""))</f>
        <v>UDGUV</v>
      </c>
      <c r="S175" s="3">
        <f t="shared" si="2"/>
        <v>23</v>
      </c>
      <c r="T175" s="3" t="str">
        <f>_xlfn.XLOOKUP(C175,DB!$A$2:$A$248,DB!$D$2:$D$248,"")</f>
        <v>Sector 2</v>
      </c>
    </row>
    <row r="176" spans="1:20" x14ac:dyDescent="0.2">
      <c r="A176" s="20" t="s">
        <v>4346</v>
      </c>
      <c r="B176" s="20" t="s">
        <v>18</v>
      </c>
      <c r="C176" s="20" t="s">
        <v>328</v>
      </c>
      <c r="D176" s="20" t="s">
        <v>129</v>
      </c>
      <c r="E176" s="20" t="s">
        <v>4594</v>
      </c>
      <c r="F176" s="21">
        <v>46308.997546296298</v>
      </c>
      <c r="G176" s="20" t="s">
        <v>22</v>
      </c>
      <c r="H176" s="20" t="s">
        <v>4595</v>
      </c>
      <c r="I176" s="20">
        <v>340</v>
      </c>
      <c r="J176" s="20" t="s">
        <v>23</v>
      </c>
      <c r="K176" s="20" t="s">
        <v>24</v>
      </c>
      <c r="L176" s="20">
        <v>532</v>
      </c>
      <c r="M176" s="20" t="s">
        <v>130</v>
      </c>
      <c r="N176" s="21">
        <v>46309.025185185186</v>
      </c>
      <c r="O176" s="20">
        <v>340</v>
      </c>
      <c r="P176" s="20" t="s">
        <v>26</v>
      </c>
      <c r="Q176" s="20">
        <v>190</v>
      </c>
      <c r="R176" s="3" t="str">
        <f>IF(OR(G176="12R",G176="12L"),_xlfn.XLOOKUP(C176,DB!$A$2:$A$248,DB!$B$2:$B$248,""),IF(OR(G176="30L",G176="30R"),_xlfn.XLOOKUP(C176,DB!$A$2:$A$248,DB!$C$2:$C$248,""),""))</f>
        <v>OMSUK</v>
      </c>
      <c r="S176" s="3">
        <f t="shared" si="2"/>
        <v>23</v>
      </c>
      <c r="T176" s="3" t="str">
        <f>_xlfn.XLOOKUP(C176,DB!$A$2:$A$248,DB!$D$2:$D$248,"")</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IF(OR(G177="12R",G177="12L"),_xlfn.XLOOKUP(C177,DB!$A$2:$A$248,DB!$B$2:$B$248,""),IF(OR(G177="30L",G177="30R"),_xlfn.XLOOKUP(C177,DB!$A$2:$A$248,DB!$C$2:$C$248,""),""))</f>
        <v/>
      </c>
      <c r="S177" s="3">
        <f t="shared" si="2"/>
        <v>0</v>
      </c>
      <c r="T177" s="3" t="str">
        <f>_xlfn.XLOOKUP(C177,DB!$A$2:$A$248,DB!$D$2:$D$248,"")</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IF(OR(G178="12R",G178="12L"),_xlfn.XLOOKUP(C178,DB!$A$2:$A$248,DB!$B$2:$B$248,""),IF(OR(G178="30L",G178="30R"),_xlfn.XLOOKUP(C178,DB!$A$2:$A$248,DB!$C$2:$C$248,""),""))</f>
        <v/>
      </c>
      <c r="S178" s="3">
        <f t="shared" si="2"/>
        <v>0</v>
      </c>
      <c r="T178" s="3" t="str">
        <f>_xlfn.XLOOKUP(C178,DB!$A$2:$A$248,DB!$D$2:$D$248,"")</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IF(OR(G179="12R",G179="12L"),_xlfn.XLOOKUP(C179,DB!$A$2:$A$248,DB!$B$2:$B$248,""),IF(OR(G179="30L",G179="30R"),_xlfn.XLOOKUP(C179,DB!$A$2:$A$248,DB!$C$2:$C$248,""),""))</f>
        <v/>
      </c>
      <c r="S179" s="3">
        <f t="shared" si="2"/>
        <v>0</v>
      </c>
      <c r="T179" s="3" t="str">
        <f>_xlfn.XLOOKUP(C179,DB!$A$2:$A$248,DB!$D$2:$D$248,"")</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IF(OR(G180="12R",G180="12L"),_xlfn.XLOOKUP(C180,DB!$A$2:$A$248,DB!$B$2:$B$248,""),IF(OR(G180="30L",G180="30R"),_xlfn.XLOOKUP(C180,DB!$A$2:$A$248,DB!$C$2:$C$248,""),""))</f>
        <v/>
      </c>
      <c r="S180" s="3">
        <f t="shared" si="2"/>
        <v>0</v>
      </c>
      <c r="T180" s="3" t="str">
        <f>_xlfn.XLOOKUP(C180,DB!$A$2:$A$248,DB!$D$2:$D$248,"")</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IF(OR(G181="12R",G181="12L"),_xlfn.XLOOKUP(C181,DB!$A$2:$A$248,DB!$B$2:$B$248,""),IF(OR(G181="30L",G181="30R"),_xlfn.XLOOKUP(C181,DB!$A$2:$A$248,DB!$C$2:$C$248,""),""))</f>
        <v/>
      </c>
      <c r="S181" s="3">
        <f t="shared" si="2"/>
        <v>0</v>
      </c>
      <c r="T181" s="3" t="str">
        <f>_xlfn.XLOOKUP(C181,DB!$A$2:$A$248,DB!$D$2:$D$248,"")</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IF(OR(G182="12R",G182="12L"),_xlfn.XLOOKUP(C182,DB!$A$2:$A$248,DB!$B$2:$B$248,""),IF(OR(G182="30L",G182="30R"),_xlfn.XLOOKUP(C182,DB!$A$2:$A$248,DB!$C$2:$C$248,""),""))</f>
        <v/>
      </c>
      <c r="S182" s="3">
        <f t="shared" si="2"/>
        <v>0</v>
      </c>
      <c r="T182" s="3" t="str">
        <f>_xlfn.XLOOKUP(C182,DB!$A$2:$A$248,DB!$D$2:$D$248,"")</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13,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8</v>
      </c>
      <c r="G231" s="8">
        <f t="shared" si="4"/>
        <v>1</v>
      </c>
      <c r="H231" s="8">
        <f t="shared" si="4"/>
        <v>5</v>
      </c>
      <c r="I231" s="9">
        <f t="shared" si="5"/>
        <v>22</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13,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13,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6</v>
      </c>
      <c r="C265" s="8">
        <f t="shared" si="6"/>
        <v>2</v>
      </c>
      <c r="D265" s="8">
        <f t="shared" si="6"/>
        <v>0</v>
      </c>
      <c r="E265" s="9">
        <f t="shared" si="7"/>
        <v>8</v>
      </c>
    </row>
    <row r="266" spans="1:9" x14ac:dyDescent="0.2">
      <c r="A266" s="7">
        <v>16</v>
      </c>
      <c r="B266" s="8">
        <f t="shared" si="6"/>
        <v>6</v>
      </c>
      <c r="C266" s="8">
        <f t="shared" si="6"/>
        <v>5</v>
      </c>
      <c r="D266" s="8">
        <f t="shared" si="6"/>
        <v>5</v>
      </c>
      <c r="E266" s="9">
        <f t="shared" si="7"/>
        <v>16</v>
      </c>
    </row>
    <row r="267" spans="1:9" x14ac:dyDescent="0.2">
      <c r="A267" s="7">
        <v>17</v>
      </c>
      <c r="B267" s="8">
        <f t="shared" si="6"/>
        <v>5</v>
      </c>
      <c r="C267" s="8">
        <f t="shared" si="6"/>
        <v>7</v>
      </c>
      <c r="D267" s="8">
        <f t="shared" si="6"/>
        <v>1</v>
      </c>
      <c r="E267" s="9">
        <f t="shared" si="7"/>
        <v>13</v>
      </c>
    </row>
    <row r="268" spans="1:9" x14ac:dyDescent="0.2">
      <c r="A268" s="7">
        <v>18</v>
      </c>
      <c r="B268" s="8">
        <f t="shared" si="6"/>
        <v>5</v>
      </c>
      <c r="C268" s="8">
        <f t="shared" si="6"/>
        <v>15</v>
      </c>
      <c r="D268" s="8">
        <f t="shared" si="6"/>
        <v>2</v>
      </c>
      <c r="E268" s="9">
        <f t="shared" si="7"/>
        <v>22</v>
      </c>
    </row>
    <row r="269" spans="1:9" x14ac:dyDescent="0.2">
      <c r="A269" s="7">
        <v>19</v>
      </c>
      <c r="B269" s="8">
        <f t="shared" si="6"/>
        <v>8</v>
      </c>
      <c r="C269" s="8">
        <f t="shared" si="6"/>
        <v>7</v>
      </c>
      <c r="D269" s="8">
        <f t="shared" si="6"/>
        <v>2</v>
      </c>
      <c r="E269" s="9">
        <f t="shared" si="7"/>
        <v>17</v>
      </c>
    </row>
    <row r="270" spans="1:9" x14ac:dyDescent="0.2">
      <c r="A270" s="7">
        <v>20</v>
      </c>
      <c r="B270" s="8">
        <f t="shared" si="6"/>
        <v>5</v>
      </c>
      <c r="C270" s="8">
        <f t="shared" si="6"/>
        <v>10</v>
      </c>
      <c r="D270" s="8">
        <f t="shared" si="6"/>
        <v>1</v>
      </c>
      <c r="E270" s="9">
        <f t="shared" si="7"/>
        <v>16</v>
      </c>
    </row>
    <row r="271" spans="1:9" x14ac:dyDescent="0.2">
      <c r="A271" s="7">
        <v>21</v>
      </c>
      <c r="B271" s="8">
        <f t="shared" si="6"/>
        <v>9</v>
      </c>
      <c r="C271" s="8">
        <f t="shared" si="6"/>
        <v>6</v>
      </c>
      <c r="D271" s="8">
        <f t="shared" si="6"/>
        <v>2</v>
      </c>
      <c r="E271" s="9">
        <f t="shared" si="7"/>
        <v>17</v>
      </c>
    </row>
    <row r="272" spans="1:9" x14ac:dyDescent="0.2">
      <c r="A272" s="7">
        <v>22</v>
      </c>
      <c r="B272" s="8">
        <f t="shared" si="6"/>
        <v>7</v>
      </c>
      <c r="C272" s="8">
        <f t="shared" si="6"/>
        <v>1</v>
      </c>
      <c r="D272" s="8">
        <f t="shared" si="6"/>
        <v>1</v>
      </c>
      <c r="E272" s="9">
        <f t="shared" si="7"/>
        <v>9</v>
      </c>
    </row>
    <row r="273" spans="1:9" x14ac:dyDescent="0.2">
      <c r="A273" s="10">
        <v>23</v>
      </c>
      <c r="B273" s="11">
        <f t="shared" si="6"/>
        <v>4</v>
      </c>
      <c r="C273" s="11">
        <f t="shared" si="6"/>
        <v>3</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13,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7A80E-AE88-A647-8317-0828AF3B2B81}">
  <dimension ref="A1:T275"/>
  <sheetViews>
    <sheetView showGridLines="0" topLeftCell="A269"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4596</v>
      </c>
      <c r="F2" s="21">
        <v>46309.004560185182</v>
      </c>
      <c r="G2" s="20" t="s">
        <v>22</v>
      </c>
      <c r="H2" s="20" t="s">
        <v>4597</v>
      </c>
      <c r="I2" s="20">
        <v>330</v>
      </c>
      <c r="J2" s="20" t="s">
        <v>23</v>
      </c>
      <c r="K2" s="20" t="s">
        <v>24</v>
      </c>
      <c r="L2" s="20">
        <v>183</v>
      </c>
      <c r="M2" s="20" t="s">
        <v>4598</v>
      </c>
      <c r="N2" s="21">
        <v>46309.016238425924</v>
      </c>
      <c r="O2" s="20">
        <v>278</v>
      </c>
      <c r="P2" s="20" t="s">
        <v>26</v>
      </c>
      <c r="Q2" s="20">
        <v>190</v>
      </c>
      <c r="R2" s="3" t="str">
        <f>IF(OR(G2="12R",G2="12L"),_xlfn.XLOOKUP(C2,DB!$A$2:$A$248,DB!$B$2:$B$248,""),IF(OR(G2="30L",G2="30R"),_xlfn.XLOOKUP(C2,DB!$A$2:$A$248,DB!$C$2:$C$248,""),""))</f>
        <v>CZM</v>
      </c>
      <c r="S2" s="3">
        <f>HOUR(F2)</f>
        <v>0</v>
      </c>
      <c r="T2" s="3" t="str">
        <f>_xlfn.XLOOKUP(C2,DB!$A$2:$A$248,DB!$D$2:$D$248,"")</f>
        <v>Sector 7</v>
      </c>
    </row>
    <row r="3" spans="1:20" x14ac:dyDescent="0.2">
      <c r="A3" s="20" t="s">
        <v>17</v>
      </c>
      <c r="B3" s="20" t="s">
        <v>18</v>
      </c>
      <c r="C3" s="20" t="s">
        <v>19</v>
      </c>
      <c r="D3" s="20" t="s">
        <v>34</v>
      </c>
      <c r="E3" s="20" t="s">
        <v>620</v>
      </c>
      <c r="F3" s="21">
        <v>46309.013379629629</v>
      </c>
      <c r="G3" s="20" t="s">
        <v>22</v>
      </c>
      <c r="H3" s="20" t="s">
        <v>4599</v>
      </c>
      <c r="I3" s="20">
        <v>340</v>
      </c>
      <c r="J3" s="20" t="s">
        <v>23</v>
      </c>
      <c r="K3" s="20" t="s">
        <v>24</v>
      </c>
      <c r="L3" s="20">
        <v>861</v>
      </c>
      <c r="M3" s="20" t="s">
        <v>628</v>
      </c>
      <c r="N3" s="21">
        <v>46309.057893518519</v>
      </c>
      <c r="O3" s="20">
        <v>340</v>
      </c>
      <c r="P3" s="20" t="s">
        <v>26</v>
      </c>
      <c r="Q3" s="20">
        <v>190</v>
      </c>
      <c r="R3" s="3" t="str">
        <f>IF(OR(G3="12R",G3="12L"),_xlfn.XLOOKUP(C3,DB!$A$2:$A$248,DB!$B$2:$B$248,""),IF(OR(G3="30L",G3="30R"),_xlfn.XLOOKUP(C3,DB!$A$2:$A$248,DB!$C$2:$C$248,""),""))</f>
        <v>UDGUV</v>
      </c>
      <c r="S3" s="3">
        <f t="shared" ref="S3:S66" si="0">HOUR(F3)</f>
        <v>0</v>
      </c>
      <c r="T3" s="3" t="str">
        <f>_xlfn.XLOOKUP(C3,DB!$A$2:$A$248,DB!$D$2:$D$248,"")</f>
        <v>Sector 2</v>
      </c>
    </row>
    <row r="4" spans="1:20" x14ac:dyDescent="0.2">
      <c r="A4" s="20" t="s">
        <v>689</v>
      </c>
      <c r="B4" s="20" t="s">
        <v>18</v>
      </c>
      <c r="C4" s="20" t="s">
        <v>690</v>
      </c>
      <c r="D4" s="20" t="s">
        <v>39</v>
      </c>
      <c r="E4" s="20" t="s">
        <v>3797</v>
      </c>
      <c r="F4" s="21">
        <v>46309.023645833331</v>
      </c>
      <c r="G4" s="20" t="s">
        <v>22</v>
      </c>
      <c r="H4" s="20" t="s">
        <v>4600</v>
      </c>
      <c r="I4" s="20">
        <v>370</v>
      </c>
      <c r="J4" s="20" t="s">
        <v>23</v>
      </c>
      <c r="K4" s="20" t="s">
        <v>24</v>
      </c>
      <c r="L4" s="20">
        <v>135</v>
      </c>
      <c r="M4" s="20" t="s">
        <v>40</v>
      </c>
      <c r="N4" s="21">
        <v>46309.032812500001</v>
      </c>
      <c r="O4" s="20">
        <v>218</v>
      </c>
      <c r="P4" s="20" t="s">
        <v>41</v>
      </c>
      <c r="Q4" s="20">
        <v>190</v>
      </c>
      <c r="R4" s="3" t="str">
        <f>IF(OR(G4="12R",G4="12L"),_xlfn.XLOOKUP(C4,DB!$A$2:$A$248,DB!$B$2:$B$248,""),IF(OR(G4="30L",G4="30R"),_xlfn.XLOOKUP(C4,DB!$A$2:$A$248,DB!$C$2:$C$248,""),""))</f>
        <v>NUDAL</v>
      </c>
      <c r="S4" s="3">
        <f t="shared" si="0"/>
        <v>0</v>
      </c>
      <c r="T4" s="3" t="str">
        <f>_xlfn.XLOOKUP(C4,DB!$A$2:$A$248,DB!$D$2:$D$248,"")</f>
        <v>Sector 3</v>
      </c>
    </row>
    <row r="5" spans="1:20" x14ac:dyDescent="0.2">
      <c r="A5" s="20" t="s">
        <v>32</v>
      </c>
      <c r="B5" s="20" t="s">
        <v>18</v>
      </c>
      <c r="C5" s="20" t="s">
        <v>33</v>
      </c>
      <c r="D5" s="20" t="s">
        <v>54</v>
      </c>
      <c r="E5" s="20" t="s">
        <v>844</v>
      </c>
      <c r="F5" s="21">
        <v>46309.025787037041</v>
      </c>
      <c r="G5" s="20" t="s">
        <v>22</v>
      </c>
      <c r="H5" s="20" t="s">
        <v>4601</v>
      </c>
      <c r="I5" s="20">
        <v>380</v>
      </c>
      <c r="J5" s="20" t="s">
        <v>23</v>
      </c>
      <c r="K5" s="20" t="s">
        <v>24</v>
      </c>
      <c r="L5" s="20">
        <v>870</v>
      </c>
      <c r="M5" s="20" t="s">
        <v>36</v>
      </c>
      <c r="N5" s="21">
        <v>46309.070150462961</v>
      </c>
      <c r="O5" s="20">
        <v>380</v>
      </c>
      <c r="P5" s="20" t="s">
        <v>26</v>
      </c>
      <c r="Q5" s="20">
        <v>190</v>
      </c>
      <c r="R5" s="3" t="str">
        <f>IF(OR(G5="12R",G5="12L"),_xlfn.XLOOKUP(C5,DB!$A$2:$A$248,DB!$B$2:$B$248,""),IF(OR(G5="30L",G5="30R"),_xlfn.XLOOKUP(C5,DB!$A$2:$A$248,DB!$C$2:$C$248,""),""))</f>
        <v>UDGUV</v>
      </c>
      <c r="S5" s="3">
        <f t="shared" si="0"/>
        <v>0</v>
      </c>
      <c r="T5" s="3" t="str">
        <f>_xlfn.XLOOKUP(C5,DB!$A$2:$A$248,DB!$D$2:$D$248,"")</f>
        <v>Sector 2</v>
      </c>
    </row>
    <row r="6" spans="1:20" x14ac:dyDescent="0.2">
      <c r="A6" s="20" t="s">
        <v>363</v>
      </c>
      <c r="B6" s="20" t="s">
        <v>18</v>
      </c>
      <c r="C6" s="20" t="s">
        <v>28</v>
      </c>
      <c r="D6" s="20" t="s">
        <v>29</v>
      </c>
      <c r="E6" s="20" t="s">
        <v>4602</v>
      </c>
      <c r="F6" s="21">
        <v>46309.033159722225</v>
      </c>
      <c r="G6" s="20" t="s">
        <v>22</v>
      </c>
      <c r="H6" s="20" t="s">
        <v>4603</v>
      </c>
      <c r="I6" s="20">
        <v>380</v>
      </c>
      <c r="J6" s="20" t="s">
        <v>23</v>
      </c>
      <c r="K6" s="20" t="s">
        <v>24</v>
      </c>
      <c r="L6" s="20">
        <v>433</v>
      </c>
      <c r="M6" s="20" t="s">
        <v>204</v>
      </c>
      <c r="N6" s="21">
        <v>46309.057314814818</v>
      </c>
      <c r="O6" s="20">
        <v>380</v>
      </c>
      <c r="P6" s="20" t="s">
        <v>26</v>
      </c>
      <c r="Q6" s="20">
        <v>40</v>
      </c>
      <c r="R6" s="3" t="str">
        <f>IF(OR(G6="12R",G6="12L"),_xlfn.XLOOKUP(C6,DB!$A$2:$A$248,DB!$B$2:$B$248,""),IF(OR(G6="30L",G6="30R"),_xlfn.XLOOKUP(C6,DB!$A$2:$A$248,DB!$C$2:$C$248,""),""))</f>
        <v>OMSUK</v>
      </c>
      <c r="S6" s="3">
        <f t="shared" si="0"/>
        <v>0</v>
      </c>
      <c r="T6" s="3" t="str">
        <f>_xlfn.XLOOKUP(C6,DB!$A$2:$A$248,DB!$D$2:$D$248,"")</f>
        <v>Sector 3</v>
      </c>
    </row>
    <row r="7" spans="1:20" x14ac:dyDescent="0.2">
      <c r="A7" s="20" t="s">
        <v>42</v>
      </c>
      <c r="B7" s="20" t="s">
        <v>18</v>
      </c>
      <c r="C7" s="20" t="s">
        <v>43</v>
      </c>
      <c r="D7" s="20" t="s">
        <v>44</v>
      </c>
      <c r="E7" s="20" t="s">
        <v>4604</v>
      </c>
      <c r="F7" s="21">
        <v>46309.042245370372</v>
      </c>
      <c r="G7" s="20" t="s">
        <v>22</v>
      </c>
      <c r="H7" s="20" t="s">
        <v>4605</v>
      </c>
      <c r="I7" s="20">
        <v>360</v>
      </c>
      <c r="J7" s="20" t="s">
        <v>23</v>
      </c>
      <c r="K7" s="20" t="s">
        <v>24</v>
      </c>
      <c r="L7" s="20">
        <v>859</v>
      </c>
      <c r="M7" s="20" t="s">
        <v>46</v>
      </c>
      <c r="N7" s="21">
        <v>46309.086273148147</v>
      </c>
      <c r="O7" s="20">
        <v>360</v>
      </c>
      <c r="P7" s="20" t="s">
        <v>26</v>
      </c>
      <c r="Q7" s="20">
        <v>190</v>
      </c>
      <c r="R7" s="3" t="str">
        <f>IF(OR(G7="12R",G7="12L"),_xlfn.XLOOKUP(C7,DB!$A$2:$A$248,DB!$B$2:$B$248,""),IF(OR(G7="30L",G7="30R"),_xlfn.XLOOKUP(C7,DB!$A$2:$A$248,DB!$C$2:$C$248,""),""))</f>
        <v>UDGUV</v>
      </c>
      <c r="S7" s="3">
        <f t="shared" si="0"/>
        <v>1</v>
      </c>
      <c r="T7" s="3" t="str">
        <f>_xlfn.XLOOKUP(C7,DB!$A$2:$A$248,DB!$D$2:$D$248,"")</f>
        <v>Sector 2</v>
      </c>
    </row>
    <row r="8" spans="1:20" x14ac:dyDescent="0.2">
      <c r="A8" s="20" t="s">
        <v>57</v>
      </c>
      <c r="B8" s="20" t="s">
        <v>18</v>
      </c>
      <c r="C8" s="20" t="s">
        <v>43</v>
      </c>
      <c r="D8" s="20" t="s">
        <v>20</v>
      </c>
      <c r="E8" s="20" t="s">
        <v>3431</v>
      </c>
      <c r="F8" s="21">
        <v>46309.044282407405</v>
      </c>
      <c r="G8" s="20" t="s">
        <v>22</v>
      </c>
      <c r="H8" s="20" t="s">
        <v>73</v>
      </c>
      <c r="I8" s="20">
        <v>340</v>
      </c>
      <c r="J8" s="20" t="s">
        <v>23</v>
      </c>
      <c r="K8" s="20" t="s">
        <v>24</v>
      </c>
      <c r="L8" s="20">
        <v>859</v>
      </c>
      <c r="M8" s="20" t="s">
        <v>46</v>
      </c>
      <c r="N8" s="21">
        <v>46309.088784722226</v>
      </c>
      <c r="O8" s="20">
        <v>340</v>
      </c>
      <c r="P8" s="20" t="s">
        <v>26</v>
      </c>
      <c r="Q8" s="20">
        <v>190</v>
      </c>
      <c r="R8" s="3" t="str">
        <f>IF(OR(G8="12R",G8="12L"),_xlfn.XLOOKUP(C8,DB!$A$2:$A$248,DB!$B$2:$B$248,""),IF(OR(G8="30L",G8="30R"),_xlfn.XLOOKUP(C8,DB!$A$2:$A$248,DB!$C$2:$C$248,""),""))</f>
        <v>UDGUV</v>
      </c>
      <c r="S8" s="3">
        <f t="shared" si="0"/>
        <v>1</v>
      </c>
      <c r="T8" s="3" t="str">
        <f>_xlfn.XLOOKUP(C8,DB!$A$2:$A$248,DB!$D$2:$D$248,"")</f>
        <v>Sector 2</v>
      </c>
    </row>
    <row r="9" spans="1:20" x14ac:dyDescent="0.2">
      <c r="A9" s="20" t="s">
        <v>4606</v>
      </c>
      <c r="B9" s="20" t="s">
        <v>18</v>
      </c>
      <c r="C9" s="20" t="s">
        <v>988</v>
      </c>
      <c r="D9" s="20" t="s">
        <v>4607</v>
      </c>
      <c r="E9" s="20" t="s">
        <v>4608</v>
      </c>
      <c r="F9" s="21">
        <v>46309.058287037034</v>
      </c>
      <c r="G9" s="20" t="s">
        <v>22</v>
      </c>
      <c r="H9" s="20" t="s">
        <v>4609</v>
      </c>
      <c r="I9" s="20">
        <v>350</v>
      </c>
      <c r="J9" s="20" t="s">
        <v>23</v>
      </c>
      <c r="K9" s="20" t="s">
        <v>24</v>
      </c>
      <c r="L9" s="20">
        <v>132</v>
      </c>
      <c r="M9" s="20" t="s">
        <v>70</v>
      </c>
      <c r="N9" s="21">
        <v>46309.067916666667</v>
      </c>
      <c r="O9" s="20">
        <v>277</v>
      </c>
      <c r="P9" s="20" t="s">
        <v>41</v>
      </c>
      <c r="Q9" s="20">
        <v>190</v>
      </c>
      <c r="R9" s="3" t="str">
        <f>IF(OR(G9="12R",G9="12L"),_xlfn.XLOOKUP(C9,DB!$A$2:$A$248,DB!$B$2:$B$248,""),IF(OR(G9="30L",G9="30R"),_xlfn.XLOOKUP(C9,DB!$A$2:$A$248,DB!$C$2:$C$248,""),""))</f>
        <v>NUDAL</v>
      </c>
      <c r="S9" s="3">
        <f t="shared" si="0"/>
        <v>1</v>
      </c>
      <c r="T9" s="3" t="str">
        <f>_xlfn.XLOOKUP(C9,DB!$A$2:$A$248,DB!$D$2:$D$248,"")</f>
        <v>Sector 3</v>
      </c>
    </row>
    <row r="10" spans="1:20" x14ac:dyDescent="0.2">
      <c r="A10" s="20" t="s">
        <v>62</v>
      </c>
      <c r="B10" s="20" t="s">
        <v>18</v>
      </c>
      <c r="C10" s="20" t="s">
        <v>63</v>
      </c>
      <c r="D10" s="20" t="s">
        <v>371</v>
      </c>
      <c r="E10" s="20" t="s">
        <v>372</v>
      </c>
      <c r="F10" s="21">
        <v>46309.064004629632</v>
      </c>
      <c r="G10" s="20" t="s">
        <v>22</v>
      </c>
      <c r="H10" s="20" t="s">
        <v>4610</v>
      </c>
      <c r="I10" s="20">
        <v>340</v>
      </c>
      <c r="J10" s="20" t="s">
        <v>23</v>
      </c>
      <c r="K10" s="20" t="s">
        <v>24</v>
      </c>
      <c r="L10" s="20">
        <v>869</v>
      </c>
      <c r="M10" s="20" t="s">
        <v>181</v>
      </c>
      <c r="N10" s="21">
        <v>46309.107442129629</v>
      </c>
      <c r="O10" s="20">
        <v>340</v>
      </c>
      <c r="P10" s="20" t="s">
        <v>26</v>
      </c>
      <c r="Q10" s="20">
        <v>190</v>
      </c>
      <c r="R10" s="3" t="str">
        <f>IF(OR(G10="12R",G10="12L"),_xlfn.XLOOKUP(C10,DB!$A$2:$A$248,DB!$B$2:$B$248,""),IF(OR(G10="30L",G10="30R"),_xlfn.XLOOKUP(C10,DB!$A$2:$A$248,DB!$C$2:$C$248,""),""))</f>
        <v>UDGUV</v>
      </c>
      <c r="S10" s="3">
        <f t="shared" si="0"/>
        <v>1</v>
      </c>
      <c r="T10" s="3" t="str">
        <f>_xlfn.XLOOKUP(C10,DB!$A$2:$A$248,DB!$D$2:$D$248,"")</f>
        <v>Sector 2</v>
      </c>
    </row>
    <row r="11" spans="1:20" x14ac:dyDescent="0.2">
      <c r="A11" s="20" t="s">
        <v>373</v>
      </c>
      <c r="B11" s="20" t="s">
        <v>18</v>
      </c>
      <c r="C11" s="20" t="s">
        <v>38</v>
      </c>
      <c r="D11" s="20" t="s">
        <v>366</v>
      </c>
      <c r="E11" s="20" t="s">
        <v>4611</v>
      </c>
      <c r="F11" s="21">
        <v>46309.070034722223</v>
      </c>
      <c r="G11" s="20" t="s">
        <v>22</v>
      </c>
      <c r="H11" s="20" t="s">
        <v>4612</v>
      </c>
      <c r="I11" s="20">
        <v>350</v>
      </c>
      <c r="J11" s="20" t="s">
        <v>23</v>
      </c>
      <c r="K11" s="20" t="s">
        <v>24</v>
      </c>
      <c r="L11" s="20">
        <v>136</v>
      </c>
      <c r="M11" s="20" t="s">
        <v>655</v>
      </c>
      <c r="N11" s="21">
        <v>46309.079953703702</v>
      </c>
      <c r="O11" s="20">
        <v>219</v>
      </c>
      <c r="P11" s="20" t="s">
        <v>41</v>
      </c>
      <c r="Q11" s="20">
        <v>190</v>
      </c>
      <c r="R11" s="3" t="str">
        <f>IF(OR(G11="12R",G11="12L"),_xlfn.XLOOKUP(C11,DB!$A$2:$A$248,DB!$B$2:$B$248,""),IF(OR(G11="30L",G11="30R"),_xlfn.XLOOKUP(C11,DB!$A$2:$A$248,DB!$C$2:$C$248,""),""))</f>
        <v>NUDAL</v>
      </c>
      <c r="S11" s="3">
        <f t="shared" si="0"/>
        <v>1</v>
      </c>
      <c r="T11" s="3" t="str">
        <f>_xlfn.XLOOKUP(C11,DB!$A$2:$A$248,DB!$D$2:$D$248,"")</f>
        <v>Sector 3</v>
      </c>
    </row>
    <row r="12" spans="1:20" x14ac:dyDescent="0.2">
      <c r="A12" s="20" t="s">
        <v>47</v>
      </c>
      <c r="B12" s="20" t="s">
        <v>18</v>
      </c>
      <c r="C12" s="20" t="s">
        <v>48</v>
      </c>
      <c r="D12" s="20" t="s">
        <v>49</v>
      </c>
      <c r="E12" s="20" t="s">
        <v>455</v>
      </c>
      <c r="F12" s="21">
        <v>46309.074062500003</v>
      </c>
      <c r="G12" s="20" t="s">
        <v>22</v>
      </c>
      <c r="H12" s="20" t="s">
        <v>4613</v>
      </c>
      <c r="I12" s="20">
        <v>330</v>
      </c>
      <c r="J12" s="20" t="s">
        <v>23</v>
      </c>
      <c r="K12" s="20" t="s">
        <v>24</v>
      </c>
      <c r="L12" s="20">
        <v>135</v>
      </c>
      <c r="M12" s="20" t="s">
        <v>420</v>
      </c>
      <c r="N12" s="21">
        <v>46309.083993055552</v>
      </c>
      <c r="O12" s="20">
        <v>211</v>
      </c>
      <c r="P12" s="20" t="s">
        <v>41</v>
      </c>
      <c r="Q12" s="20">
        <v>190</v>
      </c>
      <c r="R12" s="3" t="str">
        <f>IF(OR(G12="12R",G12="12L"),_xlfn.XLOOKUP(C12,DB!$A$2:$A$248,DB!$B$2:$B$248,""),IF(OR(G12="30L",G12="30R"),_xlfn.XLOOKUP(C12,DB!$A$2:$A$248,DB!$C$2:$C$248,""),""))</f>
        <v>NUDAL</v>
      </c>
      <c r="S12" s="3">
        <f t="shared" si="0"/>
        <v>1</v>
      </c>
      <c r="T12" s="3" t="str">
        <f>_xlfn.XLOOKUP(C12,DB!$A$2:$A$248,DB!$D$2:$D$248,"")</f>
        <v>Sector 3</v>
      </c>
    </row>
    <row r="13" spans="1:20" x14ac:dyDescent="0.2">
      <c r="A13" s="20" t="s">
        <v>65</v>
      </c>
      <c r="B13" s="20" t="s">
        <v>18</v>
      </c>
      <c r="C13" s="20" t="s">
        <v>66</v>
      </c>
      <c r="D13" s="20" t="s">
        <v>64</v>
      </c>
      <c r="E13" s="20" t="s">
        <v>67</v>
      </c>
      <c r="F13" s="21">
        <v>46309.090115740742</v>
      </c>
      <c r="G13" s="20" t="s">
        <v>22</v>
      </c>
      <c r="H13" s="20" t="s">
        <v>4614</v>
      </c>
      <c r="I13" s="20">
        <v>220</v>
      </c>
      <c r="J13" s="20" t="s">
        <v>23</v>
      </c>
      <c r="K13" s="20" t="s">
        <v>24</v>
      </c>
      <c r="L13" s="20">
        <v>355</v>
      </c>
      <c r="M13" s="20" t="s">
        <v>66</v>
      </c>
      <c r="N13" s="21">
        <v>46309.115972222222</v>
      </c>
      <c r="O13" s="20">
        <v>0</v>
      </c>
      <c r="P13" s="20" t="s">
        <v>26</v>
      </c>
      <c r="Q13" s="20">
        <v>190</v>
      </c>
      <c r="R13" s="3" t="str">
        <f>IF(OR(G13="12R",G13="12L"),_xlfn.XLOOKUP(C13,DB!$A$2:$A$248,DB!$B$2:$B$248,""),IF(OR(G13="30L",G13="30R"),_xlfn.XLOOKUP(C13,DB!$A$2:$A$248,DB!$C$2:$C$248,""),""))</f>
        <v>UDGUV</v>
      </c>
      <c r="S13" s="3">
        <f t="shared" si="0"/>
        <v>2</v>
      </c>
      <c r="T13" s="3" t="str">
        <f>_xlfn.XLOOKUP(C13,DB!$A$2:$A$248,DB!$D$2:$D$248,"")</f>
        <v>Sector 2</v>
      </c>
    </row>
    <row r="14" spans="1:20" x14ac:dyDescent="0.2">
      <c r="A14" s="20" t="s">
        <v>2636</v>
      </c>
      <c r="B14" s="20" t="s">
        <v>18</v>
      </c>
      <c r="C14" s="20" t="s">
        <v>365</v>
      </c>
      <c r="D14" s="20" t="s">
        <v>366</v>
      </c>
      <c r="E14" s="20" t="s">
        <v>2637</v>
      </c>
      <c r="F14" s="21">
        <v>46309.098703703705</v>
      </c>
      <c r="G14" s="20" t="s">
        <v>22</v>
      </c>
      <c r="H14" s="20" t="s">
        <v>4615</v>
      </c>
      <c r="I14" s="20">
        <v>370</v>
      </c>
      <c r="J14" s="20" t="s">
        <v>23</v>
      </c>
      <c r="K14" s="20" t="s">
        <v>24</v>
      </c>
      <c r="L14" s="20">
        <v>132</v>
      </c>
      <c r="M14" s="20" t="s">
        <v>2962</v>
      </c>
      <c r="N14" s="21">
        <v>46309.108090277776</v>
      </c>
      <c r="O14" s="20">
        <v>230</v>
      </c>
      <c r="P14" s="20" t="s">
        <v>41</v>
      </c>
      <c r="Q14" s="20">
        <v>190</v>
      </c>
      <c r="R14" s="3" t="str">
        <f>IF(OR(G14="12R",G14="12L"),_xlfn.XLOOKUP(C14,DB!$A$2:$A$248,DB!$B$2:$B$248,""),IF(OR(G14="30L",G14="30R"),_xlfn.XLOOKUP(C14,DB!$A$2:$A$248,DB!$C$2:$C$248,""),""))</f>
        <v>NUDAL</v>
      </c>
      <c r="S14" s="3">
        <f t="shared" si="0"/>
        <v>2</v>
      </c>
      <c r="T14" s="3" t="str">
        <f>_xlfn.XLOOKUP(C14,DB!$A$2:$A$248,DB!$D$2:$D$248,"")</f>
        <v>Sector 3</v>
      </c>
    </row>
    <row r="15" spans="1:20" x14ac:dyDescent="0.2">
      <c r="A15" s="20" t="s">
        <v>80</v>
      </c>
      <c r="B15" s="20" t="s">
        <v>18</v>
      </c>
      <c r="C15" s="20" t="s">
        <v>43</v>
      </c>
      <c r="D15" s="20" t="s">
        <v>61</v>
      </c>
      <c r="E15" s="20" t="s">
        <v>724</v>
      </c>
      <c r="F15" s="21">
        <v>46309.116493055553</v>
      </c>
      <c r="G15" s="20" t="s">
        <v>22</v>
      </c>
      <c r="H15" s="20" t="s">
        <v>4616</v>
      </c>
      <c r="I15" s="20">
        <v>360</v>
      </c>
      <c r="J15" s="20" t="s">
        <v>23</v>
      </c>
      <c r="K15" s="20" t="s">
        <v>24</v>
      </c>
      <c r="L15" s="20">
        <v>860</v>
      </c>
      <c r="M15" s="20" t="s">
        <v>602</v>
      </c>
      <c r="N15" s="21">
        <v>46309.159907407404</v>
      </c>
      <c r="O15" s="20">
        <v>360</v>
      </c>
      <c r="P15" s="20" t="s">
        <v>26</v>
      </c>
      <c r="Q15" s="20">
        <v>190</v>
      </c>
      <c r="R15" s="3" t="str">
        <f>IF(OR(G15="12R",G15="12L"),_xlfn.XLOOKUP(C15,DB!$A$2:$A$248,DB!$B$2:$B$248,""),IF(OR(G15="30L",G15="30R"),_xlfn.XLOOKUP(C15,DB!$A$2:$A$248,DB!$C$2:$C$248,""),""))</f>
        <v>UDGUV</v>
      </c>
      <c r="S15" s="3">
        <f t="shared" si="0"/>
        <v>2</v>
      </c>
      <c r="T15" s="3" t="str">
        <f>_xlfn.XLOOKUP(C15,DB!$A$2:$A$248,DB!$D$2:$D$248,"")</f>
        <v>Sector 2</v>
      </c>
    </row>
    <row r="16" spans="1:20" x14ac:dyDescent="0.2">
      <c r="A16" s="20" t="s">
        <v>74</v>
      </c>
      <c r="B16" s="20" t="s">
        <v>18</v>
      </c>
      <c r="C16" s="20" t="s">
        <v>75</v>
      </c>
      <c r="D16" s="20" t="s">
        <v>64</v>
      </c>
      <c r="E16" s="20" t="s">
        <v>2437</v>
      </c>
      <c r="F16" s="21">
        <v>46309.118796296294</v>
      </c>
      <c r="G16" s="20" t="s">
        <v>22</v>
      </c>
      <c r="H16" s="20" t="s">
        <v>4617</v>
      </c>
      <c r="I16" s="20">
        <v>320</v>
      </c>
      <c r="J16" s="20" t="s">
        <v>23</v>
      </c>
      <c r="K16" s="20" t="s">
        <v>24</v>
      </c>
      <c r="L16" s="20">
        <v>727</v>
      </c>
      <c r="M16" s="20" t="s">
        <v>75</v>
      </c>
      <c r="N16" s="21">
        <v>46309.162418981483</v>
      </c>
      <c r="O16" s="20">
        <v>0</v>
      </c>
      <c r="P16" s="20" t="s">
        <v>26</v>
      </c>
      <c r="Q16" s="20">
        <v>190</v>
      </c>
      <c r="R16" s="3" t="str">
        <f>IF(OR(G16="12R",G16="12L"),_xlfn.XLOOKUP(C16,DB!$A$2:$A$248,DB!$B$2:$B$248,""),IF(OR(G16="30L",G16="30R"),_xlfn.XLOOKUP(C16,DB!$A$2:$A$248,DB!$C$2:$C$248,""),""))</f>
        <v>UDGUV</v>
      </c>
      <c r="S16" s="3">
        <f t="shared" si="0"/>
        <v>2</v>
      </c>
      <c r="T16" s="3" t="str">
        <f>_xlfn.XLOOKUP(C16,DB!$A$2:$A$248,DB!$D$2:$D$248,"")</f>
        <v>Sector 2</v>
      </c>
    </row>
    <row r="17" spans="1:20" x14ac:dyDescent="0.2">
      <c r="A17" s="20" t="s">
        <v>71</v>
      </c>
      <c r="B17" s="20" t="s">
        <v>18</v>
      </c>
      <c r="C17" s="20" t="s">
        <v>43</v>
      </c>
      <c r="D17" s="20" t="s">
        <v>34</v>
      </c>
      <c r="E17" s="20" t="s">
        <v>505</v>
      </c>
      <c r="F17" s="21">
        <v>46309.124201388891</v>
      </c>
      <c r="G17" s="20" t="s">
        <v>22</v>
      </c>
      <c r="H17" s="20" t="s">
        <v>73</v>
      </c>
      <c r="I17" s="20">
        <v>360</v>
      </c>
      <c r="J17" s="20" t="s">
        <v>23</v>
      </c>
      <c r="K17" s="20" t="s">
        <v>24</v>
      </c>
      <c r="L17" s="20">
        <v>859</v>
      </c>
      <c r="M17" s="20" t="s">
        <v>46</v>
      </c>
      <c r="N17" s="21">
        <v>46309.16815972222</v>
      </c>
      <c r="O17" s="20">
        <v>360</v>
      </c>
      <c r="P17" s="20" t="s">
        <v>26</v>
      </c>
      <c r="Q17" s="20">
        <v>190</v>
      </c>
      <c r="R17" s="3" t="str">
        <f>IF(OR(G17="12R",G17="12L"),_xlfn.XLOOKUP(C17,DB!$A$2:$A$248,DB!$B$2:$B$248,""),IF(OR(G17="30L",G17="30R"),_xlfn.XLOOKUP(C17,DB!$A$2:$A$248,DB!$C$2:$C$248,""),""))</f>
        <v>UDGUV</v>
      </c>
      <c r="S17" s="3">
        <f t="shared" si="0"/>
        <v>2</v>
      </c>
      <c r="T17" s="3" t="str">
        <f>_xlfn.XLOOKUP(C17,DB!$A$2:$A$248,DB!$D$2:$D$248,"")</f>
        <v>Sector 2</v>
      </c>
    </row>
    <row r="18" spans="1:20" x14ac:dyDescent="0.2">
      <c r="A18" s="20" t="s">
        <v>60</v>
      </c>
      <c r="B18" s="20" t="s">
        <v>18</v>
      </c>
      <c r="C18" s="20" t="s">
        <v>28</v>
      </c>
      <c r="D18" s="20" t="s">
        <v>61</v>
      </c>
      <c r="E18" s="20" t="s">
        <v>707</v>
      </c>
      <c r="F18" s="21">
        <v>46309.127962962964</v>
      </c>
      <c r="G18" s="20" t="s">
        <v>696</v>
      </c>
      <c r="H18" s="20" t="s">
        <v>4618</v>
      </c>
      <c r="I18" s="20">
        <v>340</v>
      </c>
      <c r="J18" s="20" t="s">
        <v>23</v>
      </c>
      <c r="K18" s="20" t="s">
        <v>24</v>
      </c>
      <c r="L18" s="20">
        <v>420</v>
      </c>
      <c r="M18" s="20" t="s">
        <v>204</v>
      </c>
      <c r="N18" s="21">
        <v>46309.15148148148</v>
      </c>
      <c r="O18" s="20">
        <v>340</v>
      </c>
      <c r="P18" s="20" t="s">
        <v>26</v>
      </c>
      <c r="Q18" s="20">
        <v>40</v>
      </c>
      <c r="R18" s="3" t="str">
        <f>IF(OR(G18="12R",G18="12L"),_xlfn.XLOOKUP(C18,DB!$A$2:$A$248,DB!$B$2:$B$248,""),IF(OR(G18="30L",G18="30R"),_xlfn.XLOOKUP(C18,DB!$A$2:$A$248,DB!$C$2:$C$248,""),""))</f>
        <v>OMSUK</v>
      </c>
      <c r="S18" s="3">
        <f t="shared" si="0"/>
        <v>3</v>
      </c>
      <c r="T18" s="3" t="str">
        <f>_xlfn.XLOOKUP(C18,DB!$A$2:$A$248,DB!$D$2:$D$248,"")</f>
        <v>Sector 3</v>
      </c>
    </row>
    <row r="19" spans="1:20" x14ac:dyDescent="0.2">
      <c r="A19" s="20" t="s">
        <v>77</v>
      </c>
      <c r="B19" s="20" t="s">
        <v>18</v>
      </c>
      <c r="C19" s="20" t="s">
        <v>19</v>
      </c>
      <c r="D19" s="20" t="s">
        <v>54</v>
      </c>
      <c r="E19" s="20" t="s">
        <v>102</v>
      </c>
      <c r="F19" s="21">
        <v>46309.135740740741</v>
      </c>
      <c r="G19" s="20" t="s">
        <v>696</v>
      </c>
      <c r="H19" s="20" t="s">
        <v>4619</v>
      </c>
      <c r="I19" s="20">
        <v>380</v>
      </c>
      <c r="J19" s="20" t="s">
        <v>23</v>
      </c>
      <c r="K19" s="20" t="s">
        <v>24</v>
      </c>
      <c r="L19" s="20">
        <v>865</v>
      </c>
      <c r="M19" s="20" t="s">
        <v>617</v>
      </c>
      <c r="N19" s="21">
        <v>46309.179571759261</v>
      </c>
      <c r="O19" s="20">
        <v>380</v>
      </c>
      <c r="P19" s="20" t="s">
        <v>26</v>
      </c>
      <c r="Q19" s="20">
        <v>190</v>
      </c>
      <c r="R19" s="3" t="str">
        <f>IF(OR(G19="12R",G19="12L"),_xlfn.XLOOKUP(C19,DB!$A$2:$A$248,DB!$B$2:$B$248,""),IF(OR(G19="30L",G19="30R"),_xlfn.XLOOKUP(C19,DB!$A$2:$A$248,DB!$C$2:$C$248,""),""))</f>
        <v>UDGUV</v>
      </c>
      <c r="S19" s="3">
        <f t="shared" si="0"/>
        <v>3</v>
      </c>
      <c r="T19" s="3" t="str">
        <f>_xlfn.XLOOKUP(C19,DB!$A$2:$A$248,DB!$D$2:$D$248,"")</f>
        <v>Sector 2</v>
      </c>
    </row>
    <row r="20" spans="1:20" x14ac:dyDescent="0.2">
      <c r="A20" s="20" t="s">
        <v>89</v>
      </c>
      <c r="B20" s="20" t="s">
        <v>18</v>
      </c>
      <c r="C20" s="20" t="s">
        <v>43</v>
      </c>
      <c r="D20" s="20" t="s">
        <v>20</v>
      </c>
      <c r="E20" s="20" t="s">
        <v>458</v>
      </c>
      <c r="F20" s="21">
        <v>46309.233101851853</v>
      </c>
      <c r="G20" s="20" t="s">
        <v>696</v>
      </c>
      <c r="H20" s="20" t="s">
        <v>4115</v>
      </c>
      <c r="I20" s="20">
        <v>360</v>
      </c>
      <c r="J20" s="20" t="s">
        <v>23</v>
      </c>
      <c r="K20" s="20" t="s">
        <v>24</v>
      </c>
      <c r="L20" s="20">
        <v>861</v>
      </c>
      <c r="M20" s="20" t="s">
        <v>46</v>
      </c>
      <c r="N20" s="21">
        <v>46309.276956018519</v>
      </c>
      <c r="O20" s="20">
        <v>360</v>
      </c>
      <c r="P20" s="20" t="s">
        <v>26</v>
      </c>
      <c r="Q20" s="20">
        <v>190</v>
      </c>
      <c r="R20" s="3" t="str">
        <f>IF(OR(G20="12R",G20="12L"),_xlfn.XLOOKUP(C20,DB!$A$2:$A$248,DB!$B$2:$B$248,""),IF(OR(G20="30L",G20="30R"),_xlfn.XLOOKUP(C20,DB!$A$2:$A$248,DB!$C$2:$C$248,""),""))</f>
        <v>UDGUV</v>
      </c>
      <c r="S20" s="3">
        <f t="shared" si="0"/>
        <v>5</v>
      </c>
      <c r="T20" s="3" t="str">
        <f>_xlfn.XLOOKUP(C20,DB!$A$2:$A$248,DB!$D$2:$D$248,"")</f>
        <v>Sector 2</v>
      </c>
    </row>
    <row r="21" spans="1:20" x14ac:dyDescent="0.2">
      <c r="A21" s="20" t="s">
        <v>94</v>
      </c>
      <c r="B21" s="20" t="s">
        <v>18</v>
      </c>
      <c r="C21" s="20" t="s">
        <v>43</v>
      </c>
      <c r="D21" s="20" t="s">
        <v>20</v>
      </c>
      <c r="E21" s="20" t="s">
        <v>4620</v>
      </c>
      <c r="F21" s="21">
        <v>46309.438344907408</v>
      </c>
      <c r="G21" s="20" t="s">
        <v>696</v>
      </c>
      <c r="H21" s="20" t="s">
        <v>4621</v>
      </c>
      <c r="I21" s="20">
        <v>360</v>
      </c>
      <c r="J21" s="20" t="s">
        <v>23</v>
      </c>
      <c r="K21" s="20" t="s">
        <v>24</v>
      </c>
      <c r="L21" s="20">
        <v>861</v>
      </c>
      <c r="M21" s="20" t="s">
        <v>25</v>
      </c>
      <c r="N21" s="21">
        <v>46309.483414351853</v>
      </c>
      <c r="O21" s="20">
        <v>360</v>
      </c>
      <c r="P21" s="20" t="s">
        <v>26</v>
      </c>
      <c r="Q21" s="20">
        <v>190</v>
      </c>
      <c r="R21" s="3" t="str">
        <f>IF(OR(G21="12R",G21="12L"),_xlfn.XLOOKUP(C21,DB!$A$2:$A$248,DB!$B$2:$B$248,""),IF(OR(G21="30L",G21="30R"),_xlfn.XLOOKUP(C21,DB!$A$2:$A$248,DB!$C$2:$C$248,""),""))</f>
        <v>UDGUV</v>
      </c>
      <c r="S21" s="3">
        <f t="shared" si="0"/>
        <v>10</v>
      </c>
      <c r="T21" s="3" t="str">
        <f>_xlfn.XLOOKUP(C21,DB!$A$2:$A$248,DB!$D$2:$D$248,"")</f>
        <v>Sector 2</v>
      </c>
    </row>
    <row r="22" spans="1:20" x14ac:dyDescent="0.2">
      <c r="A22" s="20" t="s">
        <v>106</v>
      </c>
      <c r="B22" s="20" t="s">
        <v>18</v>
      </c>
      <c r="C22" s="20" t="s">
        <v>43</v>
      </c>
      <c r="D22" s="20" t="s">
        <v>54</v>
      </c>
      <c r="E22" s="20" t="s">
        <v>3229</v>
      </c>
      <c r="F22" s="21">
        <v>46309.453634259262</v>
      </c>
      <c r="G22" s="20" t="s">
        <v>696</v>
      </c>
      <c r="H22" s="20" t="s">
        <v>4622</v>
      </c>
      <c r="I22" s="20">
        <v>380</v>
      </c>
      <c r="J22" s="20" t="s">
        <v>23</v>
      </c>
      <c r="K22" s="20" t="s">
        <v>24</v>
      </c>
      <c r="L22" s="20">
        <v>861</v>
      </c>
      <c r="M22" s="20" t="s">
        <v>46</v>
      </c>
      <c r="N22" s="21">
        <v>46309.496400462966</v>
      </c>
      <c r="O22" s="20">
        <v>380</v>
      </c>
      <c r="P22" s="20" t="s">
        <v>26</v>
      </c>
      <c r="Q22" s="20">
        <v>190</v>
      </c>
      <c r="R22" s="3" t="str">
        <f>IF(OR(G22="12R",G22="12L"),_xlfn.XLOOKUP(C22,DB!$A$2:$A$248,DB!$B$2:$B$248,""),IF(OR(G22="30L",G22="30R"),_xlfn.XLOOKUP(C22,DB!$A$2:$A$248,DB!$C$2:$C$248,""),""))</f>
        <v>UDGUV</v>
      </c>
      <c r="S22" s="3">
        <f t="shared" si="0"/>
        <v>10</v>
      </c>
      <c r="T22" s="3" t="str">
        <f>_xlfn.XLOOKUP(C22,DB!$A$2:$A$248,DB!$D$2:$D$248,"")</f>
        <v>Sector 2</v>
      </c>
    </row>
    <row r="23" spans="1:20" x14ac:dyDescent="0.2">
      <c r="A23" s="20" t="s">
        <v>96</v>
      </c>
      <c r="B23" s="20" t="s">
        <v>18</v>
      </c>
      <c r="C23" s="20" t="s">
        <v>97</v>
      </c>
      <c r="D23" s="20" t="s">
        <v>20</v>
      </c>
      <c r="E23" s="20" t="s">
        <v>562</v>
      </c>
      <c r="F23" s="21">
        <v>46309.463946759257</v>
      </c>
      <c r="G23" s="20" t="s">
        <v>696</v>
      </c>
      <c r="H23" s="20" t="s">
        <v>4623</v>
      </c>
      <c r="I23" s="20">
        <v>360</v>
      </c>
      <c r="J23" s="20" t="s">
        <v>23</v>
      </c>
      <c r="K23" s="20" t="s">
        <v>24</v>
      </c>
      <c r="L23" s="20">
        <v>893</v>
      </c>
      <c r="M23" s="20" t="s">
        <v>2985</v>
      </c>
      <c r="N23" s="21">
        <v>46309.509351851855</v>
      </c>
      <c r="O23" s="20">
        <v>237</v>
      </c>
      <c r="P23" s="20" t="s">
        <v>26</v>
      </c>
      <c r="Q23" s="20">
        <v>190</v>
      </c>
      <c r="R23" s="3" t="str">
        <f>IF(OR(G23="12R",G23="12L"),_xlfn.XLOOKUP(C23,DB!$A$2:$A$248,DB!$B$2:$B$248,""),IF(OR(G23="30L",G23="30R"),_xlfn.XLOOKUP(C23,DB!$A$2:$A$248,DB!$C$2:$C$248,""),""))</f>
        <v>UDGUV</v>
      </c>
      <c r="S23" s="3">
        <f t="shared" si="0"/>
        <v>11</v>
      </c>
      <c r="T23" s="3" t="str">
        <f>_xlfn.XLOOKUP(C23,DB!$A$2:$A$248,DB!$D$2:$D$248,"")</f>
        <v>Sector 2</v>
      </c>
    </row>
    <row r="24" spans="1:20" x14ac:dyDescent="0.2">
      <c r="A24" s="20" t="s">
        <v>103</v>
      </c>
      <c r="B24" s="20" t="s">
        <v>18</v>
      </c>
      <c r="C24" s="20" t="s">
        <v>43</v>
      </c>
      <c r="D24" s="20" t="s">
        <v>44</v>
      </c>
      <c r="E24" s="20" t="s">
        <v>3215</v>
      </c>
      <c r="F24" s="21">
        <v>46309.466493055559</v>
      </c>
      <c r="G24" s="20" t="s">
        <v>696</v>
      </c>
      <c r="H24" s="20" t="s">
        <v>4624</v>
      </c>
      <c r="I24" s="20">
        <v>360</v>
      </c>
      <c r="J24" s="20" t="s">
        <v>23</v>
      </c>
      <c r="K24" s="20" t="s">
        <v>24</v>
      </c>
      <c r="L24" s="20">
        <v>861</v>
      </c>
      <c r="M24" s="20" t="s">
        <v>25</v>
      </c>
      <c r="N24" s="21">
        <v>46309.510347222225</v>
      </c>
      <c r="O24" s="20">
        <v>360</v>
      </c>
      <c r="P24" s="20" t="s">
        <v>26</v>
      </c>
      <c r="Q24" s="20">
        <v>190</v>
      </c>
      <c r="R24" s="3" t="str">
        <f>IF(OR(G24="12R",G24="12L"),_xlfn.XLOOKUP(C24,DB!$A$2:$A$248,DB!$B$2:$B$248,""),IF(OR(G24="30L",G24="30R"),_xlfn.XLOOKUP(C24,DB!$A$2:$A$248,DB!$C$2:$C$248,""),""))</f>
        <v>UDGUV</v>
      </c>
      <c r="S24" s="3">
        <f t="shared" si="0"/>
        <v>11</v>
      </c>
      <c r="T24" s="3" t="str">
        <f>_xlfn.XLOOKUP(C24,DB!$A$2:$A$248,DB!$D$2:$D$248,"")</f>
        <v>Sector 2</v>
      </c>
    </row>
    <row r="25" spans="1:20" x14ac:dyDescent="0.2">
      <c r="A25" s="20" t="s">
        <v>2666</v>
      </c>
      <c r="B25" s="20" t="s">
        <v>18</v>
      </c>
      <c r="C25" s="20" t="s">
        <v>379</v>
      </c>
      <c r="D25" s="20" t="s">
        <v>54</v>
      </c>
      <c r="E25" s="20" t="s">
        <v>428</v>
      </c>
      <c r="F25" s="21">
        <v>46309.472395833334</v>
      </c>
      <c r="G25" s="20" t="s">
        <v>696</v>
      </c>
      <c r="H25" s="20" t="s">
        <v>4625</v>
      </c>
      <c r="I25" s="20">
        <v>370</v>
      </c>
      <c r="J25" s="20" t="s">
        <v>23</v>
      </c>
      <c r="K25" s="20" t="s">
        <v>24</v>
      </c>
      <c r="L25" s="20">
        <v>136</v>
      </c>
      <c r="M25" s="20" t="s">
        <v>40</v>
      </c>
      <c r="N25" s="21">
        <v>46309.482233796298</v>
      </c>
      <c r="O25" s="20">
        <v>267</v>
      </c>
      <c r="P25" s="20" t="s">
        <v>26</v>
      </c>
      <c r="Q25" s="20">
        <v>190</v>
      </c>
      <c r="R25" s="3" t="str">
        <f>IF(OR(G25="12R",G25="12L"),_xlfn.XLOOKUP(C25,DB!$A$2:$A$248,DB!$B$2:$B$248,""),IF(OR(G25="30L",G25="30R"),_xlfn.XLOOKUP(C25,DB!$A$2:$A$248,DB!$C$2:$C$248,""),""))</f>
        <v>NUDAL</v>
      </c>
      <c r="S25" s="3">
        <f t="shared" si="0"/>
        <v>11</v>
      </c>
      <c r="T25" s="3" t="str">
        <f>_xlfn.XLOOKUP(C25,DB!$A$2:$A$248,DB!$D$2:$D$248,"")</f>
        <v>Sector 3</v>
      </c>
    </row>
    <row r="26" spans="1:20" x14ac:dyDescent="0.2">
      <c r="A26" s="20" t="s">
        <v>100</v>
      </c>
      <c r="B26" s="20" t="s">
        <v>18</v>
      </c>
      <c r="C26" s="20" t="s">
        <v>101</v>
      </c>
      <c r="D26" s="20" t="s">
        <v>61</v>
      </c>
      <c r="E26" s="20" t="s">
        <v>590</v>
      </c>
      <c r="F26" s="21">
        <v>46309.473923611113</v>
      </c>
      <c r="G26" s="20" t="s">
        <v>696</v>
      </c>
      <c r="H26" s="20" t="s">
        <v>4626</v>
      </c>
      <c r="I26" s="20">
        <v>360</v>
      </c>
      <c r="J26" s="20" t="s">
        <v>23</v>
      </c>
      <c r="K26" s="20" t="s">
        <v>24</v>
      </c>
      <c r="L26" s="20">
        <v>862</v>
      </c>
      <c r="M26" s="20" t="s">
        <v>461</v>
      </c>
      <c r="N26" s="21">
        <v>46309.517581018517</v>
      </c>
      <c r="O26" s="20">
        <v>360</v>
      </c>
      <c r="P26" s="20" t="s">
        <v>26</v>
      </c>
      <c r="Q26" s="20">
        <v>190</v>
      </c>
      <c r="R26" s="3" t="str">
        <f>IF(OR(G26="12R",G26="12L"),_xlfn.XLOOKUP(C26,DB!$A$2:$A$248,DB!$B$2:$B$248,""),IF(OR(G26="30L",G26="30R"),_xlfn.XLOOKUP(C26,DB!$A$2:$A$248,DB!$C$2:$C$248,""),""))</f>
        <v>UDGUV</v>
      </c>
      <c r="S26" s="3">
        <f t="shared" si="0"/>
        <v>11</v>
      </c>
      <c r="T26" s="3" t="str">
        <f>_xlfn.XLOOKUP(C26,DB!$A$2:$A$248,DB!$D$2:$D$248,"")</f>
        <v>Sector 2</v>
      </c>
    </row>
    <row r="27" spans="1:20" x14ac:dyDescent="0.2">
      <c r="A27" s="20" t="s">
        <v>107</v>
      </c>
      <c r="B27" s="20" t="s">
        <v>18</v>
      </c>
      <c r="C27" s="20" t="s">
        <v>108</v>
      </c>
      <c r="D27" s="20" t="s">
        <v>54</v>
      </c>
      <c r="E27" s="20" t="s">
        <v>112</v>
      </c>
      <c r="F27" s="21">
        <v>46309.498391203706</v>
      </c>
      <c r="G27" s="20" t="s">
        <v>696</v>
      </c>
      <c r="H27" s="20" t="s">
        <v>2672</v>
      </c>
      <c r="I27" s="20">
        <v>290</v>
      </c>
      <c r="J27" s="20" t="s">
        <v>23</v>
      </c>
      <c r="K27" s="20" t="s">
        <v>24</v>
      </c>
      <c r="L27" s="20">
        <v>132</v>
      </c>
      <c r="M27" s="20" t="s">
        <v>40</v>
      </c>
      <c r="N27" s="21">
        <v>46309.507754629631</v>
      </c>
      <c r="O27" s="20">
        <v>287</v>
      </c>
      <c r="P27" s="20" t="s">
        <v>26</v>
      </c>
      <c r="Q27" s="20">
        <v>190</v>
      </c>
      <c r="R27" s="3" t="str">
        <f>IF(OR(G27="12R",G27="12L"),_xlfn.XLOOKUP(C27,DB!$A$2:$A$248,DB!$B$2:$B$248,""),IF(OR(G27="30L",G27="30R"),_xlfn.XLOOKUP(C27,DB!$A$2:$A$248,DB!$C$2:$C$248,""),""))</f>
        <v>NUDAL</v>
      </c>
      <c r="S27" s="3">
        <f t="shared" si="0"/>
        <v>11</v>
      </c>
      <c r="T27" s="3" t="str">
        <f>_xlfn.XLOOKUP(C27,DB!$A$2:$A$248,DB!$D$2:$D$248,"")</f>
        <v>Sector 3</v>
      </c>
    </row>
    <row r="28" spans="1:20" x14ac:dyDescent="0.2">
      <c r="A28" s="20" t="s">
        <v>111</v>
      </c>
      <c r="B28" s="20" t="s">
        <v>18</v>
      </c>
      <c r="C28" s="20" t="s">
        <v>33</v>
      </c>
      <c r="D28" s="20" t="s">
        <v>34</v>
      </c>
      <c r="E28" s="20" t="s">
        <v>399</v>
      </c>
      <c r="F28" s="21">
        <v>46309.503136574072</v>
      </c>
      <c r="G28" s="20" t="s">
        <v>696</v>
      </c>
      <c r="H28" s="20" t="s">
        <v>4627</v>
      </c>
      <c r="I28" s="20">
        <v>360</v>
      </c>
      <c r="J28" s="20" t="s">
        <v>23</v>
      </c>
      <c r="K28" s="20" t="s">
        <v>24</v>
      </c>
      <c r="L28" s="20">
        <v>864</v>
      </c>
      <c r="M28" s="20" t="s">
        <v>36</v>
      </c>
      <c r="N28" s="21">
        <v>46309.5465625</v>
      </c>
      <c r="O28" s="20">
        <v>360</v>
      </c>
      <c r="P28" s="20" t="s">
        <v>26</v>
      </c>
      <c r="Q28" s="20">
        <v>190</v>
      </c>
      <c r="R28" s="3" t="str">
        <f>IF(OR(G28="12R",G28="12L"),_xlfn.XLOOKUP(C28,DB!$A$2:$A$248,DB!$B$2:$B$248,""),IF(OR(G28="30L",G28="30R"),_xlfn.XLOOKUP(C28,DB!$A$2:$A$248,DB!$C$2:$C$248,""),""))</f>
        <v>UDGUV</v>
      </c>
      <c r="S28" s="3">
        <f t="shared" si="0"/>
        <v>12</v>
      </c>
      <c r="T28" s="3" t="str">
        <f>_xlfn.XLOOKUP(C28,DB!$A$2:$A$248,DB!$D$2:$D$248,"")</f>
        <v>Sector 2</v>
      </c>
    </row>
    <row r="29" spans="1:20" x14ac:dyDescent="0.2">
      <c r="A29" s="20" t="s">
        <v>114</v>
      </c>
      <c r="B29" s="20" t="s">
        <v>18</v>
      </c>
      <c r="C29" s="20" t="s">
        <v>115</v>
      </c>
      <c r="D29" s="20" t="s">
        <v>129</v>
      </c>
      <c r="E29" s="20" t="s">
        <v>975</v>
      </c>
      <c r="F29" s="21">
        <v>46309.511712962965</v>
      </c>
      <c r="G29" s="20" t="s">
        <v>696</v>
      </c>
      <c r="H29" s="20" t="s">
        <v>4628</v>
      </c>
      <c r="I29" s="20">
        <v>350</v>
      </c>
      <c r="J29" s="20" t="s">
        <v>23</v>
      </c>
      <c r="K29" s="20" t="s">
        <v>24</v>
      </c>
      <c r="L29" s="20">
        <v>149</v>
      </c>
      <c r="M29" s="20" t="s">
        <v>117</v>
      </c>
      <c r="N29" s="21">
        <v>46309.52175925926</v>
      </c>
      <c r="O29" s="20">
        <v>280</v>
      </c>
      <c r="P29" s="20" t="s">
        <v>26</v>
      </c>
      <c r="Q29" s="20">
        <v>190</v>
      </c>
      <c r="R29" s="3" t="str">
        <f>IF(OR(G29="12R",G29="12L"),_xlfn.XLOOKUP(C29,DB!$A$2:$A$248,DB!$B$2:$B$248,""),IF(OR(G29="30L",G29="30R"),_xlfn.XLOOKUP(C29,DB!$A$2:$A$248,DB!$C$2:$C$248,""),""))</f>
        <v>TAKUX</v>
      </c>
      <c r="S29" s="3">
        <f t="shared" si="0"/>
        <v>12</v>
      </c>
      <c r="T29" s="3" t="str">
        <f>_xlfn.XLOOKUP(C29,DB!$A$2:$A$248,DB!$D$2:$D$248,"")</f>
        <v>Sector 7</v>
      </c>
    </row>
    <row r="30" spans="1:20" x14ac:dyDescent="0.2">
      <c r="A30" s="20" t="s">
        <v>127</v>
      </c>
      <c r="B30" s="20" t="s">
        <v>18</v>
      </c>
      <c r="C30" s="20" t="s">
        <v>128</v>
      </c>
      <c r="D30" s="20" t="s">
        <v>129</v>
      </c>
      <c r="E30" s="20" t="s">
        <v>4629</v>
      </c>
      <c r="F30" s="21">
        <v>46309.519155092596</v>
      </c>
      <c r="G30" s="20" t="s">
        <v>696</v>
      </c>
      <c r="H30" s="20" t="s">
        <v>4630</v>
      </c>
      <c r="I30" s="20">
        <v>360</v>
      </c>
      <c r="J30" s="20" t="s">
        <v>23</v>
      </c>
      <c r="K30" s="20" t="s">
        <v>24</v>
      </c>
      <c r="L30" s="20">
        <v>517</v>
      </c>
      <c r="M30" s="20" t="s">
        <v>130</v>
      </c>
      <c r="N30" s="21">
        <v>46309.547199074077</v>
      </c>
      <c r="O30" s="20">
        <v>360</v>
      </c>
      <c r="P30" s="20" t="s">
        <v>26</v>
      </c>
      <c r="Q30" s="20">
        <v>190</v>
      </c>
      <c r="R30" s="3" t="str">
        <f>IF(OR(G30="12R",G30="12L"),_xlfn.XLOOKUP(C30,DB!$A$2:$A$248,DB!$B$2:$B$248,""),IF(OR(G30="30L",G30="30R"),_xlfn.XLOOKUP(C30,DB!$A$2:$A$248,DB!$C$2:$C$248,""),""))</f>
        <v>ENEBA</v>
      </c>
      <c r="S30" s="3">
        <f t="shared" si="0"/>
        <v>12</v>
      </c>
      <c r="T30" s="3" t="str">
        <f>_xlfn.XLOOKUP(C30,DB!$A$2:$A$248,DB!$D$2:$D$248,"")</f>
        <v>Sector 3</v>
      </c>
    </row>
    <row r="31" spans="1:20" x14ac:dyDescent="0.2">
      <c r="A31" s="20" t="s">
        <v>121</v>
      </c>
      <c r="B31" s="20" t="s">
        <v>18</v>
      </c>
      <c r="C31" s="20" t="s">
        <v>122</v>
      </c>
      <c r="D31" s="20" t="s">
        <v>123</v>
      </c>
      <c r="E31" s="20" t="s">
        <v>4631</v>
      </c>
      <c r="F31" s="21">
        <v>46309.545578703706</v>
      </c>
      <c r="G31" s="20" t="s">
        <v>696</v>
      </c>
      <c r="H31" s="20" t="s">
        <v>4632</v>
      </c>
      <c r="I31" s="20">
        <v>360</v>
      </c>
      <c r="J31" s="20" t="s">
        <v>23</v>
      </c>
      <c r="K31" s="20" t="s">
        <v>24</v>
      </c>
      <c r="L31" s="20">
        <v>523</v>
      </c>
      <c r="M31" s="20" t="s">
        <v>130</v>
      </c>
      <c r="N31" s="21">
        <v>46309.573206018518</v>
      </c>
      <c r="O31" s="20">
        <v>360</v>
      </c>
      <c r="P31" s="20" t="s">
        <v>26</v>
      </c>
      <c r="Q31" s="20">
        <v>190</v>
      </c>
      <c r="R31" s="3" t="str">
        <f>IF(OR(G31="12R",G31="12L"),_xlfn.XLOOKUP(C31,DB!$A$2:$A$248,DB!$B$2:$B$248,""),IF(OR(G31="30L",G31="30R"),_xlfn.XLOOKUP(C31,DB!$A$2:$A$248,DB!$C$2:$C$248,""),""))</f>
        <v>ENEBA</v>
      </c>
      <c r="S31" s="3">
        <f t="shared" si="0"/>
        <v>13</v>
      </c>
      <c r="T31" s="3" t="str">
        <f>_xlfn.XLOOKUP(C31,DB!$A$2:$A$248,DB!$D$2:$D$248,"")</f>
        <v>Sector 3</v>
      </c>
    </row>
    <row r="32" spans="1:20" x14ac:dyDescent="0.2">
      <c r="A32" s="20" t="s">
        <v>125</v>
      </c>
      <c r="B32" s="20" t="s">
        <v>18</v>
      </c>
      <c r="C32" s="20" t="s">
        <v>43</v>
      </c>
      <c r="D32" s="20" t="s">
        <v>44</v>
      </c>
      <c r="E32" s="20" t="s">
        <v>384</v>
      </c>
      <c r="F32" s="21">
        <v>46309.549432870372</v>
      </c>
      <c r="G32" s="20" t="s">
        <v>22</v>
      </c>
      <c r="H32" s="20" t="s">
        <v>4633</v>
      </c>
      <c r="I32" s="20">
        <v>360</v>
      </c>
      <c r="J32" s="20" t="s">
        <v>23</v>
      </c>
      <c r="K32" s="20" t="s">
        <v>24</v>
      </c>
      <c r="L32" s="20">
        <v>858</v>
      </c>
      <c r="M32" s="20" t="s">
        <v>46</v>
      </c>
      <c r="N32" s="21">
        <v>46309.593252314815</v>
      </c>
      <c r="O32" s="20">
        <v>360</v>
      </c>
      <c r="P32" s="20" t="s">
        <v>26</v>
      </c>
      <c r="Q32" s="20">
        <v>190</v>
      </c>
      <c r="R32" s="3" t="str">
        <f>IF(OR(G32="12R",G32="12L"),_xlfn.XLOOKUP(C32,DB!$A$2:$A$248,DB!$B$2:$B$248,""),IF(OR(G32="30L",G32="30R"),_xlfn.XLOOKUP(C32,DB!$A$2:$A$248,DB!$C$2:$C$248,""),""))</f>
        <v>UDGUV</v>
      </c>
      <c r="S32" s="3">
        <f t="shared" si="0"/>
        <v>13</v>
      </c>
      <c r="T32" s="3" t="str">
        <f>_xlfn.XLOOKUP(C32,DB!$A$2:$A$248,DB!$D$2:$D$248,"")</f>
        <v>Sector 2</v>
      </c>
    </row>
    <row r="33" spans="1:20" x14ac:dyDescent="0.2">
      <c r="A33" s="20" t="s">
        <v>133</v>
      </c>
      <c r="B33" s="20" t="s">
        <v>18</v>
      </c>
      <c r="C33" s="20" t="s">
        <v>134</v>
      </c>
      <c r="D33" s="20" t="s">
        <v>129</v>
      </c>
      <c r="E33" s="20" t="s">
        <v>4634</v>
      </c>
      <c r="F33" s="21">
        <v>46309.55027777778</v>
      </c>
      <c r="G33" s="20" t="s">
        <v>22</v>
      </c>
      <c r="H33" s="20" t="s">
        <v>4635</v>
      </c>
      <c r="I33" s="20">
        <v>370</v>
      </c>
      <c r="J33" s="20" t="s">
        <v>23</v>
      </c>
      <c r="K33" s="20" t="s">
        <v>24</v>
      </c>
      <c r="L33" s="20">
        <v>356</v>
      </c>
      <c r="M33" s="20" t="s">
        <v>31</v>
      </c>
      <c r="N33" s="21">
        <v>46309.570821759262</v>
      </c>
      <c r="O33" s="20">
        <v>370</v>
      </c>
      <c r="P33" s="20" t="s">
        <v>26</v>
      </c>
      <c r="Q33" s="20">
        <v>40</v>
      </c>
      <c r="R33" s="3" t="str">
        <f>IF(OR(G33="12R",G33="12L"),_xlfn.XLOOKUP(C33,DB!$A$2:$A$248,DB!$B$2:$B$248,""),IF(OR(G33="30L",G33="30R"),_xlfn.XLOOKUP(C33,DB!$A$2:$A$248,DB!$C$2:$C$248,""),""))</f>
        <v>ENEBA</v>
      </c>
      <c r="S33" s="3">
        <f t="shared" si="0"/>
        <v>13</v>
      </c>
      <c r="T33" s="3" t="str">
        <f>_xlfn.XLOOKUP(C33,DB!$A$2:$A$248,DB!$D$2:$D$248,"")</f>
        <v>Sector 3</v>
      </c>
    </row>
    <row r="34" spans="1:20" x14ac:dyDescent="0.2">
      <c r="A34" s="20" t="s">
        <v>113</v>
      </c>
      <c r="B34" s="20" t="s">
        <v>18</v>
      </c>
      <c r="C34" s="20" t="s">
        <v>43</v>
      </c>
      <c r="D34" s="20" t="s">
        <v>129</v>
      </c>
      <c r="E34" s="20" t="s">
        <v>619</v>
      </c>
      <c r="F34" s="21">
        <v>46309.554120370369</v>
      </c>
      <c r="G34" s="20" t="s">
        <v>696</v>
      </c>
      <c r="H34" s="20" t="s">
        <v>4636</v>
      </c>
      <c r="I34" s="20">
        <v>380</v>
      </c>
      <c r="J34" s="20" t="s">
        <v>23</v>
      </c>
      <c r="K34" s="20" t="s">
        <v>24</v>
      </c>
      <c r="L34" s="20">
        <v>876</v>
      </c>
      <c r="M34" s="20" t="s">
        <v>46</v>
      </c>
      <c r="N34" s="21">
        <v>46309.59820601852</v>
      </c>
      <c r="O34" s="20">
        <v>380</v>
      </c>
      <c r="P34" s="20" t="s">
        <v>26</v>
      </c>
      <c r="Q34" s="20">
        <v>190</v>
      </c>
      <c r="R34" s="3" t="str">
        <f>IF(OR(G34="12R",G34="12L"),_xlfn.XLOOKUP(C34,DB!$A$2:$A$248,DB!$B$2:$B$248,""),IF(OR(G34="30L",G34="30R"),_xlfn.XLOOKUP(C34,DB!$A$2:$A$248,DB!$C$2:$C$248,""),""))</f>
        <v>UDGUV</v>
      </c>
      <c r="S34" s="3">
        <f t="shared" si="0"/>
        <v>13</v>
      </c>
      <c r="T34" s="3" t="str">
        <f>_xlfn.XLOOKUP(C34,DB!$A$2:$A$248,DB!$D$2:$D$248,"")</f>
        <v>Sector 2</v>
      </c>
    </row>
    <row r="35" spans="1:20" x14ac:dyDescent="0.2">
      <c r="A35" s="20" t="s">
        <v>187</v>
      </c>
      <c r="B35" s="20" t="s">
        <v>18</v>
      </c>
      <c r="C35" s="20" t="s">
        <v>18</v>
      </c>
      <c r="D35" s="20" t="s">
        <v>188</v>
      </c>
      <c r="E35" s="20"/>
      <c r="F35" s="21">
        <v>46309.581759259258</v>
      </c>
      <c r="G35" s="20" t="s">
        <v>22</v>
      </c>
      <c r="H35" s="20" t="s">
        <v>4637</v>
      </c>
      <c r="I35" s="20">
        <v>15</v>
      </c>
      <c r="J35" s="20" t="s">
        <v>139</v>
      </c>
      <c r="K35" s="20" t="s">
        <v>51</v>
      </c>
      <c r="L35" s="20">
        <v>167</v>
      </c>
      <c r="M35" s="20" t="s">
        <v>18</v>
      </c>
      <c r="N35" s="21">
        <v>46309.688333333332</v>
      </c>
      <c r="O35" s="20">
        <v>0</v>
      </c>
      <c r="P35" s="20" t="s">
        <v>137</v>
      </c>
      <c r="Q35" s="20">
        <v>15</v>
      </c>
      <c r="R35" s="3" t="str">
        <f>IF(OR(G35="12R",G35="12L"),_xlfn.XLOOKUP(C35,DB!$A$2:$A$248,DB!$B$2:$B$248,""),IF(OR(G35="30L",G35="30R"),_xlfn.XLOOKUP(C35,DB!$A$2:$A$248,DB!$C$2:$C$248,""),""))</f>
        <v/>
      </c>
      <c r="S35" s="3">
        <f t="shared" si="0"/>
        <v>13</v>
      </c>
      <c r="T35" s="3" t="str">
        <f>_xlfn.XLOOKUP(C35,DB!$A$2:$A$248,DB!$D$2:$D$248,"")</f>
        <v/>
      </c>
    </row>
    <row r="36" spans="1:20" x14ac:dyDescent="0.2">
      <c r="A36" s="20" t="s">
        <v>135</v>
      </c>
      <c r="B36" s="20" t="s">
        <v>18</v>
      </c>
      <c r="C36" s="20" t="s">
        <v>136</v>
      </c>
      <c r="D36" s="20" t="s">
        <v>44</v>
      </c>
      <c r="E36" s="20" t="s">
        <v>4638</v>
      </c>
      <c r="F36" s="21">
        <v>46309.583738425928</v>
      </c>
      <c r="G36" s="20" t="s">
        <v>22</v>
      </c>
      <c r="H36" s="20" t="s">
        <v>4639</v>
      </c>
      <c r="I36" s="20">
        <v>330</v>
      </c>
      <c r="J36" s="20" t="s">
        <v>23</v>
      </c>
      <c r="K36" s="20" t="s">
        <v>24</v>
      </c>
      <c r="L36" s="20">
        <v>359</v>
      </c>
      <c r="M36" s="20" t="s">
        <v>31</v>
      </c>
      <c r="N36" s="21">
        <v>46309.604375000003</v>
      </c>
      <c r="O36" s="20">
        <v>330</v>
      </c>
      <c r="P36" s="20" t="s">
        <v>26</v>
      </c>
      <c r="Q36" s="20">
        <v>40</v>
      </c>
      <c r="R36" s="3" t="str">
        <f>IF(OR(G36="12R",G36="12L"),_xlfn.XLOOKUP(C36,DB!$A$2:$A$248,DB!$B$2:$B$248,""),IF(OR(G36="30L",G36="30R"),_xlfn.XLOOKUP(C36,DB!$A$2:$A$248,DB!$C$2:$C$248,""),""))</f>
        <v>OMSUK</v>
      </c>
      <c r="S36" s="3">
        <f t="shared" si="0"/>
        <v>14</v>
      </c>
      <c r="T36" s="3" t="str">
        <f>_xlfn.XLOOKUP(C36,DB!$A$2:$A$248,DB!$D$2:$D$248,"")</f>
        <v>Sector 3</v>
      </c>
    </row>
    <row r="37" spans="1:20" x14ac:dyDescent="0.2">
      <c r="A37" s="20" t="s">
        <v>415</v>
      </c>
      <c r="B37" s="20" t="s">
        <v>18</v>
      </c>
      <c r="C37" s="20" t="s">
        <v>18</v>
      </c>
      <c r="D37" s="20" t="s">
        <v>416</v>
      </c>
      <c r="E37" s="20"/>
      <c r="F37" s="21">
        <v>46309.586157407408</v>
      </c>
      <c r="G37" s="20" t="s">
        <v>22</v>
      </c>
      <c r="H37" s="20" t="s">
        <v>4640</v>
      </c>
      <c r="I37" s="20">
        <v>15</v>
      </c>
      <c r="J37" s="20" t="s">
        <v>139</v>
      </c>
      <c r="K37" s="20" t="s">
        <v>51</v>
      </c>
      <c r="L37" s="20">
        <v>79</v>
      </c>
      <c r="M37" s="20" t="s">
        <v>18</v>
      </c>
      <c r="N37" s="21">
        <v>46309.618668981479</v>
      </c>
      <c r="O37" s="20">
        <v>0</v>
      </c>
      <c r="P37" s="20" t="s">
        <v>137</v>
      </c>
      <c r="Q37" s="20">
        <v>15</v>
      </c>
      <c r="R37" s="3" t="str">
        <f>IF(OR(G37="12R",G37="12L"),_xlfn.XLOOKUP(C37,DB!$A$2:$A$248,DB!$B$2:$B$248,""),IF(OR(G37="30L",G37="30R"),_xlfn.XLOOKUP(C37,DB!$A$2:$A$248,DB!$C$2:$C$248,""),""))</f>
        <v/>
      </c>
      <c r="S37" s="3">
        <f t="shared" si="0"/>
        <v>14</v>
      </c>
      <c r="T37" s="3" t="str">
        <f>_xlfn.XLOOKUP(C37,DB!$A$2:$A$248,DB!$D$2:$D$248,"")</f>
        <v/>
      </c>
    </row>
    <row r="38" spans="1:20" x14ac:dyDescent="0.2">
      <c r="A38" s="20" t="s">
        <v>761</v>
      </c>
      <c r="B38" s="20" t="s">
        <v>18</v>
      </c>
      <c r="C38" s="20" t="s">
        <v>50</v>
      </c>
      <c r="D38" s="20" t="s">
        <v>770</v>
      </c>
      <c r="E38" s="20"/>
      <c r="F38" s="21">
        <v>46309.596666666665</v>
      </c>
      <c r="G38" s="20" t="s">
        <v>22</v>
      </c>
      <c r="H38" s="20" t="s">
        <v>4641</v>
      </c>
      <c r="I38" s="20">
        <v>430</v>
      </c>
      <c r="J38" s="20" t="s">
        <v>23</v>
      </c>
      <c r="K38" s="20" t="s">
        <v>51</v>
      </c>
      <c r="L38" s="20">
        <v>850</v>
      </c>
      <c r="M38" s="20" t="s">
        <v>46</v>
      </c>
      <c r="N38" s="21">
        <v>46309.641203703701</v>
      </c>
      <c r="O38" s="20">
        <v>430</v>
      </c>
      <c r="P38" s="20" t="s">
        <v>26</v>
      </c>
      <c r="Q38" s="20">
        <v>30</v>
      </c>
      <c r="R38" s="3" t="str">
        <f>IF(OR(G38="12R",G38="12L"),_xlfn.XLOOKUP(C38,DB!$A$2:$A$248,DB!$B$2:$B$248,""),IF(OR(G38="30L",G38="30R"),_xlfn.XLOOKUP(C38,DB!$A$2:$A$248,DB!$C$2:$C$248,""),""))</f>
        <v>UDGUV</v>
      </c>
      <c r="S38" s="3">
        <f t="shared" si="0"/>
        <v>14</v>
      </c>
      <c r="T38" s="3" t="str">
        <f>_xlfn.XLOOKUP(C38,DB!$A$2:$A$248,DB!$D$2:$D$248,"")</f>
        <v>Sector 2</v>
      </c>
    </row>
    <row r="39" spans="1:20" x14ac:dyDescent="0.2">
      <c r="A39" s="20" t="s">
        <v>140</v>
      </c>
      <c r="B39" s="20" t="s">
        <v>18</v>
      </c>
      <c r="C39" s="20" t="s">
        <v>43</v>
      </c>
      <c r="D39" s="20" t="s">
        <v>44</v>
      </c>
      <c r="E39" s="20" t="s">
        <v>2729</v>
      </c>
      <c r="F39" s="21">
        <v>46309.601423611108</v>
      </c>
      <c r="G39" s="20" t="s">
        <v>22</v>
      </c>
      <c r="H39" s="20" t="s">
        <v>4642</v>
      </c>
      <c r="I39" s="20">
        <v>360</v>
      </c>
      <c r="J39" s="20" t="s">
        <v>23</v>
      </c>
      <c r="K39" s="20" t="s">
        <v>24</v>
      </c>
      <c r="L39" s="20">
        <v>857</v>
      </c>
      <c r="M39" s="20" t="s">
        <v>46</v>
      </c>
      <c r="N39" s="21">
        <v>46309.645567129628</v>
      </c>
      <c r="O39" s="20">
        <v>360</v>
      </c>
      <c r="P39" s="20" t="s">
        <v>26</v>
      </c>
      <c r="Q39" s="20">
        <v>190</v>
      </c>
      <c r="R39" s="3" t="str">
        <f>IF(OR(G39="12R",G39="12L"),_xlfn.XLOOKUP(C39,DB!$A$2:$A$248,DB!$B$2:$B$248,""),IF(OR(G39="30L",G39="30R"),_xlfn.XLOOKUP(C39,DB!$A$2:$A$248,DB!$C$2:$C$248,""),""))</f>
        <v>UDGUV</v>
      </c>
      <c r="S39" s="3">
        <f t="shared" si="0"/>
        <v>14</v>
      </c>
      <c r="T39" s="3" t="str">
        <f>_xlfn.XLOOKUP(C39,DB!$A$2:$A$248,DB!$D$2:$D$248,"")</f>
        <v>Sector 2</v>
      </c>
    </row>
    <row r="40" spans="1:20" x14ac:dyDescent="0.2">
      <c r="A40" s="20" t="s">
        <v>464</v>
      </c>
      <c r="B40" s="20" t="s">
        <v>18</v>
      </c>
      <c r="C40" s="20" t="s">
        <v>166</v>
      </c>
      <c r="D40" s="20" t="s">
        <v>465</v>
      </c>
      <c r="E40" s="20"/>
      <c r="F40" s="21">
        <v>46309.623414351852</v>
      </c>
      <c r="G40" s="20" t="s">
        <v>22</v>
      </c>
      <c r="H40" s="20" t="s">
        <v>167</v>
      </c>
      <c r="I40" s="20">
        <v>15</v>
      </c>
      <c r="J40" s="20" t="s">
        <v>139</v>
      </c>
      <c r="K40" s="20" t="s">
        <v>51</v>
      </c>
      <c r="L40" s="20">
        <v>58</v>
      </c>
      <c r="M40" s="20" t="s">
        <v>166</v>
      </c>
      <c r="N40" s="21">
        <v>46309.635196759256</v>
      </c>
      <c r="O40" s="20">
        <v>0</v>
      </c>
      <c r="P40" s="20" t="s">
        <v>137</v>
      </c>
      <c r="Q40" s="20">
        <v>15</v>
      </c>
      <c r="R40" s="3" t="str">
        <f>IF(OR(G40="12R",G40="12L"),_xlfn.XLOOKUP(C40,DB!$A$2:$A$248,DB!$B$2:$B$248,""),IF(OR(G40="30L",G40="30R"),_xlfn.XLOOKUP(C40,DB!$A$2:$A$248,DB!$C$2:$C$248,""),""))</f>
        <v>CZM</v>
      </c>
      <c r="S40" s="3">
        <f t="shared" si="0"/>
        <v>14</v>
      </c>
      <c r="T40" s="3" t="str">
        <f>_xlfn.XLOOKUP(C40,DB!$A$2:$A$248,DB!$D$2:$D$248,"")</f>
        <v>Sector 7</v>
      </c>
    </row>
    <row r="41" spans="1:20" x14ac:dyDescent="0.2">
      <c r="A41" s="20" t="s">
        <v>146</v>
      </c>
      <c r="B41" s="20" t="s">
        <v>18</v>
      </c>
      <c r="C41" s="20" t="s">
        <v>33</v>
      </c>
      <c r="D41" s="20" t="s">
        <v>34</v>
      </c>
      <c r="E41" s="20" t="s">
        <v>3053</v>
      </c>
      <c r="F41" s="21">
        <v>46309.631539351853</v>
      </c>
      <c r="G41" s="20" t="s">
        <v>22</v>
      </c>
      <c r="H41" s="20" t="s">
        <v>4643</v>
      </c>
      <c r="I41" s="20">
        <v>380</v>
      </c>
      <c r="J41" s="20" t="s">
        <v>23</v>
      </c>
      <c r="K41" s="20" t="s">
        <v>24</v>
      </c>
      <c r="L41" s="20">
        <v>899</v>
      </c>
      <c r="M41" s="20" t="s">
        <v>36</v>
      </c>
      <c r="N41" s="21">
        <v>46309.67701388889</v>
      </c>
      <c r="O41" s="20">
        <v>380</v>
      </c>
      <c r="P41" s="20" t="s">
        <v>26</v>
      </c>
      <c r="Q41" s="20">
        <v>190</v>
      </c>
      <c r="R41" s="3" t="str">
        <f>IF(OR(G41="12R",G41="12L"),_xlfn.XLOOKUP(C41,DB!$A$2:$A$248,DB!$B$2:$B$248,""),IF(OR(G41="30L",G41="30R"),_xlfn.XLOOKUP(C41,DB!$A$2:$A$248,DB!$C$2:$C$248,""),""))</f>
        <v>UDGUV</v>
      </c>
      <c r="S41" s="3">
        <f t="shared" si="0"/>
        <v>15</v>
      </c>
      <c r="T41" s="3" t="str">
        <f>_xlfn.XLOOKUP(C41,DB!$A$2:$A$248,DB!$D$2:$D$248,"")</f>
        <v>Sector 2</v>
      </c>
    </row>
    <row r="42" spans="1:20" x14ac:dyDescent="0.2">
      <c r="A42" s="20" t="s">
        <v>158</v>
      </c>
      <c r="B42" s="20" t="s">
        <v>18</v>
      </c>
      <c r="C42" s="20" t="s">
        <v>101</v>
      </c>
      <c r="D42" s="20" t="s">
        <v>34</v>
      </c>
      <c r="E42" s="20" t="s">
        <v>640</v>
      </c>
      <c r="F42" s="21">
        <v>46309.649062500001</v>
      </c>
      <c r="G42" s="20" t="s">
        <v>22</v>
      </c>
      <c r="H42" s="20" t="s">
        <v>4644</v>
      </c>
      <c r="I42" s="20">
        <v>360</v>
      </c>
      <c r="J42" s="20" t="s">
        <v>23</v>
      </c>
      <c r="K42" s="20" t="s">
        <v>24</v>
      </c>
      <c r="L42" s="20">
        <v>855</v>
      </c>
      <c r="M42" s="20" t="s">
        <v>46</v>
      </c>
      <c r="N42" s="21">
        <v>46309.69226851852</v>
      </c>
      <c r="O42" s="20">
        <v>360</v>
      </c>
      <c r="P42" s="20" t="s">
        <v>26</v>
      </c>
      <c r="Q42" s="20">
        <v>190</v>
      </c>
      <c r="R42" s="3" t="str">
        <f>IF(OR(G42="12R",G42="12L"),_xlfn.XLOOKUP(C42,DB!$A$2:$A$248,DB!$B$2:$B$248,""),IF(OR(G42="30L",G42="30R"),_xlfn.XLOOKUP(C42,DB!$A$2:$A$248,DB!$C$2:$C$248,""),""))</f>
        <v>UDGUV</v>
      </c>
      <c r="S42" s="3">
        <f t="shared" si="0"/>
        <v>15</v>
      </c>
      <c r="T42" s="3" t="str">
        <f>_xlfn.XLOOKUP(C42,DB!$A$2:$A$248,DB!$D$2:$D$248,"")</f>
        <v>Sector 2</v>
      </c>
    </row>
    <row r="43" spans="1:20" x14ac:dyDescent="0.2">
      <c r="A43" s="20" t="s">
        <v>185</v>
      </c>
      <c r="B43" s="20" t="s">
        <v>18</v>
      </c>
      <c r="C43" s="20" t="s">
        <v>2728</v>
      </c>
      <c r="D43" s="20" t="s">
        <v>186</v>
      </c>
      <c r="E43" s="20"/>
      <c r="F43" s="21">
        <v>46309.651226851849</v>
      </c>
      <c r="G43" s="20" t="s">
        <v>22</v>
      </c>
      <c r="H43" s="20" t="s">
        <v>4645</v>
      </c>
      <c r="I43" s="20">
        <v>15</v>
      </c>
      <c r="J43" s="20" t="s">
        <v>139</v>
      </c>
      <c r="K43" s="20" t="s">
        <v>51</v>
      </c>
      <c r="L43" s="20">
        <v>88</v>
      </c>
      <c r="M43" s="20" t="s">
        <v>2728</v>
      </c>
      <c r="N43" s="21">
        <v>46309.668194444443</v>
      </c>
      <c r="O43" s="20">
        <v>0</v>
      </c>
      <c r="P43" s="20" t="s">
        <v>137</v>
      </c>
      <c r="Q43" s="20">
        <v>15</v>
      </c>
      <c r="R43" s="3" t="str">
        <f>IF(OR(G43="12R",G43="12L"),_xlfn.XLOOKUP(C43,DB!$A$2:$A$248,DB!$B$2:$B$248,""),IF(OR(G43="30L",G43="30R"),_xlfn.XLOOKUP(C43,DB!$A$2:$A$248,DB!$C$2:$C$248,""),""))</f>
        <v/>
      </c>
      <c r="S43" s="3">
        <f t="shared" si="0"/>
        <v>15</v>
      </c>
      <c r="T43" s="3" t="str">
        <f>_xlfn.XLOOKUP(C43,DB!$A$2:$A$248,DB!$D$2:$D$248,"")</f>
        <v/>
      </c>
    </row>
    <row r="44" spans="1:20" x14ac:dyDescent="0.2">
      <c r="A44" s="20" t="s">
        <v>150</v>
      </c>
      <c r="B44" s="20" t="s">
        <v>18</v>
      </c>
      <c r="C44" s="20" t="s">
        <v>50</v>
      </c>
      <c r="D44" s="20" t="s">
        <v>54</v>
      </c>
      <c r="E44" s="20" t="s">
        <v>3542</v>
      </c>
      <c r="F44" s="21">
        <v>46309.653101851851</v>
      </c>
      <c r="G44" s="20" t="s">
        <v>22</v>
      </c>
      <c r="H44" s="20" t="s">
        <v>4646</v>
      </c>
      <c r="I44" s="20">
        <v>380</v>
      </c>
      <c r="J44" s="20" t="s">
        <v>23</v>
      </c>
      <c r="K44" s="20" t="s">
        <v>152</v>
      </c>
      <c r="L44" s="20">
        <v>869</v>
      </c>
      <c r="M44" s="20" t="s">
        <v>46</v>
      </c>
      <c r="N44" s="21">
        <v>46309.697106481479</v>
      </c>
      <c r="O44" s="20">
        <v>380</v>
      </c>
      <c r="P44" s="20" t="s">
        <v>26</v>
      </c>
      <c r="Q44" s="20">
        <v>190</v>
      </c>
      <c r="R44" s="3" t="str">
        <f>IF(OR(G44="12R",G44="12L"),_xlfn.XLOOKUP(C44,DB!$A$2:$A$248,DB!$B$2:$B$248,""),IF(OR(G44="30L",G44="30R"),_xlfn.XLOOKUP(C44,DB!$A$2:$A$248,DB!$C$2:$C$248,""),""))</f>
        <v>UDGUV</v>
      </c>
      <c r="S44" s="3">
        <f t="shared" si="0"/>
        <v>15</v>
      </c>
      <c r="T44" s="3" t="str">
        <f>_xlfn.XLOOKUP(C44,DB!$A$2:$A$248,DB!$D$2:$D$248,"")</f>
        <v>Sector 2</v>
      </c>
    </row>
    <row r="45" spans="1:20" x14ac:dyDescent="0.2">
      <c r="A45" s="20" t="s">
        <v>147</v>
      </c>
      <c r="B45" s="20" t="s">
        <v>18</v>
      </c>
      <c r="C45" s="20" t="s">
        <v>148</v>
      </c>
      <c r="D45" s="20" t="s">
        <v>64</v>
      </c>
      <c r="E45" s="20" t="s">
        <v>67</v>
      </c>
      <c r="F45" s="21">
        <v>46309.654074074075</v>
      </c>
      <c r="G45" s="20" t="s">
        <v>22</v>
      </c>
      <c r="H45" s="20" t="s">
        <v>2980</v>
      </c>
      <c r="I45" s="20">
        <v>330</v>
      </c>
      <c r="J45" s="20" t="s">
        <v>23</v>
      </c>
      <c r="K45" s="20" t="s">
        <v>24</v>
      </c>
      <c r="L45" s="20">
        <v>133</v>
      </c>
      <c r="M45" s="20" t="s">
        <v>40</v>
      </c>
      <c r="N45" s="21">
        <v>46309.662939814814</v>
      </c>
      <c r="O45" s="20">
        <v>318</v>
      </c>
      <c r="P45" s="20" t="s">
        <v>26</v>
      </c>
      <c r="Q45" s="20">
        <v>190</v>
      </c>
      <c r="R45" s="3" t="str">
        <f>IF(OR(G45="12R",G45="12L"),_xlfn.XLOOKUP(C45,DB!$A$2:$A$248,DB!$B$2:$B$248,""),IF(OR(G45="30L",G45="30R"),_xlfn.XLOOKUP(C45,DB!$A$2:$A$248,DB!$C$2:$C$248,""),""))</f>
        <v>NUDAL</v>
      </c>
      <c r="S45" s="3">
        <f t="shared" si="0"/>
        <v>15</v>
      </c>
      <c r="T45" s="3" t="str">
        <f>_xlfn.XLOOKUP(C45,DB!$A$2:$A$248,DB!$D$2:$D$248,"")</f>
        <v>Sector 3</v>
      </c>
    </row>
    <row r="46" spans="1:20" x14ac:dyDescent="0.2">
      <c r="A46" s="20" t="s">
        <v>1399</v>
      </c>
      <c r="B46" s="20" t="s">
        <v>18</v>
      </c>
      <c r="C46" s="20" t="s">
        <v>1400</v>
      </c>
      <c r="D46" s="20" t="s">
        <v>429</v>
      </c>
      <c r="E46" s="20"/>
      <c r="F46" s="21">
        <v>46309.656041666669</v>
      </c>
      <c r="G46" s="20" t="s">
        <v>22</v>
      </c>
      <c r="H46" s="20" t="s">
        <v>4647</v>
      </c>
      <c r="I46" s="20">
        <v>280</v>
      </c>
      <c r="J46" s="20" t="s">
        <v>23</v>
      </c>
      <c r="K46" s="20" t="s">
        <v>51</v>
      </c>
      <c r="L46" s="20">
        <v>903</v>
      </c>
      <c r="M46" s="20" t="s">
        <v>46</v>
      </c>
      <c r="N46" s="21">
        <v>46309.742152777777</v>
      </c>
      <c r="O46" s="20">
        <v>280</v>
      </c>
      <c r="P46" s="20" t="s">
        <v>137</v>
      </c>
      <c r="Q46" s="20">
        <v>40</v>
      </c>
      <c r="R46" s="3" t="str">
        <f>IF(OR(G46="12R",G46="12L"),_xlfn.XLOOKUP(C46,DB!$A$2:$A$248,DB!$B$2:$B$248,""),IF(OR(G46="30L",G46="30R"),_xlfn.XLOOKUP(C46,DB!$A$2:$A$248,DB!$C$2:$C$248,""),""))</f>
        <v>UDGUV</v>
      </c>
      <c r="S46" s="3">
        <f t="shared" si="0"/>
        <v>15</v>
      </c>
      <c r="T46" s="3" t="str">
        <f>_xlfn.XLOOKUP(C46,DB!$A$2:$A$248,DB!$D$2:$D$248,"")</f>
        <v>Sector 2</v>
      </c>
    </row>
    <row r="47" spans="1:20" x14ac:dyDescent="0.2">
      <c r="A47" s="20" t="s">
        <v>466</v>
      </c>
      <c r="B47" s="20" t="s">
        <v>18</v>
      </c>
      <c r="C47" s="20" t="s">
        <v>50</v>
      </c>
      <c r="D47" s="20" t="s">
        <v>54</v>
      </c>
      <c r="E47" s="20" t="s">
        <v>4004</v>
      </c>
      <c r="F47" s="21">
        <v>46309.65896990741</v>
      </c>
      <c r="G47" s="20" t="s">
        <v>22</v>
      </c>
      <c r="H47" s="20" t="s">
        <v>4648</v>
      </c>
      <c r="I47" s="20">
        <v>380</v>
      </c>
      <c r="J47" s="20" t="s">
        <v>23</v>
      </c>
      <c r="K47" s="20" t="s">
        <v>24</v>
      </c>
      <c r="L47" s="20">
        <v>852</v>
      </c>
      <c r="M47" s="20" t="s">
        <v>46</v>
      </c>
      <c r="N47" s="21">
        <v>46309.70207175926</v>
      </c>
      <c r="O47" s="20">
        <v>380</v>
      </c>
      <c r="P47" s="20" t="s">
        <v>26</v>
      </c>
      <c r="Q47" s="20">
        <v>190</v>
      </c>
      <c r="R47" s="3" t="str">
        <f>IF(OR(G47="12R",G47="12L"),_xlfn.XLOOKUP(C47,DB!$A$2:$A$248,DB!$B$2:$B$248,""),IF(OR(G47="30L",G47="30R"),_xlfn.XLOOKUP(C47,DB!$A$2:$A$248,DB!$C$2:$C$248,""),""))</f>
        <v>UDGUV</v>
      </c>
      <c r="S47" s="3">
        <f t="shared" si="0"/>
        <v>15</v>
      </c>
      <c r="T47" s="3" t="str">
        <f>_xlfn.XLOOKUP(C47,DB!$A$2:$A$248,DB!$D$2:$D$248,"")</f>
        <v>Sector 2</v>
      </c>
    </row>
    <row r="48" spans="1:20" x14ac:dyDescent="0.2">
      <c r="A48" s="20" t="s">
        <v>163</v>
      </c>
      <c r="B48" s="20" t="s">
        <v>18</v>
      </c>
      <c r="C48" s="20" t="s">
        <v>101</v>
      </c>
      <c r="D48" s="20" t="s">
        <v>44</v>
      </c>
      <c r="E48" s="20" t="s">
        <v>632</v>
      </c>
      <c r="F48" s="21">
        <v>46309.66065972222</v>
      </c>
      <c r="G48" s="20" t="s">
        <v>22</v>
      </c>
      <c r="H48" s="20" t="s">
        <v>4649</v>
      </c>
      <c r="I48" s="20">
        <v>380</v>
      </c>
      <c r="J48" s="20" t="s">
        <v>23</v>
      </c>
      <c r="K48" s="20" t="s">
        <v>24</v>
      </c>
      <c r="L48" s="20">
        <v>857</v>
      </c>
      <c r="M48" s="20" t="s">
        <v>46</v>
      </c>
      <c r="N48" s="21">
        <v>46309.703877314816</v>
      </c>
      <c r="O48" s="20">
        <v>380</v>
      </c>
      <c r="P48" s="20" t="s">
        <v>26</v>
      </c>
      <c r="Q48" s="20">
        <v>190</v>
      </c>
      <c r="R48" s="3" t="str">
        <f>IF(OR(G48="12R",G48="12L"),_xlfn.XLOOKUP(C48,DB!$A$2:$A$248,DB!$B$2:$B$248,""),IF(OR(G48="30L",G48="30R"),_xlfn.XLOOKUP(C48,DB!$A$2:$A$248,DB!$C$2:$C$248,""),""))</f>
        <v>UDGUV</v>
      </c>
      <c r="S48" s="3">
        <f t="shared" si="0"/>
        <v>15</v>
      </c>
      <c r="T48" s="3" t="str">
        <f>_xlfn.XLOOKUP(C48,DB!$A$2:$A$248,DB!$D$2:$D$248,"")</f>
        <v>Sector 2</v>
      </c>
    </row>
    <row r="49" spans="1:20" x14ac:dyDescent="0.2">
      <c r="A49" s="20" t="s">
        <v>157</v>
      </c>
      <c r="B49" s="20" t="s">
        <v>18</v>
      </c>
      <c r="C49" s="20" t="s">
        <v>19</v>
      </c>
      <c r="D49" s="20" t="s">
        <v>54</v>
      </c>
      <c r="E49" s="20" t="s">
        <v>388</v>
      </c>
      <c r="F49" s="21">
        <v>46309.662361111114</v>
      </c>
      <c r="G49" s="20" t="s">
        <v>22</v>
      </c>
      <c r="H49" s="20" t="s">
        <v>4650</v>
      </c>
      <c r="I49" s="20">
        <v>380</v>
      </c>
      <c r="J49" s="20" t="s">
        <v>23</v>
      </c>
      <c r="K49" s="20" t="s">
        <v>24</v>
      </c>
      <c r="L49" s="20">
        <v>859</v>
      </c>
      <c r="M49" s="20" t="s">
        <v>25</v>
      </c>
      <c r="N49" s="21">
        <v>46309.706030092595</v>
      </c>
      <c r="O49" s="20">
        <v>380</v>
      </c>
      <c r="P49" s="20" t="s">
        <v>26</v>
      </c>
      <c r="Q49" s="20">
        <v>190</v>
      </c>
      <c r="R49" s="3" t="str">
        <f>IF(OR(G49="12R",G49="12L"),_xlfn.XLOOKUP(C49,DB!$A$2:$A$248,DB!$B$2:$B$248,""),IF(OR(G49="30L",G49="30R"),_xlfn.XLOOKUP(C49,DB!$A$2:$A$248,DB!$C$2:$C$248,""),""))</f>
        <v>UDGUV</v>
      </c>
      <c r="S49" s="3">
        <f t="shared" si="0"/>
        <v>15</v>
      </c>
      <c r="T49" s="3" t="str">
        <f>_xlfn.XLOOKUP(C49,DB!$A$2:$A$248,DB!$D$2:$D$248,"")</f>
        <v>Sector 2</v>
      </c>
    </row>
    <row r="50" spans="1:20" x14ac:dyDescent="0.2">
      <c r="A50" s="20" t="s">
        <v>393</v>
      </c>
      <c r="B50" s="20" t="s">
        <v>18</v>
      </c>
      <c r="C50" s="20" t="s">
        <v>28</v>
      </c>
      <c r="D50" s="20" t="s">
        <v>29</v>
      </c>
      <c r="E50" s="20" t="s">
        <v>2699</v>
      </c>
      <c r="F50" s="21">
        <v>46309.663518518515</v>
      </c>
      <c r="G50" s="20" t="s">
        <v>22</v>
      </c>
      <c r="H50" s="20" t="s">
        <v>4651</v>
      </c>
      <c r="I50" s="20">
        <v>370</v>
      </c>
      <c r="J50" s="20" t="s">
        <v>23</v>
      </c>
      <c r="K50" s="20" t="s">
        <v>24</v>
      </c>
      <c r="L50" s="20">
        <v>360</v>
      </c>
      <c r="M50" s="20" t="s">
        <v>31</v>
      </c>
      <c r="N50" s="21">
        <v>46309.684953703705</v>
      </c>
      <c r="O50" s="20">
        <v>370</v>
      </c>
      <c r="P50" s="20" t="s">
        <v>26</v>
      </c>
      <c r="Q50" s="20">
        <v>40</v>
      </c>
      <c r="R50" s="3" t="str">
        <f>IF(OR(G50="12R",G50="12L"),_xlfn.XLOOKUP(C50,DB!$A$2:$A$248,DB!$B$2:$B$248,""),IF(OR(G50="30L",G50="30R"),_xlfn.XLOOKUP(C50,DB!$A$2:$A$248,DB!$C$2:$C$248,""),""))</f>
        <v>OMSUK</v>
      </c>
      <c r="S50" s="3">
        <f t="shared" si="0"/>
        <v>15</v>
      </c>
      <c r="T50" s="3" t="str">
        <f>_xlfn.XLOOKUP(C50,DB!$A$2:$A$248,DB!$D$2:$D$248,"")</f>
        <v>Sector 3</v>
      </c>
    </row>
    <row r="51" spans="1:20" x14ac:dyDescent="0.2">
      <c r="A51" s="20" t="s">
        <v>395</v>
      </c>
      <c r="B51" s="20" t="s">
        <v>18</v>
      </c>
      <c r="C51" s="20" t="s">
        <v>28</v>
      </c>
      <c r="D51" s="20" t="s">
        <v>29</v>
      </c>
      <c r="E51" s="20" t="s">
        <v>823</v>
      </c>
      <c r="F51" s="21">
        <v>46309.665578703702</v>
      </c>
      <c r="G51" s="20" t="s">
        <v>22</v>
      </c>
      <c r="H51" s="20" t="s">
        <v>4652</v>
      </c>
      <c r="I51" s="20">
        <v>350</v>
      </c>
      <c r="J51" s="20" t="s">
        <v>23</v>
      </c>
      <c r="K51" s="20" t="s">
        <v>24</v>
      </c>
      <c r="L51" s="20">
        <v>382</v>
      </c>
      <c r="M51" s="20" t="s">
        <v>31</v>
      </c>
      <c r="N51" s="21">
        <v>46309.688449074078</v>
      </c>
      <c r="O51" s="20">
        <v>350</v>
      </c>
      <c r="P51" s="20" t="s">
        <v>26</v>
      </c>
      <c r="Q51" s="20">
        <v>40</v>
      </c>
      <c r="R51" s="3" t="str">
        <f>IF(OR(G51="12R",G51="12L"),_xlfn.XLOOKUP(C51,DB!$A$2:$A$248,DB!$B$2:$B$248,""),IF(OR(G51="30L",G51="30R"),_xlfn.XLOOKUP(C51,DB!$A$2:$A$248,DB!$C$2:$C$248,""),""))</f>
        <v>OMSUK</v>
      </c>
      <c r="S51" s="3">
        <f t="shared" si="0"/>
        <v>15</v>
      </c>
      <c r="T51" s="3" t="str">
        <f>_xlfn.XLOOKUP(C51,DB!$A$2:$A$248,DB!$D$2:$D$248,"")</f>
        <v>Sector 3</v>
      </c>
    </row>
    <row r="52" spans="1:20" x14ac:dyDescent="0.2">
      <c r="A52" s="20" t="s">
        <v>160</v>
      </c>
      <c r="B52" s="20" t="s">
        <v>18</v>
      </c>
      <c r="C52" s="20" t="s">
        <v>43</v>
      </c>
      <c r="D52" s="20" t="s">
        <v>20</v>
      </c>
      <c r="E52" s="20" t="s">
        <v>474</v>
      </c>
      <c r="F52" s="21">
        <v>46309.666990740741</v>
      </c>
      <c r="G52" s="20" t="s">
        <v>22</v>
      </c>
      <c r="H52" s="20" t="s">
        <v>4653</v>
      </c>
      <c r="I52" s="20">
        <v>360</v>
      </c>
      <c r="J52" s="20" t="s">
        <v>23</v>
      </c>
      <c r="K52" s="20" t="s">
        <v>24</v>
      </c>
      <c r="L52" s="20">
        <v>854</v>
      </c>
      <c r="M52" s="20" t="s">
        <v>46</v>
      </c>
      <c r="N52" s="21">
        <v>46309.70921296296</v>
      </c>
      <c r="O52" s="20">
        <v>360</v>
      </c>
      <c r="P52" s="20" t="s">
        <v>26</v>
      </c>
      <c r="Q52" s="20">
        <v>190</v>
      </c>
      <c r="R52" s="3" t="str">
        <f>IF(OR(G52="12R",G52="12L"),_xlfn.XLOOKUP(C52,DB!$A$2:$A$248,DB!$B$2:$B$248,""),IF(OR(G52="30L",G52="30R"),_xlfn.XLOOKUP(C52,DB!$A$2:$A$248,DB!$C$2:$C$248,""),""))</f>
        <v>UDGUV</v>
      </c>
      <c r="S52" s="3">
        <f t="shared" si="0"/>
        <v>16</v>
      </c>
      <c r="T52" s="3" t="str">
        <f>_xlfn.XLOOKUP(C52,DB!$A$2:$A$248,DB!$D$2:$D$248,"")</f>
        <v>Sector 2</v>
      </c>
    </row>
    <row r="53" spans="1:20" x14ac:dyDescent="0.2">
      <c r="A53" s="20" t="s">
        <v>223</v>
      </c>
      <c r="B53" s="20" t="s">
        <v>18</v>
      </c>
      <c r="C53" s="20" t="s">
        <v>224</v>
      </c>
      <c r="D53" s="20" t="s">
        <v>129</v>
      </c>
      <c r="E53" s="20" t="s">
        <v>4654</v>
      </c>
      <c r="F53" s="21">
        <v>46309.66814814815</v>
      </c>
      <c r="G53" s="20" t="s">
        <v>22</v>
      </c>
      <c r="H53" s="20" t="s">
        <v>4655</v>
      </c>
      <c r="I53" s="20">
        <v>380</v>
      </c>
      <c r="J53" s="20" t="s">
        <v>23</v>
      </c>
      <c r="K53" s="20" t="s">
        <v>24</v>
      </c>
      <c r="L53" s="20">
        <v>509</v>
      </c>
      <c r="M53" s="20" t="s">
        <v>130</v>
      </c>
      <c r="N53" s="21">
        <v>46309.69462962963</v>
      </c>
      <c r="O53" s="20">
        <v>380</v>
      </c>
      <c r="P53" s="20" t="s">
        <v>26</v>
      </c>
      <c r="Q53" s="20">
        <v>40</v>
      </c>
      <c r="R53" s="3" t="str">
        <f>IF(OR(G53="12R",G53="12L"),_xlfn.XLOOKUP(C53,DB!$A$2:$A$248,DB!$B$2:$B$248,""),IF(OR(G53="30L",G53="30R"),_xlfn.XLOOKUP(C53,DB!$A$2:$A$248,DB!$C$2:$C$248,""),""))</f>
        <v>ENEBA</v>
      </c>
      <c r="S53" s="3">
        <f t="shared" si="0"/>
        <v>16</v>
      </c>
      <c r="T53" s="3" t="str">
        <f>_xlfn.XLOOKUP(C53,DB!$A$2:$A$248,DB!$D$2:$D$248,"")</f>
        <v>Sector 3</v>
      </c>
    </row>
    <row r="54" spans="1:20" x14ac:dyDescent="0.2">
      <c r="A54" s="20" t="s">
        <v>154</v>
      </c>
      <c r="B54" s="20" t="s">
        <v>18</v>
      </c>
      <c r="C54" s="20" t="s">
        <v>43</v>
      </c>
      <c r="D54" s="20" t="s">
        <v>61</v>
      </c>
      <c r="E54" s="20" t="s">
        <v>2843</v>
      </c>
      <c r="F54" s="21">
        <v>46309.675023148149</v>
      </c>
      <c r="G54" s="20" t="s">
        <v>22</v>
      </c>
      <c r="H54" s="20" t="s">
        <v>4656</v>
      </c>
      <c r="I54" s="20">
        <v>360</v>
      </c>
      <c r="J54" s="20" t="s">
        <v>23</v>
      </c>
      <c r="K54" s="20" t="s">
        <v>24</v>
      </c>
      <c r="L54" s="20">
        <v>870</v>
      </c>
      <c r="M54" s="20" t="s">
        <v>46</v>
      </c>
      <c r="N54" s="21">
        <v>46309.718368055554</v>
      </c>
      <c r="O54" s="20">
        <v>360</v>
      </c>
      <c r="P54" s="20" t="s">
        <v>26</v>
      </c>
      <c r="Q54" s="20">
        <v>190</v>
      </c>
      <c r="R54" s="3" t="str">
        <f>IF(OR(G54="12R",G54="12L"),_xlfn.XLOOKUP(C54,DB!$A$2:$A$248,DB!$B$2:$B$248,""),IF(OR(G54="30L",G54="30R"),_xlfn.XLOOKUP(C54,DB!$A$2:$A$248,DB!$C$2:$C$248,""),""))</f>
        <v>UDGUV</v>
      </c>
      <c r="S54" s="3">
        <f t="shared" si="0"/>
        <v>16</v>
      </c>
      <c r="T54" s="3" t="str">
        <f>_xlfn.XLOOKUP(C54,DB!$A$2:$A$248,DB!$D$2:$D$248,"")</f>
        <v>Sector 2</v>
      </c>
    </row>
    <row r="55" spans="1:20" x14ac:dyDescent="0.2">
      <c r="A55" s="20" t="s">
        <v>2251</v>
      </c>
      <c r="B55" s="20" t="s">
        <v>18</v>
      </c>
      <c r="C55" s="20" t="s">
        <v>128</v>
      </c>
      <c r="D55" s="20" t="s">
        <v>129</v>
      </c>
      <c r="E55" s="20" t="s">
        <v>2867</v>
      </c>
      <c r="F55" s="21">
        <v>46309.676342592589</v>
      </c>
      <c r="G55" s="20" t="s">
        <v>22</v>
      </c>
      <c r="H55" s="20" t="s">
        <v>4657</v>
      </c>
      <c r="I55" s="20">
        <v>380</v>
      </c>
      <c r="J55" s="20" t="s">
        <v>23</v>
      </c>
      <c r="K55" s="20" t="s">
        <v>24</v>
      </c>
      <c r="L55" s="20">
        <v>516</v>
      </c>
      <c r="M55" s="20" t="s">
        <v>130</v>
      </c>
      <c r="N55" s="21">
        <v>46309.70380787037</v>
      </c>
      <c r="O55" s="20">
        <v>380</v>
      </c>
      <c r="P55" s="20" t="s">
        <v>26</v>
      </c>
      <c r="Q55" s="20">
        <v>40</v>
      </c>
      <c r="R55" s="3" t="str">
        <f>IF(OR(G55="12R",G55="12L"),_xlfn.XLOOKUP(C55,DB!$A$2:$A$248,DB!$B$2:$B$248,""),IF(OR(G55="30L",G55="30R"),_xlfn.XLOOKUP(C55,DB!$A$2:$A$248,DB!$C$2:$C$248,""),""))</f>
        <v>ENEBA</v>
      </c>
      <c r="S55" s="3">
        <f t="shared" si="0"/>
        <v>16</v>
      </c>
      <c r="T55" s="3" t="str">
        <f>_xlfn.XLOOKUP(C55,DB!$A$2:$A$248,DB!$D$2:$D$248,"")</f>
        <v>Sector 3</v>
      </c>
    </row>
    <row r="56" spans="1:20" x14ac:dyDescent="0.2">
      <c r="A56" s="20" t="s">
        <v>396</v>
      </c>
      <c r="B56" s="20" t="s">
        <v>18</v>
      </c>
      <c r="C56" s="20" t="s">
        <v>101</v>
      </c>
      <c r="D56" s="20" t="s">
        <v>54</v>
      </c>
      <c r="E56" s="20" t="s">
        <v>109</v>
      </c>
      <c r="F56" s="21">
        <v>46309.679212962961</v>
      </c>
      <c r="G56" s="20" t="s">
        <v>22</v>
      </c>
      <c r="H56" s="20" t="s">
        <v>4658</v>
      </c>
      <c r="I56" s="20">
        <v>380</v>
      </c>
      <c r="J56" s="20" t="s">
        <v>23</v>
      </c>
      <c r="K56" s="20" t="s">
        <v>152</v>
      </c>
      <c r="L56" s="20">
        <v>872</v>
      </c>
      <c r="M56" s="20" t="s">
        <v>46</v>
      </c>
      <c r="N56" s="21">
        <v>46309.722881944443</v>
      </c>
      <c r="O56" s="20">
        <v>380</v>
      </c>
      <c r="P56" s="20" t="s">
        <v>26</v>
      </c>
      <c r="Q56" s="20">
        <v>190</v>
      </c>
      <c r="R56" s="3" t="str">
        <f>IF(OR(G56="12R",G56="12L"),_xlfn.XLOOKUP(C56,DB!$A$2:$A$248,DB!$B$2:$B$248,""),IF(OR(G56="30L",G56="30R"),_xlfn.XLOOKUP(C56,DB!$A$2:$A$248,DB!$C$2:$C$248,""),""))</f>
        <v>UDGUV</v>
      </c>
      <c r="S56" s="3">
        <f t="shared" si="0"/>
        <v>16</v>
      </c>
      <c r="T56" s="3" t="str">
        <f>_xlfn.XLOOKUP(C56,DB!$A$2:$A$248,DB!$D$2:$D$248,"")</f>
        <v>Sector 2</v>
      </c>
    </row>
    <row r="57" spans="1:20" x14ac:dyDescent="0.2">
      <c r="A57" s="20" t="s">
        <v>4659</v>
      </c>
      <c r="B57" s="20" t="s">
        <v>18</v>
      </c>
      <c r="C57" s="20" t="s">
        <v>1442</v>
      </c>
      <c r="D57" s="20" t="s">
        <v>213</v>
      </c>
      <c r="E57" s="20" t="s">
        <v>4660</v>
      </c>
      <c r="F57" s="21">
        <v>46309.679884259262</v>
      </c>
      <c r="G57" s="20" t="s">
        <v>22</v>
      </c>
      <c r="H57" s="20" t="s">
        <v>4661</v>
      </c>
      <c r="I57" s="20">
        <v>450</v>
      </c>
      <c r="J57" s="20" t="s">
        <v>23</v>
      </c>
      <c r="K57" s="20" t="s">
        <v>51</v>
      </c>
      <c r="L57" s="20">
        <v>346</v>
      </c>
      <c r="M57" s="20" t="s">
        <v>31</v>
      </c>
      <c r="N57" s="21">
        <v>46309.704432870371</v>
      </c>
      <c r="O57" s="20">
        <v>450</v>
      </c>
      <c r="P57" s="20" t="s">
        <v>26</v>
      </c>
      <c r="Q57" s="20">
        <v>40</v>
      </c>
      <c r="R57" s="3" t="str">
        <f>IF(OR(G57="12R",G57="12L"),_xlfn.XLOOKUP(C57,DB!$A$2:$A$248,DB!$B$2:$B$248,""),IF(OR(G57="30L",G57="30R"),_xlfn.XLOOKUP(C57,DB!$A$2:$A$248,DB!$C$2:$C$248,""),""))</f>
        <v/>
      </c>
      <c r="S57" s="3">
        <f t="shared" si="0"/>
        <v>16</v>
      </c>
      <c r="T57" s="3" t="str">
        <f>_xlfn.XLOOKUP(C57,DB!$A$2:$A$248,DB!$D$2:$D$248,"")</f>
        <v/>
      </c>
    </row>
    <row r="58" spans="1:20" x14ac:dyDescent="0.2">
      <c r="A58" s="20" t="s">
        <v>177</v>
      </c>
      <c r="B58" s="20" t="s">
        <v>18</v>
      </c>
      <c r="C58" s="20" t="s">
        <v>178</v>
      </c>
      <c r="D58" s="20" t="s">
        <v>44</v>
      </c>
      <c r="E58" s="20" t="s">
        <v>1257</v>
      </c>
      <c r="F58" s="21">
        <v>46309.683796296296</v>
      </c>
      <c r="G58" s="20" t="s">
        <v>22</v>
      </c>
      <c r="H58" s="20" t="s">
        <v>4662</v>
      </c>
      <c r="I58" s="20">
        <v>330</v>
      </c>
      <c r="J58" s="20" t="s">
        <v>23</v>
      </c>
      <c r="K58" s="20" t="s">
        <v>24</v>
      </c>
      <c r="L58" s="20">
        <v>347</v>
      </c>
      <c r="M58" s="20" t="s">
        <v>31</v>
      </c>
      <c r="N58" s="21">
        <v>46309.703368055554</v>
      </c>
      <c r="O58" s="20">
        <v>330</v>
      </c>
      <c r="P58" s="20" t="s">
        <v>26</v>
      </c>
      <c r="Q58" s="20">
        <v>40</v>
      </c>
      <c r="R58" s="3" t="str">
        <f>IF(OR(G58="12R",G58="12L"),_xlfn.XLOOKUP(C58,DB!$A$2:$A$248,DB!$B$2:$B$248,""),IF(OR(G58="30L",G58="30R"),_xlfn.XLOOKUP(C58,DB!$A$2:$A$248,DB!$C$2:$C$248,""),""))</f>
        <v>OMSUK</v>
      </c>
      <c r="S58" s="3">
        <f t="shared" si="0"/>
        <v>16</v>
      </c>
      <c r="T58" s="3" t="str">
        <f>_xlfn.XLOOKUP(C58,DB!$A$2:$A$248,DB!$D$2:$D$248,"")</f>
        <v>Sector 3</v>
      </c>
    </row>
    <row r="59" spans="1:20" x14ac:dyDescent="0.2">
      <c r="A59" s="20" t="s">
        <v>175</v>
      </c>
      <c r="B59" s="20" t="s">
        <v>18</v>
      </c>
      <c r="C59" s="20" t="s">
        <v>28</v>
      </c>
      <c r="D59" s="20" t="s">
        <v>61</v>
      </c>
      <c r="E59" s="20" t="s">
        <v>195</v>
      </c>
      <c r="F59" s="21">
        <v>46309.68613425926</v>
      </c>
      <c r="G59" s="20" t="s">
        <v>22</v>
      </c>
      <c r="H59" s="20" t="s">
        <v>4663</v>
      </c>
      <c r="I59" s="20">
        <v>350</v>
      </c>
      <c r="J59" s="20" t="s">
        <v>23</v>
      </c>
      <c r="K59" s="20" t="s">
        <v>24</v>
      </c>
      <c r="L59" s="20">
        <v>349</v>
      </c>
      <c r="M59" s="20" t="s">
        <v>31</v>
      </c>
      <c r="N59" s="21">
        <v>46309.707002314812</v>
      </c>
      <c r="O59" s="20">
        <v>350</v>
      </c>
      <c r="P59" s="20" t="s">
        <v>26</v>
      </c>
      <c r="Q59" s="20">
        <v>40</v>
      </c>
      <c r="R59" s="3" t="str">
        <f>IF(OR(G59="12R",G59="12L"),_xlfn.XLOOKUP(C59,DB!$A$2:$A$248,DB!$B$2:$B$248,""),IF(OR(G59="30L",G59="30R"),_xlfn.XLOOKUP(C59,DB!$A$2:$A$248,DB!$C$2:$C$248,""),""))</f>
        <v>OMSUK</v>
      </c>
      <c r="S59" s="3">
        <f t="shared" si="0"/>
        <v>16</v>
      </c>
      <c r="T59" s="3" t="str">
        <f>_xlfn.XLOOKUP(C59,DB!$A$2:$A$248,DB!$D$2:$D$248,"")</f>
        <v>Sector 3</v>
      </c>
    </row>
    <row r="60" spans="1:20" x14ac:dyDescent="0.2">
      <c r="A60" s="20" t="s">
        <v>168</v>
      </c>
      <c r="B60" s="20" t="s">
        <v>18</v>
      </c>
      <c r="C60" s="20" t="s">
        <v>115</v>
      </c>
      <c r="D60" s="20" t="s">
        <v>129</v>
      </c>
      <c r="E60" s="20" t="s">
        <v>2262</v>
      </c>
      <c r="F60" s="21">
        <v>46309.6878125</v>
      </c>
      <c r="G60" s="20" t="s">
        <v>22</v>
      </c>
      <c r="H60" s="20" t="s">
        <v>4664</v>
      </c>
      <c r="I60" s="20">
        <v>350</v>
      </c>
      <c r="J60" s="20" t="s">
        <v>23</v>
      </c>
      <c r="K60" s="20" t="s">
        <v>24</v>
      </c>
      <c r="L60" s="20">
        <v>149</v>
      </c>
      <c r="M60" s="20" t="s">
        <v>117</v>
      </c>
      <c r="N60" s="21">
        <v>46309.698020833333</v>
      </c>
      <c r="O60" s="20">
        <v>290</v>
      </c>
      <c r="P60" s="20" t="s">
        <v>26</v>
      </c>
      <c r="Q60" s="20">
        <v>190</v>
      </c>
      <c r="R60" s="3" t="str">
        <f>IF(OR(G60="12R",G60="12L"),_xlfn.XLOOKUP(C60,DB!$A$2:$A$248,DB!$B$2:$B$248,""),IF(OR(G60="30L",G60="30R"),_xlfn.XLOOKUP(C60,DB!$A$2:$A$248,DB!$C$2:$C$248,""),""))</f>
        <v>TAKUX</v>
      </c>
      <c r="S60" s="3">
        <f t="shared" si="0"/>
        <v>16</v>
      </c>
      <c r="T60" s="3" t="str">
        <f>_xlfn.XLOOKUP(C60,DB!$A$2:$A$248,DB!$D$2:$D$248,"")</f>
        <v>Sector 7</v>
      </c>
    </row>
    <row r="61" spans="1:20" x14ac:dyDescent="0.2">
      <c r="A61" s="20" t="s">
        <v>155</v>
      </c>
      <c r="B61" s="20" t="s">
        <v>18</v>
      </c>
      <c r="C61" s="20" t="s">
        <v>33</v>
      </c>
      <c r="D61" s="20" t="s">
        <v>20</v>
      </c>
      <c r="E61" s="20" t="s">
        <v>955</v>
      </c>
      <c r="F61" s="21">
        <v>46309.690960648149</v>
      </c>
      <c r="G61" s="20" t="s">
        <v>22</v>
      </c>
      <c r="H61" s="20" t="s">
        <v>4665</v>
      </c>
      <c r="I61" s="20">
        <v>360</v>
      </c>
      <c r="J61" s="20" t="s">
        <v>23</v>
      </c>
      <c r="K61" s="20" t="s">
        <v>24</v>
      </c>
      <c r="L61" s="20">
        <v>860</v>
      </c>
      <c r="M61" s="20" t="s">
        <v>36</v>
      </c>
      <c r="N61" s="21">
        <v>46309.734016203707</v>
      </c>
      <c r="O61" s="20">
        <v>360</v>
      </c>
      <c r="P61" s="20" t="s">
        <v>26</v>
      </c>
      <c r="Q61" s="20">
        <v>190</v>
      </c>
      <c r="R61" s="3" t="str">
        <f>IF(OR(G61="12R",G61="12L"),_xlfn.XLOOKUP(C61,DB!$A$2:$A$248,DB!$B$2:$B$248,""),IF(OR(G61="30L",G61="30R"),_xlfn.XLOOKUP(C61,DB!$A$2:$A$248,DB!$C$2:$C$248,""),""))</f>
        <v>UDGUV</v>
      </c>
      <c r="S61" s="3">
        <f t="shared" si="0"/>
        <v>16</v>
      </c>
      <c r="T61" s="3" t="str">
        <f>_xlfn.XLOOKUP(C61,DB!$A$2:$A$248,DB!$D$2:$D$248,"")</f>
        <v>Sector 2</v>
      </c>
    </row>
    <row r="62" spans="1:20" x14ac:dyDescent="0.2">
      <c r="A62" s="20" t="s">
        <v>4666</v>
      </c>
      <c r="B62" s="20" t="s">
        <v>18</v>
      </c>
      <c r="C62" s="20" t="s">
        <v>4667</v>
      </c>
      <c r="D62" s="20" t="s">
        <v>699</v>
      </c>
      <c r="E62" s="20"/>
      <c r="F62" s="21">
        <v>46309.692442129628</v>
      </c>
      <c r="G62" s="20" t="s">
        <v>22</v>
      </c>
      <c r="H62" s="20" t="s">
        <v>4668</v>
      </c>
      <c r="I62" s="20">
        <v>400</v>
      </c>
      <c r="J62" s="20" t="s">
        <v>23</v>
      </c>
      <c r="K62" s="20" t="s">
        <v>51</v>
      </c>
      <c r="L62" s="20">
        <v>432</v>
      </c>
      <c r="M62" s="20" t="s">
        <v>204</v>
      </c>
      <c r="N62" s="21">
        <v>46309.721597222226</v>
      </c>
      <c r="O62" s="20">
        <v>400</v>
      </c>
      <c r="P62" s="20" t="s">
        <v>137</v>
      </c>
      <c r="Q62" s="20">
        <v>40</v>
      </c>
      <c r="R62" s="3" t="str">
        <f>IF(OR(G62="12R",G62="12L"),_xlfn.XLOOKUP(C62,DB!$A$2:$A$248,DB!$B$2:$B$248,""),IF(OR(G62="30L",G62="30R"),_xlfn.XLOOKUP(C62,DB!$A$2:$A$248,DB!$C$2:$C$248,""),""))</f>
        <v>ENEBA</v>
      </c>
      <c r="S62" s="3">
        <f t="shared" si="0"/>
        <v>16</v>
      </c>
      <c r="T62" s="3" t="str">
        <f>_xlfn.XLOOKUP(C62,DB!$A$2:$A$248,DB!$D$2:$D$248,"")</f>
        <v>Sector 3</v>
      </c>
    </row>
    <row r="63" spans="1:20" x14ac:dyDescent="0.2">
      <c r="A63" s="20" t="s">
        <v>404</v>
      </c>
      <c r="B63" s="20" t="s">
        <v>18</v>
      </c>
      <c r="C63" s="20" t="s">
        <v>33</v>
      </c>
      <c r="D63" s="20" t="s">
        <v>20</v>
      </c>
      <c r="E63" s="20" t="s">
        <v>562</v>
      </c>
      <c r="F63" s="21">
        <v>46309.694212962961</v>
      </c>
      <c r="G63" s="20" t="s">
        <v>22</v>
      </c>
      <c r="H63" s="20" t="s">
        <v>4669</v>
      </c>
      <c r="I63" s="20">
        <v>360</v>
      </c>
      <c r="J63" s="20" t="s">
        <v>23</v>
      </c>
      <c r="K63" s="20" t="s">
        <v>152</v>
      </c>
      <c r="L63" s="20">
        <v>884</v>
      </c>
      <c r="M63" s="20" t="s">
        <v>36</v>
      </c>
      <c r="N63" s="21">
        <v>46309.738668981481</v>
      </c>
      <c r="O63" s="20">
        <v>360</v>
      </c>
      <c r="P63" s="20" t="s">
        <v>26</v>
      </c>
      <c r="Q63" s="20">
        <v>190</v>
      </c>
      <c r="R63" s="3" t="str">
        <f>IF(OR(G63="12R",G63="12L"),_xlfn.XLOOKUP(C63,DB!$A$2:$A$248,DB!$B$2:$B$248,""),IF(OR(G63="30L",G63="30R"),_xlfn.XLOOKUP(C63,DB!$A$2:$A$248,DB!$C$2:$C$248,""),""))</f>
        <v>UDGUV</v>
      </c>
      <c r="S63" s="3">
        <f t="shared" si="0"/>
        <v>16</v>
      </c>
      <c r="T63" s="3" t="str">
        <f>_xlfn.XLOOKUP(C63,DB!$A$2:$A$248,DB!$D$2:$D$248,"")</f>
        <v>Sector 2</v>
      </c>
    </row>
    <row r="64" spans="1:20" x14ac:dyDescent="0.2">
      <c r="A64" s="20" t="s">
        <v>2992</v>
      </c>
      <c r="B64" s="20" t="s">
        <v>18</v>
      </c>
      <c r="C64" s="20" t="s">
        <v>493</v>
      </c>
      <c r="D64" s="20" t="s">
        <v>61</v>
      </c>
      <c r="E64" s="20" t="s">
        <v>4670</v>
      </c>
      <c r="F64" s="21">
        <v>46309.695370370369</v>
      </c>
      <c r="G64" s="20" t="s">
        <v>22</v>
      </c>
      <c r="H64" s="20" t="s">
        <v>4671</v>
      </c>
      <c r="I64" s="20">
        <v>380</v>
      </c>
      <c r="J64" s="20" t="s">
        <v>23</v>
      </c>
      <c r="K64" s="20" t="s">
        <v>24</v>
      </c>
      <c r="L64" s="20">
        <v>426</v>
      </c>
      <c r="M64" s="20" t="s">
        <v>204</v>
      </c>
      <c r="N64" s="21">
        <v>46309.719247685185</v>
      </c>
      <c r="O64" s="20">
        <v>380</v>
      </c>
      <c r="P64" s="20" t="s">
        <v>26</v>
      </c>
      <c r="Q64" s="20">
        <v>40</v>
      </c>
      <c r="R64" s="3" t="str">
        <f>IF(OR(G64="12R",G64="12L"),_xlfn.XLOOKUP(C64,DB!$A$2:$A$248,DB!$B$2:$B$248,""),IF(OR(G64="30L",G64="30R"),_xlfn.XLOOKUP(C64,DB!$A$2:$A$248,DB!$C$2:$C$248,""),""))</f>
        <v>ENEBA</v>
      </c>
      <c r="S64" s="3">
        <f t="shared" si="0"/>
        <v>16</v>
      </c>
      <c r="T64" s="3" t="str">
        <f>_xlfn.XLOOKUP(C64,DB!$A$2:$A$248,DB!$D$2:$D$248,"")</f>
        <v>Sector 3</v>
      </c>
    </row>
    <row r="65" spans="1:20" x14ac:dyDescent="0.2">
      <c r="A65" s="20" t="s">
        <v>171</v>
      </c>
      <c r="B65" s="20" t="s">
        <v>18</v>
      </c>
      <c r="C65" s="20" t="s">
        <v>172</v>
      </c>
      <c r="D65" s="20" t="s">
        <v>54</v>
      </c>
      <c r="E65" s="20" t="s">
        <v>672</v>
      </c>
      <c r="F65" s="21">
        <v>46309.696574074071</v>
      </c>
      <c r="G65" s="20" t="s">
        <v>22</v>
      </c>
      <c r="H65" s="20" t="s">
        <v>4672</v>
      </c>
      <c r="I65" s="20">
        <v>380</v>
      </c>
      <c r="J65" s="20" t="s">
        <v>23</v>
      </c>
      <c r="K65" s="20" t="s">
        <v>24</v>
      </c>
      <c r="L65" s="20">
        <v>331</v>
      </c>
      <c r="M65" s="20" t="s">
        <v>174</v>
      </c>
      <c r="N65" s="21">
        <v>46309.715763888889</v>
      </c>
      <c r="O65" s="20">
        <v>380</v>
      </c>
      <c r="P65" s="20" t="s">
        <v>26</v>
      </c>
      <c r="Q65" s="20">
        <v>190</v>
      </c>
      <c r="R65" s="3" t="str">
        <f>IF(OR(G65="12R",G65="12L"),_xlfn.XLOOKUP(C65,DB!$A$2:$A$248,DB!$B$2:$B$248,""),IF(OR(G65="30L",G65="30R"),_xlfn.XLOOKUP(C65,DB!$A$2:$A$248,DB!$C$2:$C$248,""),""))</f>
        <v>CZM</v>
      </c>
      <c r="S65" s="3">
        <f t="shared" si="0"/>
        <v>16</v>
      </c>
      <c r="T65" s="3" t="str">
        <f>_xlfn.XLOOKUP(C65,DB!$A$2:$A$248,DB!$D$2:$D$248,"")</f>
        <v>Sector 7</v>
      </c>
    </row>
    <row r="66" spans="1:20" x14ac:dyDescent="0.2">
      <c r="A66" s="20" t="s">
        <v>2986</v>
      </c>
      <c r="B66" s="20" t="s">
        <v>18</v>
      </c>
      <c r="C66" s="20" t="s">
        <v>203</v>
      </c>
      <c r="D66" s="20" t="s">
        <v>61</v>
      </c>
      <c r="E66" s="20" t="s">
        <v>4473</v>
      </c>
      <c r="F66" s="21">
        <v>46309.697847222225</v>
      </c>
      <c r="G66" s="20" t="s">
        <v>22</v>
      </c>
      <c r="H66" s="20" t="s">
        <v>4673</v>
      </c>
      <c r="I66" s="20">
        <v>380</v>
      </c>
      <c r="J66" s="20" t="s">
        <v>23</v>
      </c>
      <c r="K66" s="20" t="s">
        <v>24</v>
      </c>
      <c r="L66" s="20">
        <v>368</v>
      </c>
      <c r="M66" s="20" t="s">
        <v>269</v>
      </c>
      <c r="N66" s="21">
        <v>46309.718842592592</v>
      </c>
      <c r="O66" s="20">
        <v>360</v>
      </c>
      <c r="P66" s="20" t="s">
        <v>26</v>
      </c>
      <c r="Q66" s="20">
        <v>40</v>
      </c>
      <c r="R66" s="3" t="str">
        <f>IF(OR(G66="12R",G66="12L"),_xlfn.XLOOKUP(C66,DB!$A$2:$A$248,DB!$B$2:$B$248,""),IF(OR(G66="30L",G66="30R"),_xlfn.XLOOKUP(C66,DB!$A$2:$A$248,DB!$C$2:$C$248,""),""))</f>
        <v>ENEBA</v>
      </c>
      <c r="S66" s="3">
        <f t="shared" si="0"/>
        <v>16</v>
      </c>
      <c r="T66" s="3" t="str">
        <f>_xlfn.XLOOKUP(C66,DB!$A$2:$A$248,DB!$D$2:$D$248,"")</f>
        <v>Sector 3</v>
      </c>
    </row>
    <row r="67" spans="1:20" x14ac:dyDescent="0.2">
      <c r="A67" s="20" t="s">
        <v>196</v>
      </c>
      <c r="B67" s="20" t="s">
        <v>18</v>
      </c>
      <c r="C67" s="20" t="s">
        <v>43</v>
      </c>
      <c r="D67" s="20" t="s">
        <v>44</v>
      </c>
      <c r="E67" s="20" t="s">
        <v>288</v>
      </c>
      <c r="F67" s="21">
        <v>46309.698831018519</v>
      </c>
      <c r="G67" s="20" t="s">
        <v>22</v>
      </c>
      <c r="H67" s="20" t="s">
        <v>4674</v>
      </c>
      <c r="I67" s="20">
        <v>340</v>
      </c>
      <c r="J67" s="20" t="s">
        <v>23</v>
      </c>
      <c r="K67" s="20" t="s">
        <v>24</v>
      </c>
      <c r="L67" s="20">
        <v>860</v>
      </c>
      <c r="M67" s="20" t="s">
        <v>46</v>
      </c>
      <c r="N67" s="21">
        <v>46309.742581018516</v>
      </c>
      <c r="O67" s="20">
        <v>360</v>
      </c>
      <c r="P67" s="20" t="s">
        <v>26</v>
      </c>
      <c r="Q67" s="20">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20" t="s">
        <v>164</v>
      </c>
      <c r="B68" s="20" t="s">
        <v>18</v>
      </c>
      <c r="C68" s="20" t="s">
        <v>165</v>
      </c>
      <c r="D68" s="20" t="s">
        <v>34</v>
      </c>
      <c r="E68" s="20" t="s">
        <v>159</v>
      </c>
      <c r="F68" s="21">
        <v>46309.701354166667</v>
      </c>
      <c r="G68" s="20" t="s">
        <v>22</v>
      </c>
      <c r="H68" s="20" t="s">
        <v>4675</v>
      </c>
      <c r="I68" s="20">
        <v>360</v>
      </c>
      <c r="J68" s="20" t="s">
        <v>23</v>
      </c>
      <c r="K68" s="20" t="s">
        <v>24</v>
      </c>
      <c r="L68" s="20">
        <v>866</v>
      </c>
      <c r="M68" s="20" t="s">
        <v>36</v>
      </c>
      <c r="N68" s="21">
        <v>46309.745416666665</v>
      </c>
      <c r="O68" s="20">
        <v>360</v>
      </c>
      <c r="P68" s="20" t="s">
        <v>26</v>
      </c>
      <c r="Q68" s="20">
        <v>190</v>
      </c>
      <c r="R68" s="3" t="str">
        <f>IF(OR(G68="12R",G68="12L"),_xlfn.XLOOKUP(C68,DB!$A$2:$A$248,DB!$B$2:$B$248,""),IF(OR(G68="30L",G68="30R"),_xlfn.XLOOKUP(C68,DB!$A$2:$A$248,DB!$C$2:$C$248,""),""))</f>
        <v>UDGUV</v>
      </c>
      <c r="S68" s="3">
        <f t="shared" si="1"/>
        <v>16</v>
      </c>
      <c r="T68" s="3" t="str">
        <f>_xlfn.XLOOKUP(C68,DB!$A$2:$A$248,DB!$D$2:$D$248,"")</f>
        <v>Sector 2</v>
      </c>
    </row>
    <row r="69" spans="1:20" x14ac:dyDescent="0.2">
      <c r="A69" s="20" t="s">
        <v>415</v>
      </c>
      <c r="B69" s="20" t="s">
        <v>18</v>
      </c>
      <c r="C69" s="20" t="s">
        <v>166</v>
      </c>
      <c r="D69" s="20" t="s">
        <v>416</v>
      </c>
      <c r="E69" s="20"/>
      <c r="F69" s="21">
        <v>46309.702951388892</v>
      </c>
      <c r="G69" s="20" t="s">
        <v>22</v>
      </c>
      <c r="H69" s="20" t="s">
        <v>167</v>
      </c>
      <c r="I69" s="20">
        <v>15</v>
      </c>
      <c r="J69" s="20" t="s">
        <v>139</v>
      </c>
      <c r="K69" s="20" t="s">
        <v>51</v>
      </c>
      <c r="L69" s="20">
        <v>58</v>
      </c>
      <c r="M69" s="20" t="s">
        <v>166</v>
      </c>
      <c r="N69" s="21">
        <v>46309.72111111111</v>
      </c>
      <c r="O69" s="20">
        <v>0</v>
      </c>
      <c r="P69" s="20" t="s">
        <v>137</v>
      </c>
      <c r="Q69" s="20">
        <v>15</v>
      </c>
      <c r="R69" s="3" t="str">
        <f>IF(OR(G69="12R",G69="12L"),_xlfn.XLOOKUP(C69,DB!$A$2:$A$248,DB!$B$2:$B$248,""),IF(OR(G69="30L",G69="30R"),_xlfn.XLOOKUP(C69,DB!$A$2:$A$248,DB!$C$2:$C$248,""),""))</f>
        <v>CZM</v>
      </c>
      <c r="S69" s="3">
        <f t="shared" si="1"/>
        <v>16</v>
      </c>
      <c r="T69" s="3" t="str">
        <f>_xlfn.XLOOKUP(C69,DB!$A$2:$A$248,DB!$D$2:$D$248,"")</f>
        <v>Sector 7</v>
      </c>
    </row>
    <row r="70" spans="1:20" x14ac:dyDescent="0.2">
      <c r="A70" s="20" t="s">
        <v>187</v>
      </c>
      <c r="B70" s="20" t="s">
        <v>18</v>
      </c>
      <c r="C70" s="20" t="s">
        <v>18</v>
      </c>
      <c r="D70" s="20" t="s">
        <v>188</v>
      </c>
      <c r="E70" s="20"/>
      <c r="F70" s="21">
        <v>46309.704861111109</v>
      </c>
      <c r="G70" s="20" t="s">
        <v>22</v>
      </c>
      <c r="H70" s="20" t="s">
        <v>138</v>
      </c>
      <c r="I70" s="20">
        <v>15</v>
      </c>
      <c r="J70" s="20" t="s">
        <v>139</v>
      </c>
      <c r="K70" s="20" t="s">
        <v>51</v>
      </c>
      <c r="L70" s="20">
        <v>122</v>
      </c>
      <c r="M70" s="20" t="s">
        <v>18</v>
      </c>
      <c r="N70" s="21">
        <v>46309.765625</v>
      </c>
      <c r="O70" s="20">
        <v>0</v>
      </c>
      <c r="P70" s="20" t="s">
        <v>137</v>
      </c>
      <c r="Q70" s="20">
        <v>15</v>
      </c>
      <c r="R70" s="3" t="str">
        <f>IF(OR(G70="12R",G70="12L"),_xlfn.XLOOKUP(C70,DB!$A$2:$A$248,DB!$B$2:$B$248,""),IF(OR(G70="30L",G70="30R"),_xlfn.XLOOKUP(C70,DB!$A$2:$A$248,DB!$C$2:$C$248,""),""))</f>
        <v/>
      </c>
      <c r="S70" s="3">
        <f t="shared" si="1"/>
        <v>16</v>
      </c>
      <c r="T70" s="3" t="str">
        <f>_xlfn.XLOOKUP(C70,DB!$A$2:$A$248,DB!$D$2:$D$248,"")</f>
        <v/>
      </c>
    </row>
    <row r="71" spans="1:20" x14ac:dyDescent="0.2">
      <c r="A71" s="20" t="s">
        <v>191</v>
      </c>
      <c r="B71" s="20" t="s">
        <v>18</v>
      </c>
      <c r="C71" s="20" t="s">
        <v>115</v>
      </c>
      <c r="D71" s="20" t="s">
        <v>129</v>
      </c>
      <c r="E71" s="20" t="s">
        <v>4676</v>
      </c>
      <c r="F71" s="21">
        <v>46309.706562500003</v>
      </c>
      <c r="G71" s="20" t="s">
        <v>22</v>
      </c>
      <c r="H71" s="20" t="s">
        <v>4677</v>
      </c>
      <c r="I71" s="20">
        <v>350</v>
      </c>
      <c r="J71" s="20" t="s">
        <v>23</v>
      </c>
      <c r="K71" s="20" t="s">
        <v>24</v>
      </c>
      <c r="L71" s="20">
        <v>150</v>
      </c>
      <c r="M71" s="20" t="s">
        <v>117</v>
      </c>
      <c r="N71" s="21">
        <v>46309.716412037036</v>
      </c>
      <c r="O71" s="20">
        <v>261</v>
      </c>
      <c r="P71" s="20" t="s">
        <v>26</v>
      </c>
      <c r="Q71" s="20">
        <v>190</v>
      </c>
      <c r="R71" s="3" t="str">
        <f>IF(OR(G71="12R",G71="12L"),_xlfn.XLOOKUP(C71,DB!$A$2:$A$248,DB!$B$2:$B$248,""),IF(OR(G71="30L",G71="30R"),_xlfn.XLOOKUP(C71,DB!$A$2:$A$248,DB!$C$2:$C$248,""),""))</f>
        <v>TAKUX</v>
      </c>
      <c r="S71" s="3">
        <f t="shared" si="1"/>
        <v>16</v>
      </c>
      <c r="T71" s="3" t="str">
        <f>_xlfn.XLOOKUP(C71,DB!$A$2:$A$248,DB!$D$2:$D$248,"")</f>
        <v>Sector 7</v>
      </c>
    </row>
    <row r="72" spans="1:20" x14ac:dyDescent="0.2">
      <c r="A72" s="20" t="s">
        <v>194</v>
      </c>
      <c r="B72" s="20" t="s">
        <v>18</v>
      </c>
      <c r="C72" s="20" t="s">
        <v>144</v>
      </c>
      <c r="D72" s="20" t="s">
        <v>61</v>
      </c>
      <c r="E72" s="20" t="s">
        <v>932</v>
      </c>
      <c r="F72" s="21">
        <v>46309.71025462963</v>
      </c>
      <c r="G72" s="20" t="s">
        <v>22</v>
      </c>
      <c r="H72" s="20" t="s">
        <v>4678</v>
      </c>
      <c r="I72" s="20">
        <v>330</v>
      </c>
      <c r="J72" s="20" t="s">
        <v>23</v>
      </c>
      <c r="K72" s="20" t="s">
        <v>24</v>
      </c>
      <c r="L72" s="20">
        <v>371</v>
      </c>
      <c r="M72" s="20" t="s">
        <v>31</v>
      </c>
      <c r="N72" s="21">
        <v>46309.731909722221</v>
      </c>
      <c r="O72" s="20">
        <v>330</v>
      </c>
      <c r="P72" s="20" t="s">
        <v>26</v>
      </c>
      <c r="Q72" s="20">
        <v>40</v>
      </c>
      <c r="R72" s="3" t="str">
        <f>IF(OR(G72="12R",G72="12L"),_xlfn.XLOOKUP(C72,DB!$A$2:$A$248,DB!$B$2:$B$248,""),IF(OR(G72="30L",G72="30R"),_xlfn.XLOOKUP(C72,DB!$A$2:$A$248,DB!$C$2:$C$248,""),""))</f>
        <v>OMSUK</v>
      </c>
      <c r="S72" s="3">
        <f t="shared" si="1"/>
        <v>17</v>
      </c>
      <c r="T72" s="3" t="str">
        <f>_xlfn.XLOOKUP(C72,DB!$A$2:$A$248,DB!$D$2:$D$248,"")</f>
        <v>Sector 3</v>
      </c>
    </row>
    <row r="73" spans="1:20" x14ac:dyDescent="0.2">
      <c r="A73" s="20" t="s">
        <v>201</v>
      </c>
      <c r="B73" s="20" t="s">
        <v>18</v>
      </c>
      <c r="C73" s="20" t="s">
        <v>128</v>
      </c>
      <c r="D73" s="20" t="s">
        <v>20</v>
      </c>
      <c r="E73" s="20" t="s">
        <v>4233</v>
      </c>
      <c r="F73" s="21">
        <v>46309.713217592594</v>
      </c>
      <c r="G73" s="20" t="s">
        <v>22</v>
      </c>
      <c r="H73" s="20" t="s">
        <v>4679</v>
      </c>
      <c r="I73" s="20">
        <v>360</v>
      </c>
      <c r="J73" s="20" t="s">
        <v>23</v>
      </c>
      <c r="K73" s="20" t="s">
        <v>24</v>
      </c>
      <c r="L73" s="20">
        <v>524</v>
      </c>
      <c r="M73" s="20" t="s">
        <v>130</v>
      </c>
      <c r="N73" s="21">
        <v>46309.741782407407</v>
      </c>
      <c r="O73" s="20">
        <v>360</v>
      </c>
      <c r="P73" s="20" t="s">
        <v>26</v>
      </c>
      <c r="Q73" s="20">
        <v>40</v>
      </c>
      <c r="R73" s="3" t="str">
        <f>IF(OR(G73="12R",G73="12L"),_xlfn.XLOOKUP(C73,DB!$A$2:$A$248,DB!$B$2:$B$248,""),IF(OR(G73="30L",G73="30R"),_xlfn.XLOOKUP(C73,DB!$A$2:$A$248,DB!$C$2:$C$248,""),""))</f>
        <v>ENEBA</v>
      </c>
      <c r="S73" s="3">
        <f t="shared" si="1"/>
        <v>17</v>
      </c>
      <c r="T73" s="3" t="str">
        <f>_xlfn.XLOOKUP(C73,DB!$A$2:$A$248,DB!$D$2:$D$248,"")</f>
        <v>Sector 3</v>
      </c>
    </row>
    <row r="74" spans="1:20" x14ac:dyDescent="0.2">
      <c r="A74" s="20" t="s">
        <v>192</v>
      </c>
      <c r="B74" s="20" t="s">
        <v>18</v>
      </c>
      <c r="C74" s="20" t="s">
        <v>193</v>
      </c>
      <c r="D74" s="20" t="s">
        <v>54</v>
      </c>
      <c r="E74" s="20" t="s">
        <v>428</v>
      </c>
      <c r="F74" s="21">
        <v>46309.714861111112</v>
      </c>
      <c r="G74" s="20" t="s">
        <v>22</v>
      </c>
      <c r="H74" s="20" t="s">
        <v>4680</v>
      </c>
      <c r="I74" s="20">
        <v>380</v>
      </c>
      <c r="J74" s="20" t="s">
        <v>23</v>
      </c>
      <c r="K74" s="20" t="s">
        <v>24</v>
      </c>
      <c r="L74" s="20">
        <v>828</v>
      </c>
      <c r="M74" s="20" t="s">
        <v>193</v>
      </c>
      <c r="N74" s="21">
        <v>46309.760393518518</v>
      </c>
      <c r="O74" s="20">
        <v>15</v>
      </c>
      <c r="P74" s="20" t="s">
        <v>26</v>
      </c>
      <c r="Q74" s="20">
        <v>190</v>
      </c>
      <c r="R74" s="3" t="str">
        <f>IF(OR(G74="12R",G74="12L"),_xlfn.XLOOKUP(C74,DB!$A$2:$A$248,DB!$B$2:$B$248,""),IF(OR(G74="30L",G74="30R"),_xlfn.XLOOKUP(C74,DB!$A$2:$A$248,DB!$C$2:$C$248,""),""))</f>
        <v>UDGUV</v>
      </c>
      <c r="S74" s="3">
        <f t="shared" si="1"/>
        <v>17</v>
      </c>
      <c r="T74" s="3" t="str">
        <f>_xlfn.XLOOKUP(C74,DB!$A$2:$A$248,DB!$D$2:$D$248,"")</f>
        <v>Sector 2</v>
      </c>
    </row>
    <row r="75" spans="1:20" x14ac:dyDescent="0.2">
      <c r="A75" s="20" t="s">
        <v>410</v>
      </c>
      <c r="B75" s="20" t="s">
        <v>18</v>
      </c>
      <c r="C75" s="20" t="s">
        <v>63</v>
      </c>
      <c r="D75" s="20" t="s">
        <v>54</v>
      </c>
      <c r="E75" s="20" t="s">
        <v>1102</v>
      </c>
      <c r="F75" s="21">
        <v>46309.716446759259</v>
      </c>
      <c r="G75" s="20" t="s">
        <v>22</v>
      </c>
      <c r="H75" s="20" t="s">
        <v>4681</v>
      </c>
      <c r="I75" s="20">
        <v>380</v>
      </c>
      <c r="J75" s="20" t="s">
        <v>23</v>
      </c>
      <c r="K75" s="20" t="s">
        <v>24</v>
      </c>
      <c r="L75" s="20">
        <v>864</v>
      </c>
      <c r="M75" s="20" t="s">
        <v>181</v>
      </c>
      <c r="N75" s="21">
        <v>46309.760636574072</v>
      </c>
      <c r="O75" s="20">
        <v>380</v>
      </c>
      <c r="P75" s="20" t="s">
        <v>26</v>
      </c>
      <c r="Q75" s="20">
        <v>190</v>
      </c>
      <c r="R75" s="3" t="str">
        <f>IF(OR(G75="12R",G75="12L"),_xlfn.XLOOKUP(C75,DB!$A$2:$A$248,DB!$B$2:$B$248,""),IF(OR(G75="30L",G75="30R"),_xlfn.XLOOKUP(C75,DB!$A$2:$A$248,DB!$C$2:$C$248,""),""))</f>
        <v>UDGUV</v>
      </c>
      <c r="S75" s="3">
        <f t="shared" si="1"/>
        <v>17</v>
      </c>
      <c r="T75" s="3" t="str">
        <f>_xlfn.XLOOKUP(C75,DB!$A$2:$A$248,DB!$D$2:$D$248,"")</f>
        <v>Sector 2</v>
      </c>
    </row>
    <row r="76" spans="1:20" x14ac:dyDescent="0.2">
      <c r="A76" s="20" t="s">
        <v>3029</v>
      </c>
      <c r="B76" s="20" t="s">
        <v>18</v>
      </c>
      <c r="C76" s="20" t="s">
        <v>205</v>
      </c>
      <c r="D76" s="20" t="s">
        <v>34</v>
      </c>
      <c r="E76" s="20" t="s">
        <v>4682</v>
      </c>
      <c r="F76" s="21">
        <v>46309.717407407406</v>
      </c>
      <c r="G76" s="20" t="s">
        <v>22</v>
      </c>
      <c r="H76" s="20" t="s">
        <v>4683</v>
      </c>
      <c r="I76" s="20">
        <v>350</v>
      </c>
      <c r="J76" s="20" t="s">
        <v>23</v>
      </c>
      <c r="K76" s="20" t="s">
        <v>24</v>
      </c>
      <c r="L76" s="20">
        <v>360</v>
      </c>
      <c r="M76" s="20" t="s">
        <v>31</v>
      </c>
      <c r="N76" s="21">
        <v>46309.737372685187</v>
      </c>
      <c r="O76" s="20">
        <v>350</v>
      </c>
      <c r="P76" s="20" t="s">
        <v>26</v>
      </c>
      <c r="Q76" s="20">
        <v>40</v>
      </c>
      <c r="R76" s="3" t="str">
        <f>IF(OR(G76="12R",G76="12L"),_xlfn.XLOOKUP(C76,DB!$A$2:$A$248,DB!$B$2:$B$248,""),IF(OR(G76="30L",G76="30R"),_xlfn.XLOOKUP(C76,DB!$A$2:$A$248,DB!$C$2:$C$248,""),""))</f>
        <v>NUDAL</v>
      </c>
      <c r="S76" s="3">
        <f t="shared" si="1"/>
        <v>17</v>
      </c>
      <c r="T76" s="3" t="str">
        <f>_xlfn.XLOOKUP(C76,DB!$A$2:$A$248,DB!$D$2:$D$248,"")</f>
        <v>Sector 3</v>
      </c>
    </row>
    <row r="77" spans="1:20" x14ac:dyDescent="0.2">
      <c r="A77" s="20" t="s">
        <v>3916</v>
      </c>
      <c r="B77" s="20" t="s">
        <v>18</v>
      </c>
      <c r="C77" s="20" t="s">
        <v>423</v>
      </c>
      <c r="D77" s="20" t="s">
        <v>129</v>
      </c>
      <c r="E77" s="20" t="s">
        <v>4684</v>
      </c>
      <c r="F77" s="21">
        <v>46309.718738425923</v>
      </c>
      <c r="G77" s="20" t="s">
        <v>22</v>
      </c>
      <c r="H77" s="20" t="s">
        <v>4685</v>
      </c>
      <c r="I77" s="20">
        <v>400</v>
      </c>
      <c r="J77" s="20" t="s">
        <v>23</v>
      </c>
      <c r="K77" s="20" t="s">
        <v>24</v>
      </c>
      <c r="L77" s="20">
        <v>446</v>
      </c>
      <c r="M77" s="20" t="s">
        <v>204</v>
      </c>
      <c r="N77" s="21">
        <v>46309.742743055554</v>
      </c>
      <c r="O77" s="20">
        <v>400</v>
      </c>
      <c r="P77" s="20" t="s">
        <v>26</v>
      </c>
      <c r="Q77" s="20">
        <v>40</v>
      </c>
      <c r="R77" s="3" t="str">
        <f>IF(OR(G77="12R",G77="12L"),_xlfn.XLOOKUP(C77,DB!$A$2:$A$248,DB!$B$2:$B$248,""),IF(OR(G77="30L",G77="30R"),_xlfn.XLOOKUP(C77,DB!$A$2:$A$248,DB!$C$2:$C$248,""),""))</f>
        <v>ENEBA</v>
      </c>
      <c r="S77" s="3">
        <f t="shared" si="1"/>
        <v>17</v>
      </c>
      <c r="T77" s="3" t="str">
        <f>_xlfn.XLOOKUP(C77,DB!$A$2:$A$248,DB!$D$2:$D$248,"")</f>
        <v>Sector 3</v>
      </c>
    </row>
    <row r="78" spans="1:20" x14ac:dyDescent="0.2">
      <c r="A78" s="20" t="s">
        <v>289</v>
      </c>
      <c r="B78" s="20" t="s">
        <v>18</v>
      </c>
      <c r="C78" s="20" t="s">
        <v>97</v>
      </c>
      <c r="D78" s="20" t="s">
        <v>54</v>
      </c>
      <c r="E78" s="20" t="s">
        <v>112</v>
      </c>
      <c r="F78" s="21">
        <v>46309.719895833332</v>
      </c>
      <c r="G78" s="20" t="s">
        <v>22</v>
      </c>
      <c r="H78" s="20" t="s">
        <v>4686</v>
      </c>
      <c r="I78" s="20">
        <v>380</v>
      </c>
      <c r="J78" s="20" t="s">
        <v>23</v>
      </c>
      <c r="K78" s="20" t="s">
        <v>24</v>
      </c>
      <c r="L78" s="20">
        <v>880</v>
      </c>
      <c r="M78" s="20" t="s">
        <v>4687</v>
      </c>
      <c r="N78" s="21">
        <v>46309.764733796299</v>
      </c>
      <c r="O78" s="20">
        <v>278</v>
      </c>
      <c r="P78" s="20" t="s">
        <v>26</v>
      </c>
      <c r="Q78" s="20">
        <v>190</v>
      </c>
      <c r="R78" s="3" t="str">
        <f>IF(OR(G78="12R",G78="12L"),_xlfn.XLOOKUP(C78,DB!$A$2:$A$248,DB!$B$2:$B$248,""),IF(OR(G78="30L",G78="30R"),_xlfn.XLOOKUP(C78,DB!$A$2:$A$248,DB!$C$2:$C$248,""),""))</f>
        <v>UDGUV</v>
      </c>
      <c r="S78" s="3">
        <f t="shared" si="1"/>
        <v>17</v>
      </c>
      <c r="T78" s="3" t="str">
        <f>_xlfn.XLOOKUP(C78,DB!$A$2:$A$248,DB!$D$2:$D$248,"")</f>
        <v>Sector 2</v>
      </c>
    </row>
    <row r="79" spans="1:20" x14ac:dyDescent="0.2">
      <c r="A79" s="20" t="s">
        <v>202</v>
      </c>
      <c r="B79" s="20" t="s">
        <v>18</v>
      </c>
      <c r="C79" s="20" t="s">
        <v>203</v>
      </c>
      <c r="D79" s="20" t="s">
        <v>123</v>
      </c>
      <c r="E79" s="20" t="s">
        <v>925</v>
      </c>
      <c r="F79" s="21">
        <v>46309.720891203702</v>
      </c>
      <c r="G79" s="20" t="s">
        <v>22</v>
      </c>
      <c r="H79" s="20" t="s">
        <v>4688</v>
      </c>
      <c r="I79" s="20">
        <v>320</v>
      </c>
      <c r="J79" s="20" t="s">
        <v>23</v>
      </c>
      <c r="K79" s="20" t="s">
        <v>24</v>
      </c>
      <c r="L79" s="20">
        <v>433</v>
      </c>
      <c r="M79" s="20" t="s">
        <v>204</v>
      </c>
      <c r="N79" s="21">
        <v>46309.744849537034</v>
      </c>
      <c r="O79" s="20">
        <v>320</v>
      </c>
      <c r="P79" s="20" t="s">
        <v>26</v>
      </c>
      <c r="Q79" s="20">
        <v>40</v>
      </c>
      <c r="R79" s="3" t="str">
        <f>IF(OR(G79="12R",G79="12L"),_xlfn.XLOOKUP(C79,DB!$A$2:$A$248,DB!$B$2:$B$248,""),IF(OR(G79="30L",G79="30R"),_xlfn.XLOOKUP(C79,DB!$A$2:$A$248,DB!$C$2:$C$248,""),""))</f>
        <v>ENEBA</v>
      </c>
      <c r="S79" s="3">
        <f t="shared" si="1"/>
        <v>17</v>
      </c>
      <c r="T79" s="3" t="str">
        <f>_xlfn.XLOOKUP(C79,DB!$A$2:$A$248,DB!$D$2:$D$248,"")</f>
        <v>Sector 3</v>
      </c>
    </row>
    <row r="80" spans="1:20" x14ac:dyDescent="0.2">
      <c r="A80" s="20" t="s">
        <v>4689</v>
      </c>
      <c r="B80" s="20" t="s">
        <v>18</v>
      </c>
      <c r="C80" s="20" t="s">
        <v>212</v>
      </c>
      <c r="D80" s="20" t="s">
        <v>578</v>
      </c>
      <c r="E80" s="20" t="s">
        <v>845</v>
      </c>
      <c r="F80" s="21">
        <v>46309.722800925927</v>
      </c>
      <c r="G80" s="20" t="s">
        <v>22</v>
      </c>
      <c r="H80" s="20" t="s">
        <v>4690</v>
      </c>
      <c r="I80" s="20">
        <v>430</v>
      </c>
      <c r="J80" s="20" t="s">
        <v>23</v>
      </c>
      <c r="K80" s="20" t="s">
        <v>152</v>
      </c>
      <c r="L80" s="20">
        <v>858</v>
      </c>
      <c r="M80" s="20" t="s">
        <v>36</v>
      </c>
      <c r="N80" s="21">
        <v>46309.766736111109</v>
      </c>
      <c r="O80" s="20">
        <v>430</v>
      </c>
      <c r="P80" s="20" t="s">
        <v>26</v>
      </c>
      <c r="Q80" s="20">
        <v>30</v>
      </c>
      <c r="R80" s="3" t="str">
        <f>IF(OR(G80="12R",G80="12L"),_xlfn.XLOOKUP(C80,DB!$A$2:$A$248,DB!$B$2:$B$248,""),IF(OR(G80="30L",G80="30R"),_xlfn.XLOOKUP(C80,DB!$A$2:$A$248,DB!$C$2:$C$248,""),""))</f>
        <v>UDGUV</v>
      </c>
      <c r="S80" s="3">
        <f t="shared" si="1"/>
        <v>17</v>
      </c>
      <c r="T80" s="3" t="str">
        <f>_xlfn.XLOOKUP(C80,DB!$A$2:$A$248,DB!$D$2:$D$248,"")</f>
        <v>Sector 2</v>
      </c>
    </row>
    <row r="81" spans="1:20" x14ac:dyDescent="0.2">
      <c r="A81" s="20" t="s">
        <v>4691</v>
      </c>
      <c r="B81" s="20" t="s">
        <v>18</v>
      </c>
      <c r="C81" s="20" t="s">
        <v>4692</v>
      </c>
      <c r="D81" s="20" t="s">
        <v>4693</v>
      </c>
      <c r="E81" s="20"/>
      <c r="F81" s="21">
        <v>46309.723877314813</v>
      </c>
      <c r="G81" s="20" t="s">
        <v>22</v>
      </c>
      <c r="H81" s="20" t="s">
        <v>4694</v>
      </c>
      <c r="I81" s="20">
        <v>430</v>
      </c>
      <c r="J81" s="20" t="s">
        <v>23</v>
      </c>
      <c r="K81" s="20" t="s">
        <v>51</v>
      </c>
      <c r="L81" s="20">
        <v>446</v>
      </c>
      <c r="M81" s="20" t="s">
        <v>204</v>
      </c>
      <c r="N81" s="21">
        <v>46309.74690972222</v>
      </c>
      <c r="O81" s="20">
        <v>430</v>
      </c>
      <c r="P81" s="20" t="s">
        <v>26</v>
      </c>
      <c r="Q81" s="20">
        <v>40</v>
      </c>
      <c r="R81" s="3" t="str">
        <f>IF(OR(G81="12R",G81="12L"),_xlfn.XLOOKUP(C81,DB!$A$2:$A$248,DB!$B$2:$B$248,""),IF(OR(G81="30L",G81="30R"),_xlfn.XLOOKUP(C81,DB!$A$2:$A$248,DB!$C$2:$C$248,""),""))</f>
        <v>ENEBA</v>
      </c>
      <c r="S81" s="3">
        <f t="shared" si="1"/>
        <v>17</v>
      </c>
      <c r="T81" s="3" t="str">
        <f>_xlfn.XLOOKUP(C81,DB!$A$2:$A$248,DB!$D$2:$D$248,"")</f>
        <v>Sector 3</v>
      </c>
    </row>
    <row r="82" spans="1:20" x14ac:dyDescent="0.2">
      <c r="A82" s="20" t="s">
        <v>198</v>
      </c>
      <c r="B82" s="20" t="s">
        <v>18</v>
      </c>
      <c r="C82" s="20" t="s">
        <v>199</v>
      </c>
      <c r="D82" s="20" t="s">
        <v>61</v>
      </c>
      <c r="E82" s="20" t="s">
        <v>1933</v>
      </c>
      <c r="F82" s="21">
        <v>46309.726678240739</v>
      </c>
      <c r="G82" s="20" t="s">
        <v>22</v>
      </c>
      <c r="H82" s="20" t="s">
        <v>4695</v>
      </c>
      <c r="I82" s="20">
        <v>350</v>
      </c>
      <c r="J82" s="20" t="s">
        <v>23</v>
      </c>
      <c r="K82" s="20" t="s">
        <v>24</v>
      </c>
      <c r="L82" s="20">
        <v>358</v>
      </c>
      <c r="M82" s="20" t="s">
        <v>31</v>
      </c>
      <c r="N82" s="21">
        <v>46309.747986111113</v>
      </c>
      <c r="O82" s="20">
        <v>350</v>
      </c>
      <c r="P82" s="20" t="s">
        <v>26</v>
      </c>
      <c r="Q82" s="20">
        <v>40</v>
      </c>
      <c r="R82" s="3" t="str">
        <f>IF(OR(G82="12R",G82="12L"),_xlfn.XLOOKUP(C82,DB!$A$2:$A$248,DB!$B$2:$B$248,""),IF(OR(G82="30L",G82="30R"),_xlfn.XLOOKUP(C82,DB!$A$2:$A$248,DB!$C$2:$C$248,""),""))</f>
        <v>OMSUK</v>
      </c>
      <c r="S82" s="3">
        <f t="shared" si="1"/>
        <v>17</v>
      </c>
      <c r="T82" s="3" t="str">
        <f>_xlfn.XLOOKUP(C82,DB!$A$2:$A$248,DB!$D$2:$D$248,"")</f>
        <v>Sector 3</v>
      </c>
    </row>
    <row r="83" spans="1:20" x14ac:dyDescent="0.2">
      <c r="A83" s="20" t="s">
        <v>229</v>
      </c>
      <c r="B83" s="20" t="s">
        <v>18</v>
      </c>
      <c r="C83" s="20" t="s">
        <v>230</v>
      </c>
      <c r="D83" s="20" t="s">
        <v>61</v>
      </c>
      <c r="E83" s="20" t="s">
        <v>1245</v>
      </c>
      <c r="F83" s="21">
        <v>46309.73269675926</v>
      </c>
      <c r="G83" s="20" t="s">
        <v>22</v>
      </c>
      <c r="H83" s="20" t="s">
        <v>4696</v>
      </c>
      <c r="I83" s="20">
        <v>350</v>
      </c>
      <c r="J83" s="20" t="s">
        <v>23</v>
      </c>
      <c r="K83" s="20" t="s">
        <v>24</v>
      </c>
      <c r="L83" s="20">
        <v>376</v>
      </c>
      <c r="M83" s="20" t="s">
        <v>1692</v>
      </c>
      <c r="N83" s="21">
        <v>46309.753668981481</v>
      </c>
      <c r="O83" s="20">
        <v>330</v>
      </c>
      <c r="P83" s="20" t="s">
        <v>26</v>
      </c>
      <c r="Q83" s="20">
        <v>40</v>
      </c>
      <c r="R83" s="3" t="str">
        <f>IF(OR(G83="12R",G83="12L"),_xlfn.XLOOKUP(C83,DB!$A$2:$A$248,DB!$B$2:$B$248,""),IF(OR(G83="30L",G83="30R"),_xlfn.XLOOKUP(C83,DB!$A$2:$A$248,DB!$C$2:$C$248,""),""))</f>
        <v>OMSUK</v>
      </c>
      <c r="S83" s="3">
        <f t="shared" si="1"/>
        <v>17</v>
      </c>
      <c r="T83" s="3" t="str">
        <f>_xlfn.XLOOKUP(C83,DB!$A$2:$A$248,DB!$D$2:$D$248,"")</f>
        <v>Sector 3</v>
      </c>
    </row>
    <row r="84" spans="1:20" x14ac:dyDescent="0.2">
      <c r="A84" s="20" t="s">
        <v>262</v>
      </c>
      <c r="B84" s="20" t="s">
        <v>18</v>
      </c>
      <c r="C84" s="20" t="s">
        <v>134</v>
      </c>
      <c r="D84" s="20" t="s">
        <v>61</v>
      </c>
      <c r="E84" s="20" t="s">
        <v>1833</v>
      </c>
      <c r="F84" s="21">
        <v>46309.734814814816</v>
      </c>
      <c r="G84" s="20" t="s">
        <v>22</v>
      </c>
      <c r="H84" s="20" t="s">
        <v>4697</v>
      </c>
      <c r="I84" s="20">
        <v>350</v>
      </c>
      <c r="J84" s="20" t="s">
        <v>23</v>
      </c>
      <c r="K84" s="20" t="s">
        <v>24</v>
      </c>
      <c r="L84" s="20">
        <v>394</v>
      </c>
      <c r="M84" s="20" t="s">
        <v>679</v>
      </c>
      <c r="N84" s="21">
        <v>46309.756574074076</v>
      </c>
      <c r="O84" s="20">
        <v>350</v>
      </c>
      <c r="P84" s="20" t="s">
        <v>26</v>
      </c>
      <c r="Q84" s="20">
        <v>40</v>
      </c>
      <c r="R84" s="3" t="str">
        <f>IF(OR(G84="12R",G84="12L"),_xlfn.XLOOKUP(C84,DB!$A$2:$A$248,DB!$B$2:$B$248,""),IF(OR(G84="30L",G84="30R"),_xlfn.XLOOKUP(C84,DB!$A$2:$A$248,DB!$C$2:$C$248,""),""))</f>
        <v>ENEBA</v>
      </c>
      <c r="S84" s="3">
        <f t="shared" si="1"/>
        <v>17</v>
      </c>
      <c r="T84" s="3" t="str">
        <f>_xlfn.XLOOKUP(C84,DB!$A$2:$A$248,DB!$D$2:$D$248,"")</f>
        <v>Sector 3</v>
      </c>
    </row>
    <row r="85" spans="1:20" x14ac:dyDescent="0.2">
      <c r="A85" s="20" t="s">
        <v>207</v>
      </c>
      <c r="B85" s="20" t="s">
        <v>18</v>
      </c>
      <c r="C85" s="20" t="s">
        <v>208</v>
      </c>
      <c r="D85" s="20" t="s">
        <v>61</v>
      </c>
      <c r="E85" s="20" t="s">
        <v>1858</v>
      </c>
      <c r="F85" s="21">
        <v>46309.737557870372</v>
      </c>
      <c r="G85" s="20" t="s">
        <v>22</v>
      </c>
      <c r="H85" s="20" t="s">
        <v>4698</v>
      </c>
      <c r="I85" s="20">
        <v>310</v>
      </c>
      <c r="J85" s="20" t="s">
        <v>23</v>
      </c>
      <c r="K85" s="20" t="s">
        <v>24</v>
      </c>
      <c r="L85" s="20">
        <v>400</v>
      </c>
      <c r="M85" s="20" t="s">
        <v>31</v>
      </c>
      <c r="N85" s="21">
        <v>46309.76059027778</v>
      </c>
      <c r="O85" s="20">
        <v>310</v>
      </c>
      <c r="P85" s="20" t="s">
        <v>26</v>
      </c>
      <c r="Q85" s="20">
        <v>40</v>
      </c>
      <c r="R85" s="3" t="str">
        <f>IF(OR(G85="12R",G85="12L"),_xlfn.XLOOKUP(C85,DB!$A$2:$A$248,DB!$B$2:$B$248,""),IF(OR(G85="30L",G85="30R"),_xlfn.XLOOKUP(C85,DB!$A$2:$A$248,DB!$C$2:$C$248,""),""))</f>
        <v>ENEBA</v>
      </c>
      <c r="S85" s="3">
        <f t="shared" si="1"/>
        <v>17</v>
      </c>
      <c r="T85" s="3" t="str">
        <f>_xlfn.XLOOKUP(C85,DB!$A$2:$A$248,DB!$D$2:$D$248,"")</f>
        <v>Sector 3</v>
      </c>
    </row>
    <row r="86" spans="1:20" x14ac:dyDescent="0.2">
      <c r="A86" s="20" t="s">
        <v>218</v>
      </c>
      <c r="B86" s="20" t="s">
        <v>18</v>
      </c>
      <c r="C86" s="20" t="s">
        <v>219</v>
      </c>
      <c r="D86" s="20" t="s">
        <v>54</v>
      </c>
      <c r="E86" s="20" t="s">
        <v>4699</v>
      </c>
      <c r="F86" s="21">
        <v>46309.739606481482</v>
      </c>
      <c r="G86" s="20" t="s">
        <v>22</v>
      </c>
      <c r="H86" s="20" t="s">
        <v>4700</v>
      </c>
      <c r="I86" s="20">
        <v>370</v>
      </c>
      <c r="J86" s="20" t="s">
        <v>23</v>
      </c>
      <c r="K86" s="20" t="s">
        <v>24</v>
      </c>
      <c r="L86" s="20">
        <v>149</v>
      </c>
      <c r="M86" s="20" t="s">
        <v>117</v>
      </c>
      <c r="N86" s="21">
        <v>46309.7496875</v>
      </c>
      <c r="O86" s="20">
        <v>285</v>
      </c>
      <c r="P86" s="20" t="s">
        <v>26</v>
      </c>
      <c r="Q86" s="20">
        <v>190</v>
      </c>
      <c r="R86" s="3" t="str">
        <f>IF(OR(G86="12R",G86="12L"),_xlfn.XLOOKUP(C86,DB!$A$2:$A$248,DB!$B$2:$B$248,""),IF(OR(G86="30L",G86="30R"),_xlfn.XLOOKUP(C86,DB!$A$2:$A$248,DB!$C$2:$C$248,""),""))</f>
        <v>TAKUX</v>
      </c>
      <c r="S86" s="3">
        <f t="shared" si="1"/>
        <v>17</v>
      </c>
      <c r="T86" s="3" t="str">
        <f>_xlfn.XLOOKUP(C86,DB!$A$2:$A$248,DB!$D$2:$D$248,"")</f>
        <v>Sector 7</v>
      </c>
    </row>
    <row r="87" spans="1:20" x14ac:dyDescent="0.2">
      <c r="A87" s="20" t="s">
        <v>305</v>
      </c>
      <c r="B87" s="20" t="s">
        <v>18</v>
      </c>
      <c r="C87" s="20" t="s">
        <v>148</v>
      </c>
      <c r="D87" s="20" t="s">
        <v>61</v>
      </c>
      <c r="E87" s="20" t="s">
        <v>825</v>
      </c>
      <c r="F87" s="21">
        <v>46309.745370370372</v>
      </c>
      <c r="G87" s="20" t="s">
        <v>22</v>
      </c>
      <c r="H87" s="20" t="s">
        <v>4701</v>
      </c>
      <c r="I87" s="20">
        <v>350</v>
      </c>
      <c r="J87" s="20" t="s">
        <v>23</v>
      </c>
      <c r="K87" s="20" t="s">
        <v>24</v>
      </c>
      <c r="L87" s="20">
        <v>250</v>
      </c>
      <c r="M87" s="20" t="s">
        <v>4702</v>
      </c>
      <c r="N87" s="21">
        <v>46309.760150462964</v>
      </c>
      <c r="O87" s="20">
        <v>306</v>
      </c>
      <c r="P87" s="20" t="s">
        <v>26</v>
      </c>
      <c r="Q87" s="20">
        <v>40</v>
      </c>
      <c r="R87" s="3" t="str">
        <f>IF(OR(G87="12R",G87="12L"),_xlfn.XLOOKUP(C87,DB!$A$2:$A$248,DB!$B$2:$B$248,""),IF(OR(G87="30L",G87="30R"),_xlfn.XLOOKUP(C87,DB!$A$2:$A$248,DB!$C$2:$C$248,""),""))</f>
        <v>NUDAL</v>
      </c>
      <c r="S87" s="3">
        <f t="shared" si="1"/>
        <v>17</v>
      </c>
      <c r="T87" s="3" t="str">
        <f>_xlfn.XLOOKUP(C87,DB!$A$2:$A$248,DB!$D$2:$D$248,"")</f>
        <v>Sector 3</v>
      </c>
    </row>
    <row r="88" spans="1:20" x14ac:dyDescent="0.2">
      <c r="A88" s="20" t="s">
        <v>228</v>
      </c>
      <c r="B88" s="20" t="s">
        <v>18</v>
      </c>
      <c r="C88" s="20" t="s">
        <v>19</v>
      </c>
      <c r="D88" s="20" t="s">
        <v>54</v>
      </c>
      <c r="E88" s="20" t="s">
        <v>4530</v>
      </c>
      <c r="F88" s="21">
        <v>46309.746782407405</v>
      </c>
      <c r="G88" s="20" t="s">
        <v>22</v>
      </c>
      <c r="H88" s="20" t="s">
        <v>4703</v>
      </c>
      <c r="I88" s="20">
        <v>380</v>
      </c>
      <c r="J88" s="20" t="s">
        <v>23</v>
      </c>
      <c r="K88" s="20" t="s">
        <v>24</v>
      </c>
      <c r="L88" s="20">
        <v>859</v>
      </c>
      <c r="M88" s="20" t="s">
        <v>25</v>
      </c>
      <c r="N88" s="21">
        <v>46309.790601851855</v>
      </c>
      <c r="O88" s="20">
        <v>380</v>
      </c>
      <c r="P88" s="20" t="s">
        <v>26</v>
      </c>
      <c r="Q88" s="20">
        <v>190</v>
      </c>
      <c r="R88" s="3" t="str">
        <f>IF(OR(G88="12R",G88="12L"),_xlfn.XLOOKUP(C88,DB!$A$2:$A$248,DB!$B$2:$B$248,""),IF(OR(G88="30L",G88="30R"),_xlfn.XLOOKUP(C88,DB!$A$2:$A$248,DB!$C$2:$C$248,""),""))</f>
        <v>UDGUV</v>
      </c>
      <c r="S88" s="3">
        <f t="shared" si="1"/>
        <v>17</v>
      </c>
      <c r="T88" s="3" t="str">
        <f>_xlfn.XLOOKUP(C88,DB!$A$2:$A$248,DB!$D$2:$D$248,"")</f>
        <v>Sector 2</v>
      </c>
    </row>
    <row r="89" spans="1:20" x14ac:dyDescent="0.2">
      <c r="A89" s="20" t="s">
        <v>226</v>
      </c>
      <c r="B89" s="20" t="s">
        <v>18</v>
      </c>
      <c r="C89" s="20" t="s">
        <v>227</v>
      </c>
      <c r="D89" s="20" t="s">
        <v>54</v>
      </c>
      <c r="E89" s="20" t="s">
        <v>3162</v>
      </c>
      <c r="F89" s="21">
        <v>46309.752523148149</v>
      </c>
      <c r="G89" s="20" t="s">
        <v>22</v>
      </c>
      <c r="H89" s="20" t="s">
        <v>4704</v>
      </c>
      <c r="I89" s="20">
        <v>370</v>
      </c>
      <c r="J89" s="20" t="s">
        <v>23</v>
      </c>
      <c r="K89" s="20" t="s">
        <v>24</v>
      </c>
      <c r="L89" s="20">
        <v>147</v>
      </c>
      <c r="M89" s="20" t="s">
        <v>869</v>
      </c>
      <c r="N89" s="21">
        <v>46309.762256944443</v>
      </c>
      <c r="O89" s="20">
        <v>288</v>
      </c>
      <c r="P89" s="20" t="s">
        <v>26</v>
      </c>
      <c r="Q89" s="20">
        <v>190</v>
      </c>
      <c r="R89" s="3" t="str">
        <f>IF(OR(G89="12R",G89="12L"),_xlfn.XLOOKUP(C89,DB!$A$2:$A$248,DB!$B$2:$B$248,""),IF(OR(G89="30L",G89="30R"),_xlfn.XLOOKUP(C89,DB!$A$2:$A$248,DB!$C$2:$C$248,""),""))</f>
        <v>TAKUX</v>
      </c>
      <c r="S89" s="3">
        <f t="shared" si="1"/>
        <v>18</v>
      </c>
      <c r="T89" s="3" t="str">
        <f>_xlfn.XLOOKUP(C89,DB!$A$2:$A$248,DB!$D$2:$D$248,"")</f>
        <v>Sector 7</v>
      </c>
    </row>
    <row r="90" spans="1:20" x14ac:dyDescent="0.2">
      <c r="A90" s="20" t="s">
        <v>217</v>
      </c>
      <c r="B90" s="20" t="s">
        <v>18</v>
      </c>
      <c r="C90" s="20" t="s">
        <v>33</v>
      </c>
      <c r="D90" s="20" t="s">
        <v>20</v>
      </c>
      <c r="E90" s="20" t="s">
        <v>406</v>
      </c>
      <c r="F90" s="21">
        <v>46309.753761574073</v>
      </c>
      <c r="G90" s="20" t="s">
        <v>22</v>
      </c>
      <c r="H90" s="20" t="s">
        <v>4705</v>
      </c>
      <c r="I90" s="20">
        <v>360</v>
      </c>
      <c r="J90" s="20" t="s">
        <v>23</v>
      </c>
      <c r="K90" s="20" t="s">
        <v>24</v>
      </c>
      <c r="L90" s="20">
        <v>876</v>
      </c>
      <c r="M90" s="20" t="s">
        <v>36</v>
      </c>
      <c r="N90" s="21">
        <v>46309.797685185185</v>
      </c>
      <c r="O90" s="20">
        <v>340</v>
      </c>
      <c r="P90" s="20" t="s">
        <v>26</v>
      </c>
      <c r="Q90" s="20">
        <v>190</v>
      </c>
      <c r="R90" s="3" t="str">
        <f>IF(OR(G90="12R",G90="12L"),_xlfn.XLOOKUP(C90,DB!$A$2:$A$248,DB!$B$2:$B$248,""),IF(OR(G90="30L",G90="30R"),_xlfn.XLOOKUP(C90,DB!$A$2:$A$248,DB!$C$2:$C$248,""),""))</f>
        <v>UDGUV</v>
      </c>
      <c r="S90" s="3">
        <f t="shared" si="1"/>
        <v>18</v>
      </c>
      <c r="T90" s="3" t="str">
        <f>_xlfn.XLOOKUP(C90,DB!$A$2:$A$248,DB!$D$2:$D$248,"")</f>
        <v>Sector 2</v>
      </c>
    </row>
    <row r="91" spans="1:20" x14ac:dyDescent="0.2">
      <c r="A91" s="20" t="s">
        <v>232</v>
      </c>
      <c r="B91" s="20" t="s">
        <v>18</v>
      </c>
      <c r="C91" s="20" t="s">
        <v>170</v>
      </c>
      <c r="D91" s="20" t="s">
        <v>20</v>
      </c>
      <c r="E91" s="20" t="s">
        <v>4706</v>
      </c>
      <c r="F91" s="21">
        <v>46309.754884259259</v>
      </c>
      <c r="G91" s="20" t="s">
        <v>22</v>
      </c>
      <c r="H91" s="20" t="s">
        <v>4707</v>
      </c>
      <c r="I91" s="20">
        <v>350</v>
      </c>
      <c r="J91" s="20" t="s">
        <v>23</v>
      </c>
      <c r="K91" s="20" t="s">
        <v>24</v>
      </c>
      <c r="L91" s="20">
        <v>382</v>
      </c>
      <c r="M91" s="20" t="s">
        <v>31</v>
      </c>
      <c r="N91" s="21">
        <v>46309.776250000003</v>
      </c>
      <c r="O91" s="20">
        <v>350</v>
      </c>
      <c r="P91" s="20" t="s">
        <v>26</v>
      </c>
      <c r="Q91" s="20">
        <v>40</v>
      </c>
      <c r="R91" s="3" t="str">
        <f>IF(OR(G91="12R",G91="12L"),_xlfn.XLOOKUP(C91,DB!$A$2:$A$248,DB!$B$2:$B$248,""),IF(OR(G91="30L",G91="30R"),_xlfn.XLOOKUP(C91,DB!$A$2:$A$248,DB!$C$2:$C$248,""),""))</f>
        <v>OMSUK</v>
      </c>
      <c r="S91" s="3">
        <f t="shared" si="1"/>
        <v>18</v>
      </c>
      <c r="T91" s="3" t="str">
        <f>_xlfn.XLOOKUP(C91,DB!$A$2:$A$248,DB!$D$2:$D$248,"")</f>
        <v>Sector 3</v>
      </c>
    </row>
    <row r="92" spans="1:20" x14ac:dyDescent="0.2">
      <c r="A92" s="20" t="s">
        <v>665</v>
      </c>
      <c r="B92" s="20" t="s">
        <v>18</v>
      </c>
      <c r="C92" s="20" t="s">
        <v>666</v>
      </c>
      <c r="D92" s="20" t="s">
        <v>29</v>
      </c>
      <c r="E92" s="20" t="s">
        <v>1403</v>
      </c>
      <c r="F92" s="21">
        <v>46309.757870370369</v>
      </c>
      <c r="G92" s="20" t="s">
        <v>22</v>
      </c>
      <c r="H92" s="20" t="s">
        <v>4708</v>
      </c>
      <c r="I92" s="20">
        <v>360</v>
      </c>
      <c r="J92" s="20" t="s">
        <v>23</v>
      </c>
      <c r="K92" s="20" t="s">
        <v>24</v>
      </c>
      <c r="L92" s="20">
        <v>457</v>
      </c>
      <c r="M92" s="20" t="s">
        <v>204</v>
      </c>
      <c r="N92" s="21">
        <v>46309.782743055555</v>
      </c>
      <c r="O92" s="20">
        <v>360</v>
      </c>
      <c r="P92" s="20" t="s">
        <v>26</v>
      </c>
      <c r="Q92" s="20">
        <v>40</v>
      </c>
      <c r="R92" s="3" t="str">
        <f>IF(OR(G92="12R",G92="12L"),_xlfn.XLOOKUP(C92,DB!$A$2:$A$248,DB!$B$2:$B$248,""),IF(OR(G92="30L",G92="30R"),_xlfn.XLOOKUP(C92,DB!$A$2:$A$248,DB!$C$2:$C$248,""),""))</f>
        <v>OMSUK</v>
      </c>
      <c r="S92" s="3">
        <f t="shared" si="1"/>
        <v>18</v>
      </c>
      <c r="T92" s="3" t="str">
        <f>_xlfn.XLOOKUP(C92,DB!$A$2:$A$248,DB!$D$2:$D$248,"")</f>
        <v>Sector 3</v>
      </c>
    </row>
    <row r="93" spans="1:20" x14ac:dyDescent="0.2">
      <c r="A93" s="20" t="s">
        <v>4709</v>
      </c>
      <c r="B93" s="20" t="s">
        <v>18</v>
      </c>
      <c r="C93" s="20" t="s">
        <v>212</v>
      </c>
      <c r="D93" s="20" t="s">
        <v>542</v>
      </c>
      <c r="E93" s="20" t="s">
        <v>4710</v>
      </c>
      <c r="F93" s="21">
        <v>46309.759074074071</v>
      </c>
      <c r="G93" s="20" t="s">
        <v>22</v>
      </c>
      <c r="H93" s="20" t="s">
        <v>4711</v>
      </c>
      <c r="I93" s="20">
        <v>430</v>
      </c>
      <c r="J93" s="20" t="s">
        <v>23</v>
      </c>
      <c r="K93" s="20" t="s">
        <v>51</v>
      </c>
      <c r="L93" s="20">
        <v>870</v>
      </c>
      <c r="M93" s="20" t="s">
        <v>36</v>
      </c>
      <c r="N93" s="21">
        <v>46309.806354166663</v>
      </c>
      <c r="O93" s="20">
        <v>430</v>
      </c>
      <c r="P93" s="20" t="s">
        <v>26</v>
      </c>
      <c r="Q93" s="20">
        <v>30</v>
      </c>
      <c r="R93" s="3" t="str">
        <f>IF(OR(G93="12R",G93="12L"),_xlfn.XLOOKUP(C93,DB!$A$2:$A$248,DB!$B$2:$B$248,""),IF(OR(G93="30L",G93="30R"),_xlfn.XLOOKUP(C93,DB!$A$2:$A$248,DB!$C$2:$C$248,""),""))</f>
        <v>UDGUV</v>
      </c>
      <c r="S93" s="3">
        <f t="shared" si="1"/>
        <v>18</v>
      </c>
      <c r="T93" s="3" t="str">
        <f>_xlfn.XLOOKUP(C93,DB!$A$2:$A$248,DB!$D$2:$D$248,"")</f>
        <v>Sector 2</v>
      </c>
    </row>
    <row r="94" spans="1:20" x14ac:dyDescent="0.2">
      <c r="A94" s="20" t="s">
        <v>236</v>
      </c>
      <c r="B94" s="20" t="s">
        <v>18</v>
      </c>
      <c r="C94" s="20" t="s">
        <v>43</v>
      </c>
      <c r="D94" s="20" t="s">
        <v>44</v>
      </c>
      <c r="E94" s="20" t="s">
        <v>104</v>
      </c>
      <c r="F94" s="21">
        <v>46309.760509259257</v>
      </c>
      <c r="G94" s="20" t="s">
        <v>22</v>
      </c>
      <c r="H94" s="20" t="s">
        <v>4712</v>
      </c>
      <c r="I94" s="20">
        <v>360</v>
      </c>
      <c r="J94" s="20" t="s">
        <v>23</v>
      </c>
      <c r="K94" s="20" t="s">
        <v>24</v>
      </c>
      <c r="L94" s="20">
        <v>870</v>
      </c>
      <c r="M94" s="20" t="s">
        <v>46</v>
      </c>
      <c r="N94" s="21">
        <v>46309.804930555554</v>
      </c>
      <c r="O94" s="20">
        <v>360</v>
      </c>
      <c r="P94" s="20" t="s">
        <v>26</v>
      </c>
      <c r="Q94" s="20">
        <v>190</v>
      </c>
      <c r="R94" s="3" t="str">
        <f>IF(OR(G94="12R",G94="12L"),_xlfn.XLOOKUP(C94,DB!$A$2:$A$248,DB!$B$2:$B$248,""),IF(OR(G94="30L",G94="30R"),_xlfn.XLOOKUP(C94,DB!$A$2:$A$248,DB!$C$2:$C$248,""),""))</f>
        <v>UDGUV</v>
      </c>
      <c r="S94" s="3">
        <f t="shared" si="1"/>
        <v>18</v>
      </c>
      <c r="T94" s="3" t="str">
        <f>_xlfn.XLOOKUP(C94,DB!$A$2:$A$248,DB!$D$2:$D$248,"")</f>
        <v>Sector 2</v>
      </c>
    </row>
    <row r="95" spans="1:20" x14ac:dyDescent="0.2">
      <c r="A95" s="20" t="s">
        <v>233</v>
      </c>
      <c r="B95" s="20" t="s">
        <v>18</v>
      </c>
      <c r="C95" s="20" t="s">
        <v>234</v>
      </c>
      <c r="D95" s="20" t="s">
        <v>44</v>
      </c>
      <c r="E95" s="20" t="s">
        <v>4713</v>
      </c>
      <c r="F95" s="21">
        <v>46309.761863425927</v>
      </c>
      <c r="G95" s="20" t="s">
        <v>22</v>
      </c>
      <c r="H95" s="20" t="s">
        <v>4714</v>
      </c>
      <c r="I95" s="20">
        <v>320</v>
      </c>
      <c r="J95" s="20" t="s">
        <v>23</v>
      </c>
      <c r="K95" s="20" t="s">
        <v>24</v>
      </c>
      <c r="L95" s="20">
        <v>874</v>
      </c>
      <c r="M95" s="20" t="s">
        <v>36</v>
      </c>
      <c r="N95" s="21">
        <v>46309.805219907408</v>
      </c>
      <c r="O95" s="20">
        <v>320</v>
      </c>
      <c r="P95" s="20" t="s">
        <v>26</v>
      </c>
      <c r="Q95" s="20">
        <v>190</v>
      </c>
      <c r="R95" s="3" t="str">
        <f>IF(OR(G95="12R",G95="12L"),_xlfn.XLOOKUP(C95,DB!$A$2:$A$248,DB!$B$2:$B$248,""),IF(OR(G95="30L",G95="30R"),_xlfn.XLOOKUP(C95,DB!$A$2:$A$248,DB!$C$2:$C$248,""),""))</f>
        <v>UDGUV</v>
      </c>
      <c r="S95" s="3">
        <f t="shared" si="1"/>
        <v>18</v>
      </c>
      <c r="T95" s="3" t="str">
        <f>_xlfn.XLOOKUP(C95,DB!$A$2:$A$248,DB!$D$2:$D$248,"")</f>
        <v>Sector 2</v>
      </c>
    </row>
    <row r="96" spans="1:20" x14ac:dyDescent="0.2">
      <c r="A96" s="20" t="s">
        <v>264</v>
      </c>
      <c r="B96" s="20" t="s">
        <v>18</v>
      </c>
      <c r="C96" s="20" t="s">
        <v>224</v>
      </c>
      <c r="D96" s="20" t="s">
        <v>29</v>
      </c>
      <c r="E96" s="20" t="s">
        <v>4715</v>
      </c>
      <c r="F96" s="21">
        <v>46309.762962962966</v>
      </c>
      <c r="G96" s="20" t="s">
        <v>22</v>
      </c>
      <c r="H96" s="20" t="s">
        <v>4716</v>
      </c>
      <c r="I96" s="20">
        <v>360</v>
      </c>
      <c r="J96" s="20" t="s">
        <v>23</v>
      </c>
      <c r="K96" s="20" t="s">
        <v>24</v>
      </c>
      <c r="L96" s="20">
        <v>557</v>
      </c>
      <c r="M96" s="20" t="s">
        <v>130</v>
      </c>
      <c r="N96" s="21">
        <v>46309.791516203702</v>
      </c>
      <c r="O96" s="20">
        <v>360</v>
      </c>
      <c r="P96" s="20" t="s">
        <v>26</v>
      </c>
      <c r="Q96" s="20">
        <v>40</v>
      </c>
      <c r="R96" s="3" t="str">
        <f>IF(OR(G96="12R",G96="12L"),_xlfn.XLOOKUP(C96,DB!$A$2:$A$248,DB!$B$2:$B$248,""),IF(OR(G96="30L",G96="30R"),_xlfn.XLOOKUP(C96,DB!$A$2:$A$248,DB!$C$2:$C$248,""),""))</f>
        <v>ENEBA</v>
      </c>
      <c r="S96" s="3">
        <f t="shared" si="1"/>
        <v>18</v>
      </c>
      <c r="T96" s="3" t="str">
        <f>_xlfn.XLOOKUP(C96,DB!$A$2:$A$248,DB!$D$2:$D$248,"")</f>
        <v>Sector 3</v>
      </c>
    </row>
    <row r="97" spans="1:20" x14ac:dyDescent="0.2">
      <c r="A97" s="20" t="s">
        <v>231</v>
      </c>
      <c r="B97" s="20" t="s">
        <v>18</v>
      </c>
      <c r="C97" s="20" t="s">
        <v>33</v>
      </c>
      <c r="D97" s="20" t="s">
        <v>20</v>
      </c>
      <c r="E97" s="20" t="s">
        <v>534</v>
      </c>
      <c r="F97" s="21">
        <v>46309.766469907408</v>
      </c>
      <c r="G97" s="20" t="s">
        <v>22</v>
      </c>
      <c r="H97" s="20" t="s">
        <v>4717</v>
      </c>
      <c r="I97" s="20">
        <v>360</v>
      </c>
      <c r="J97" s="20" t="s">
        <v>23</v>
      </c>
      <c r="K97" s="20" t="s">
        <v>24</v>
      </c>
      <c r="L97" s="20">
        <v>884</v>
      </c>
      <c r="M97" s="20" t="s">
        <v>36</v>
      </c>
      <c r="N97" s="21">
        <v>46309.811041666668</v>
      </c>
      <c r="O97" s="20">
        <v>360</v>
      </c>
      <c r="P97" s="20" t="s">
        <v>26</v>
      </c>
      <c r="Q97" s="20">
        <v>190</v>
      </c>
      <c r="R97" s="3" t="str">
        <f>IF(OR(G97="12R",G97="12L"),_xlfn.XLOOKUP(C97,DB!$A$2:$A$248,DB!$B$2:$B$248,""),IF(OR(G97="30L",G97="30R"),_xlfn.XLOOKUP(C97,DB!$A$2:$A$248,DB!$C$2:$C$248,""),""))</f>
        <v>UDGUV</v>
      </c>
      <c r="S97" s="3">
        <f t="shared" si="1"/>
        <v>18</v>
      </c>
      <c r="T97" s="3" t="str">
        <f>_xlfn.XLOOKUP(C97,DB!$A$2:$A$248,DB!$D$2:$D$248,"")</f>
        <v>Sector 2</v>
      </c>
    </row>
    <row r="98" spans="1:20" x14ac:dyDescent="0.2">
      <c r="A98" s="20" t="s">
        <v>242</v>
      </c>
      <c r="B98" s="20" t="s">
        <v>18</v>
      </c>
      <c r="C98" s="20" t="s">
        <v>203</v>
      </c>
      <c r="D98" s="20" t="s">
        <v>61</v>
      </c>
      <c r="E98" s="20" t="s">
        <v>4718</v>
      </c>
      <c r="F98" s="21">
        <v>46309.768993055557</v>
      </c>
      <c r="G98" s="20" t="s">
        <v>22</v>
      </c>
      <c r="H98" s="20" t="s">
        <v>4719</v>
      </c>
      <c r="I98" s="20">
        <v>360</v>
      </c>
      <c r="J98" s="20" t="s">
        <v>23</v>
      </c>
      <c r="K98" s="20" t="s">
        <v>24</v>
      </c>
      <c r="L98" s="20">
        <v>422</v>
      </c>
      <c r="M98" s="20" t="s">
        <v>204</v>
      </c>
      <c r="N98" s="21">
        <v>46309.79142361111</v>
      </c>
      <c r="O98" s="20">
        <v>340</v>
      </c>
      <c r="P98" s="20" t="s">
        <v>26</v>
      </c>
      <c r="Q98" s="20">
        <v>40</v>
      </c>
      <c r="R98" s="3" t="str">
        <f>IF(OR(G98="12R",G98="12L"),_xlfn.XLOOKUP(C98,DB!$A$2:$A$248,DB!$B$2:$B$248,""),IF(OR(G98="30L",G98="30R"),_xlfn.XLOOKUP(C98,DB!$A$2:$A$248,DB!$C$2:$C$248,""),""))</f>
        <v>ENEBA</v>
      </c>
      <c r="S98" s="3">
        <f t="shared" si="1"/>
        <v>18</v>
      </c>
      <c r="T98" s="3" t="str">
        <f>_xlfn.XLOOKUP(C98,DB!$A$2:$A$248,DB!$D$2:$D$248,"")</f>
        <v>Sector 3</v>
      </c>
    </row>
    <row r="99" spans="1:20" x14ac:dyDescent="0.2">
      <c r="A99" s="20" t="s">
        <v>253</v>
      </c>
      <c r="B99" s="20" t="s">
        <v>18</v>
      </c>
      <c r="C99" s="20" t="s">
        <v>122</v>
      </c>
      <c r="D99" s="20" t="s">
        <v>123</v>
      </c>
      <c r="E99" s="20" t="s">
        <v>3632</v>
      </c>
      <c r="F99" s="21">
        <v>46309.770902777775</v>
      </c>
      <c r="G99" s="20" t="s">
        <v>22</v>
      </c>
      <c r="H99" s="20" t="s">
        <v>4720</v>
      </c>
      <c r="I99" s="20">
        <v>340</v>
      </c>
      <c r="J99" s="20" t="s">
        <v>23</v>
      </c>
      <c r="K99" s="20" t="s">
        <v>24</v>
      </c>
      <c r="L99" s="20">
        <v>553</v>
      </c>
      <c r="M99" s="20" t="s">
        <v>130</v>
      </c>
      <c r="N99" s="21">
        <v>46309.799803240741</v>
      </c>
      <c r="O99" s="20">
        <v>340</v>
      </c>
      <c r="P99" s="20" t="s">
        <v>26</v>
      </c>
      <c r="Q99" s="20">
        <v>40</v>
      </c>
      <c r="R99" s="3" t="str">
        <f>IF(OR(G99="12R",G99="12L"),_xlfn.XLOOKUP(C99,DB!$A$2:$A$248,DB!$B$2:$B$248,""),IF(OR(G99="30L",G99="30R"),_xlfn.XLOOKUP(C99,DB!$A$2:$A$248,DB!$C$2:$C$248,""),""))</f>
        <v>ENEBA</v>
      </c>
      <c r="S99" s="3">
        <f t="shared" si="1"/>
        <v>18</v>
      </c>
      <c r="T99" s="3" t="str">
        <f>_xlfn.XLOOKUP(C99,DB!$A$2:$A$248,DB!$D$2:$D$248,"")</f>
        <v>Sector 3</v>
      </c>
    </row>
    <row r="100" spans="1:20" x14ac:dyDescent="0.2">
      <c r="A100" s="20" t="s">
        <v>243</v>
      </c>
      <c r="B100" s="20" t="s">
        <v>18</v>
      </c>
      <c r="C100" s="20" t="s">
        <v>144</v>
      </c>
      <c r="D100" s="20" t="s">
        <v>61</v>
      </c>
      <c r="E100" s="20" t="s">
        <v>3357</v>
      </c>
      <c r="F100" s="21">
        <v>46309.772847222222</v>
      </c>
      <c r="G100" s="20" t="s">
        <v>22</v>
      </c>
      <c r="H100" s="20" t="s">
        <v>4721</v>
      </c>
      <c r="I100" s="20">
        <v>330</v>
      </c>
      <c r="J100" s="20" t="s">
        <v>23</v>
      </c>
      <c r="K100" s="20" t="s">
        <v>24</v>
      </c>
      <c r="L100" s="20">
        <v>361</v>
      </c>
      <c r="M100" s="20" t="s">
        <v>31</v>
      </c>
      <c r="N100" s="21">
        <v>46309.793715277781</v>
      </c>
      <c r="O100" s="20">
        <v>330</v>
      </c>
      <c r="P100" s="20" t="s">
        <v>26</v>
      </c>
      <c r="Q100" s="2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244</v>
      </c>
      <c r="B101" s="20" t="s">
        <v>18</v>
      </c>
      <c r="C101" s="20" t="s">
        <v>28</v>
      </c>
      <c r="D101" s="20" t="s">
        <v>29</v>
      </c>
      <c r="E101" s="20" t="s">
        <v>774</v>
      </c>
      <c r="F101" s="21">
        <v>46309.776724537034</v>
      </c>
      <c r="G101" s="20" t="s">
        <v>22</v>
      </c>
      <c r="H101" s="20" t="s">
        <v>4722</v>
      </c>
      <c r="I101" s="20">
        <v>380</v>
      </c>
      <c r="J101" s="20" t="s">
        <v>23</v>
      </c>
      <c r="K101" s="20" t="s">
        <v>24</v>
      </c>
      <c r="L101" s="20">
        <v>370</v>
      </c>
      <c r="M101" s="20" t="s">
        <v>269</v>
      </c>
      <c r="N101" s="21">
        <v>46309.798611111109</v>
      </c>
      <c r="O101" s="20">
        <v>360</v>
      </c>
      <c r="P101" s="20" t="s">
        <v>26</v>
      </c>
      <c r="Q101" s="20">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s="20" t="s">
        <v>240</v>
      </c>
      <c r="B102" s="20" t="s">
        <v>18</v>
      </c>
      <c r="C102" s="20" t="s">
        <v>28</v>
      </c>
      <c r="D102" s="20" t="s">
        <v>241</v>
      </c>
      <c r="E102" s="20" t="s">
        <v>4723</v>
      </c>
      <c r="F102" s="21">
        <v>46309.778391203705</v>
      </c>
      <c r="G102" s="20" t="s">
        <v>22</v>
      </c>
      <c r="H102" s="20" t="s">
        <v>4724</v>
      </c>
      <c r="I102" s="20">
        <v>370</v>
      </c>
      <c r="J102" s="20" t="s">
        <v>23</v>
      </c>
      <c r="K102" s="20" t="s">
        <v>24</v>
      </c>
      <c r="L102" s="20">
        <v>372</v>
      </c>
      <c r="M102" s="20" t="s">
        <v>31</v>
      </c>
      <c r="N102" s="21">
        <v>46309.799756944441</v>
      </c>
      <c r="O102" s="20">
        <v>350</v>
      </c>
      <c r="P102" s="20" t="s">
        <v>26</v>
      </c>
      <c r="Q102" s="20">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419</v>
      </c>
      <c r="B103" s="20" t="s">
        <v>18</v>
      </c>
      <c r="C103" s="20" t="s">
        <v>101</v>
      </c>
      <c r="D103" s="20" t="s">
        <v>34</v>
      </c>
      <c r="E103" s="20" t="s">
        <v>399</v>
      </c>
      <c r="F103" s="21">
        <v>46309.781631944446</v>
      </c>
      <c r="G103" s="20" t="s">
        <v>22</v>
      </c>
      <c r="H103" s="20" t="s">
        <v>4725</v>
      </c>
      <c r="I103" s="20">
        <v>360</v>
      </c>
      <c r="J103" s="20" t="s">
        <v>23</v>
      </c>
      <c r="K103" s="20" t="s">
        <v>152</v>
      </c>
      <c r="L103" s="20">
        <v>874</v>
      </c>
      <c r="M103" s="20" t="s">
        <v>894</v>
      </c>
      <c r="N103" s="21">
        <v>46309.826215277775</v>
      </c>
      <c r="O103" s="20">
        <v>360</v>
      </c>
      <c r="P103" s="20" t="s">
        <v>26</v>
      </c>
      <c r="Q103" s="20">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251</v>
      </c>
      <c r="B104" s="20" t="s">
        <v>18</v>
      </c>
      <c r="C104" s="20" t="s">
        <v>63</v>
      </c>
      <c r="D104" s="20" t="s">
        <v>34</v>
      </c>
      <c r="E104" s="20" t="s">
        <v>4726</v>
      </c>
      <c r="F104" s="21">
        <v>46309.78534722222</v>
      </c>
      <c r="G104" s="20" t="s">
        <v>22</v>
      </c>
      <c r="H104" s="20" t="s">
        <v>4727</v>
      </c>
      <c r="I104" s="20">
        <v>360</v>
      </c>
      <c r="J104" s="20" t="s">
        <v>23</v>
      </c>
      <c r="K104" s="20" t="s">
        <v>24</v>
      </c>
      <c r="L104" s="20">
        <v>875</v>
      </c>
      <c r="M104" s="20" t="s">
        <v>181</v>
      </c>
      <c r="N104" s="21">
        <v>46309.830069444448</v>
      </c>
      <c r="O104" s="20">
        <v>360</v>
      </c>
      <c r="P104" s="20" t="s">
        <v>26</v>
      </c>
      <c r="Q104" s="20">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s="20" t="s">
        <v>492</v>
      </c>
      <c r="B105" s="20" t="s">
        <v>18</v>
      </c>
      <c r="C105" s="20" t="s">
        <v>493</v>
      </c>
      <c r="D105" s="20" t="s">
        <v>29</v>
      </c>
      <c r="E105" s="20" t="s">
        <v>4728</v>
      </c>
      <c r="F105" s="21">
        <v>46309.790439814817</v>
      </c>
      <c r="G105" s="20" t="s">
        <v>22</v>
      </c>
      <c r="H105" s="20" t="s">
        <v>4729</v>
      </c>
      <c r="I105" s="20">
        <v>360</v>
      </c>
      <c r="J105" s="20" t="s">
        <v>23</v>
      </c>
      <c r="K105" s="20" t="s">
        <v>24</v>
      </c>
      <c r="L105" s="20">
        <v>437</v>
      </c>
      <c r="M105" s="20" t="s">
        <v>204</v>
      </c>
      <c r="N105" s="21">
        <v>46309.814166666663</v>
      </c>
      <c r="O105" s="20">
        <v>360</v>
      </c>
      <c r="P105" s="20" t="s">
        <v>26</v>
      </c>
      <c r="Q105" s="20">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s="20" t="s">
        <v>257</v>
      </c>
      <c r="B106" s="20" t="s">
        <v>18</v>
      </c>
      <c r="C106" s="20" t="s">
        <v>122</v>
      </c>
      <c r="D106" s="20" t="s">
        <v>123</v>
      </c>
      <c r="E106" s="20" t="s">
        <v>4730</v>
      </c>
      <c r="F106" s="21">
        <v>46309.796909722223</v>
      </c>
      <c r="G106" s="20" t="s">
        <v>22</v>
      </c>
      <c r="H106" s="20" t="s">
        <v>4731</v>
      </c>
      <c r="I106" s="20">
        <v>340</v>
      </c>
      <c r="J106" s="20" t="s">
        <v>23</v>
      </c>
      <c r="K106" s="20" t="s">
        <v>24</v>
      </c>
      <c r="L106" s="20">
        <v>547</v>
      </c>
      <c r="M106" s="20" t="s">
        <v>130</v>
      </c>
      <c r="N106" s="21">
        <v>46309.824201388888</v>
      </c>
      <c r="O106" s="20">
        <v>340</v>
      </c>
      <c r="P106" s="20" t="s">
        <v>26</v>
      </c>
      <c r="Q106" s="20">
        <v>40</v>
      </c>
      <c r="R106" s="3" t="str">
        <f>IF(OR(G106="12R",G106="12L"),_xlfn.XLOOKUP(C106,DB!$A$2:$A$248,DB!$B$2:$B$248,""),IF(OR(G106="30L",G106="30R"),_xlfn.XLOOKUP(C106,DB!$A$2:$A$248,DB!$C$2:$C$248,""),""))</f>
        <v>ENEBA</v>
      </c>
      <c r="S106" s="3">
        <f t="shared" si="1"/>
        <v>19</v>
      </c>
      <c r="T106" s="3" t="str">
        <f>_xlfn.XLOOKUP(C106,DB!$A$2:$A$248,DB!$D$2:$D$248,"")</f>
        <v>Sector 3</v>
      </c>
    </row>
    <row r="107" spans="1:20" x14ac:dyDescent="0.2">
      <c r="A107" s="20" t="s">
        <v>4732</v>
      </c>
      <c r="B107" s="20" t="s">
        <v>18</v>
      </c>
      <c r="C107" s="20" t="s">
        <v>221</v>
      </c>
      <c r="D107" s="20" t="s">
        <v>542</v>
      </c>
      <c r="E107" s="20" t="s">
        <v>4733</v>
      </c>
      <c r="F107" s="21">
        <v>46309.797685185185</v>
      </c>
      <c r="G107" s="20" t="s">
        <v>22</v>
      </c>
      <c r="H107" s="20" t="s">
        <v>4734</v>
      </c>
      <c r="I107" s="20">
        <v>430</v>
      </c>
      <c r="J107" s="20" t="s">
        <v>23</v>
      </c>
      <c r="K107" s="20" t="s">
        <v>152</v>
      </c>
      <c r="L107" s="20">
        <v>864</v>
      </c>
      <c r="M107" s="20" t="s">
        <v>46</v>
      </c>
      <c r="N107" s="21">
        <v>46309.844340277778</v>
      </c>
      <c r="O107" s="20">
        <v>430</v>
      </c>
      <c r="P107" s="20" t="s">
        <v>26</v>
      </c>
      <c r="Q107" s="20">
        <v>30</v>
      </c>
      <c r="R107" s="3" t="str">
        <f>IF(OR(G107="12R",G107="12L"),_xlfn.XLOOKUP(C107,DB!$A$2:$A$248,DB!$B$2:$B$248,""),IF(OR(G107="30L",G107="30R"),_xlfn.XLOOKUP(C107,DB!$A$2:$A$248,DB!$C$2:$C$248,""),""))</f>
        <v>UDGUV</v>
      </c>
      <c r="S107" s="3">
        <f t="shared" si="1"/>
        <v>19</v>
      </c>
      <c r="T107" s="3" t="str">
        <f>_xlfn.XLOOKUP(C107,DB!$A$2:$A$248,DB!$D$2:$D$248,"")</f>
        <v>Sector 2</v>
      </c>
    </row>
    <row r="108" spans="1:20" x14ac:dyDescent="0.2">
      <c r="A108" s="20" t="s">
        <v>245</v>
      </c>
      <c r="B108" s="20" t="s">
        <v>18</v>
      </c>
      <c r="C108" s="20" t="s">
        <v>246</v>
      </c>
      <c r="D108" s="20" t="s">
        <v>247</v>
      </c>
      <c r="E108" s="20" t="s">
        <v>658</v>
      </c>
      <c r="F108" s="21">
        <v>46309.799212962964</v>
      </c>
      <c r="G108" s="20" t="s">
        <v>22</v>
      </c>
      <c r="H108" s="20" t="s">
        <v>4735</v>
      </c>
      <c r="I108" s="20">
        <v>100</v>
      </c>
      <c r="J108" s="20" t="s">
        <v>23</v>
      </c>
      <c r="K108" s="20" t="s">
        <v>24</v>
      </c>
      <c r="L108" s="20">
        <v>363</v>
      </c>
      <c r="M108" s="20" t="s">
        <v>246</v>
      </c>
      <c r="N108" s="21">
        <v>46309.863761574074</v>
      </c>
      <c r="O108" s="20">
        <v>0</v>
      </c>
      <c r="P108" s="20" t="s">
        <v>137</v>
      </c>
      <c r="Q108" s="20">
        <v>40</v>
      </c>
      <c r="R108" s="3" t="str">
        <f>IF(OR(G108="12R",G108="12L"),_xlfn.XLOOKUP(C108,DB!$A$2:$A$248,DB!$B$2:$B$248,""),IF(OR(G108="30L",G108="30R"),_xlfn.XLOOKUP(C108,DB!$A$2:$A$248,DB!$C$2:$C$248,""),""))</f>
        <v>CZM</v>
      </c>
      <c r="S108" s="3">
        <f t="shared" si="1"/>
        <v>19</v>
      </c>
      <c r="T108" s="3" t="str">
        <f>_xlfn.XLOOKUP(C108,DB!$A$2:$A$248,DB!$D$2:$D$248,"")</f>
        <v>Sector 7</v>
      </c>
    </row>
    <row r="109" spans="1:20" x14ac:dyDescent="0.2">
      <c r="A109" s="20" t="s">
        <v>3096</v>
      </c>
      <c r="B109" s="20" t="s">
        <v>18</v>
      </c>
      <c r="C109" s="20" t="s">
        <v>205</v>
      </c>
      <c r="D109" s="20" t="s">
        <v>34</v>
      </c>
      <c r="E109" s="20" t="s">
        <v>4736</v>
      </c>
      <c r="F109" s="21">
        <v>46309.800451388888</v>
      </c>
      <c r="G109" s="20" t="s">
        <v>22</v>
      </c>
      <c r="H109" s="20" t="s">
        <v>4737</v>
      </c>
      <c r="I109" s="20">
        <v>370</v>
      </c>
      <c r="J109" s="20" t="s">
        <v>23</v>
      </c>
      <c r="K109" s="20" t="s">
        <v>24</v>
      </c>
      <c r="L109" s="20">
        <v>131</v>
      </c>
      <c r="M109" s="20" t="s">
        <v>40</v>
      </c>
      <c r="N109" s="21">
        <v>46309.809537037036</v>
      </c>
      <c r="O109" s="20">
        <v>279</v>
      </c>
      <c r="P109" s="20" t="s">
        <v>26</v>
      </c>
      <c r="Q109" s="20">
        <v>190</v>
      </c>
      <c r="R109" s="3" t="str">
        <f>IF(OR(G109="12R",G109="12L"),_xlfn.XLOOKUP(C109,DB!$A$2:$A$248,DB!$B$2:$B$248,""),IF(OR(G109="30L",G109="30R"),_xlfn.XLOOKUP(C109,DB!$A$2:$A$248,DB!$C$2:$C$248,""),""))</f>
        <v>NUDAL</v>
      </c>
      <c r="S109" s="3">
        <f t="shared" si="1"/>
        <v>19</v>
      </c>
      <c r="T109" s="3" t="str">
        <f>_xlfn.XLOOKUP(C109,DB!$A$2:$A$248,DB!$D$2:$D$248,"")</f>
        <v>Sector 3</v>
      </c>
    </row>
    <row r="110" spans="1:20" x14ac:dyDescent="0.2">
      <c r="A110" s="20" t="s">
        <v>307</v>
      </c>
      <c r="B110" s="20" t="s">
        <v>18</v>
      </c>
      <c r="C110" s="20" t="s">
        <v>172</v>
      </c>
      <c r="D110" s="20" t="s">
        <v>54</v>
      </c>
      <c r="E110" s="20" t="s">
        <v>891</v>
      </c>
      <c r="F110" s="21">
        <v>46309.801574074074</v>
      </c>
      <c r="G110" s="20" t="s">
        <v>22</v>
      </c>
      <c r="H110" s="20" t="s">
        <v>4738</v>
      </c>
      <c r="I110" s="20">
        <v>360</v>
      </c>
      <c r="J110" s="20" t="s">
        <v>23</v>
      </c>
      <c r="K110" s="20" t="s">
        <v>24</v>
      </c>
      <c r="L110" s="20">
        <v>329</v>
      </c>
      <c r="M110" s="20" t="s">
        <v>4739</v>
      </c>
      <c r="N110" s="21">
        <v>46309.819849537038</v>
      </c>
      <c r="O110" s="20">
        <v>360</v>
      </c>
      <c r="P110" s="20" t="s">
        <v>26</v>
      </c>
      <c r="Q110" s="20">
        <v>190</v>
      </c>
      <c r="R110" s="3" t="str">
        <f>IF(OR(G110="12R",G110="12L"),_xlfn.XLOOKUP(C110,DB!$A$2:$A$248,DB!$B$2:$B$248,""),IF(OR(G110="30L",G110="30R"),_xlfn.XLOOKUP(C110,DB!$A$2:$A$248,DB!$C$2:$C$248,""),""))</f>
        <v>CZM</v>
      </c>
      <c r="S110" s="3">
        <f t="shared" si="1"/>
        <v>19</v>
      </c>
      <c r="T110" s="3" t="str">
        <f>_xlfn.XLOOKUP(C110,DB!$A$2:$A$248,DB!$D$2:$D$248,"")</f>
        <v>Sector 7</v>
      </c>
    </row>
    <row r="111" spans="1:20" x14ac:dyDescent="0.2">
      <c r="A111" s="20" t="s">
        <v>4740</v>
      </c>
      <c r="B111" s="20" t="s">
        <v>18</v>
      </c>
      <c r="C111" s="20" t="s">
        <v>423</v>
      </c>
      <c r="D111" s="20" t="s">
        <v>129</v>
      </c>
      <c r="E111" s="20" t="s">
        <v>4741</v>
      </c>
      <c r="F111" s="21">
        <v>46309.802708333336</v>
      </c>
      <c r="G111" s="20" t="s">
        <v>22</v>
      </c>
      <c r="H111" s="20" t="s">
        <v>4742</v>
      </c>
      <c r="I111" s="20">
        <v>380</v>
      </c>
      <c r="J111" s="20" t="s">
        <v>23</v>
      </c>
      <c r="K111" s="20" t="s">
        <v>24</v>
      </c>
      <c r="L111" s="20">
        <v>446</v>
      </c>
      <c r="M111" s="20" t="s">
        <v>204</v>
      </c>
      <c r="N111" s="21">
        <v>46309.82571759259</v>
      </c>
      <c r="O111" s="20">
        <v>400</v>
      </c>
      <c r="P111" s="20" t="s">
        <v>26</v>
      </c>
      <c r="Q111" s="20">
        <v>40</v>
      </c>
      <c r="R111" s="3" t="str">
        <f>IF(OR(G111="12R",G111="12L"),_xlfn.XLOOKUP(C111,DB!$A$2:$A$248,DB!$B$2:$B$248,""),IF(OR(G111="30L",G111="30R"),_xlfn.XLOOKUP(C111,DB!$A$2:$A$248,DB!$C$2:$C$248,""),""))</f>
        <v>ENEBA</v>
      </c>
      <c r="S111" s="3">
        <f t="shared" si="1"/>
        <v>19</v>
      </c>
      <c r="T111" s="3" t="str">
        <f>_xlfn.XLOOKUP(C111,DB!$A$2:$A$248,DB!$D$2:$D$248,"")</f>
        <v>Sector 3</v>
      </c>
    </row>
    <row r="112" spans="1:20" x14ac:dyDescent="0.2">
      <c r="A112" s="20" t="s">
        <v>258</v>
      </c>
      <c r="B112" s="20" t="s">
        <v>18</v>
      </c>
      <c r="C112" s="20" t="s">
        <v>128</v>
      </c>
      <c r="D112" s="20" t="s">
        <v>61</v>
      </c>
      <c r="E112" s="20" t="s">
        <v>4743</v>
      </c>
      <c r="F112" s="21">
        <v>46309.803819444445</v>
      </c>
      <c r="G112" s="20" t="s">
        <v>22</v>
      </c>
      <c r="H112" s="20" t="s">
        <v>4744</v>
      </c>
      <c r="I112" s="20">
        <v>360</v>
      </c>
      <c r="J112" s="20" t="s">
        <v>23</v>
      </c>
      <c r="K112" s="20" t="s">
        <v>24</v>
      </c>
      <c r="L112" s="20">
        <v>549</v>
      </c>
      <c r="M112" s="20" t="s">
        <v>130</v>
      </c>
      <c r="N112" s="21">
        <v>46309.832638888889</v>
      </c>
      <c r="O112" s="20">
        <v>360</v>
      </c>
      <c r="P112" s="20" t="s">
        <v>26</v>
      </c>
      <c r="Q112" s="20">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s="20" t="s">
        <v>263</v>
      </c>
      <c r="B113" s="20" t="s">
        <v>18</v>
      </c>
      <c r="C113" s="20" t="s">
        <v>115</v>
      </c>
      <c r="D113" s="20" t="s">
        <v>129</v>
      </c>
      <c r="E113" s="20" t="s">
        <v>1190</v>
      </c>
      <c r="F113" s="21">
        <v>46309.805092592593</v>
      </c>
      <c r="G113" s="20" t="s">
        <v>22</v>
      </c>
      <c r="H113" s="20" t="s">
        <v>567</v>
      </c>
      <c r="I113" s="20">
        <v>350</v>
      </c>
      <c r="J113" s="20" t="s">
        <v>23</v>
      </c>
      <c r="K113" s="20" t="s">
        <v>24</v>
      </c>
      <c r="L113" s="20">
        <v>153</v>
      </c>
      <c r="M113" s="20" t="s">
        <v>117</v>
      </c>
      <c r="N113" s="21">
        <v>46309.815787037034</v>
      </c>
      <c r="O113" s="20">
        <v>290</v>
      </c>
      <c r="P113" s="20" t="s">
        <v>26</v>
      </c>
      <c r="Q113" s="20">
        <v>190</v>
      </c>
      <c r="R113" s="3" t="str">
        <f>IF(OR(G113="12R",G113="12L"),_xlfn.XLOOKUP(C113,DB!$A$2:$A$248,DB!$B$2:$B$248,""),IF(OR(G113="30L",G113="30R"),_xlfn.XLOOKUP(C113,DB!$A$2:$A$248,DB!$C$2:$C$248,""),""))</f>
        <v>TAKUX</v>
      </c>
      <c r="S113" s="3">
        <f t="shared" si="1"/>
        <v>19</v>
      </c>
      <c r="T113" s="3" t="str">
        <f>_xlfn.XLOOKUP(C113,DB!$A$2:$A$248,DB!$D$2:$D$248,"")</f>
        <v>Sector 7</v>
      </c>
    </row>
    <row r="114" spans="1:20" x14ac:dyDescent="0.2">
      <c r="A114" s="20" t="s">
        <v>422</v>
      </c>
      <c r="B114" s="20" t="s">
        <v>18</v>
      </c>
      <c r="C114" s="20" t="s">
        <v>423</v>
      </c>
      <c r="D114" s="20" t="s">
        <v>61</v>
      </c>
      <c r="E114" s="20" t="s">
        <v>3609</v>
      </c>
      <c r="F114" s="21">
        <v>46309.806030092594</v>
      </c>
      <c r="G114" s="20" t="s">
        <v>22</v>
      </c>
      <c r="H114" s="20" t="s">
        <v>4745</v>
      </c>
      <c r="I114" s="20">
        <v>340</v>
      </c>
      <c r="J114" s="20" t="s">
        <v>23</v>
      </c>
      <c r="K114" s="20" t="s">
        <v>24</v>
      </c>
      <c r="L114" s="20">
        <v>383</v>
      </c>
      <c r="M114" s="20" t="s">
        <v>269</v>
      </c>
      <c r="N114" s="21">
        <v>46309.828113425923</v>
      </c>
      <c r="O114" s="20">
        <v>340</v>
      </c>
      <c r="P114" s="20" t="s">
        <v>26</v>
      </c>
      <c r="Q114" s="20">
        <v>40</v>
      </c>
      <c r="R114" s="3" t="str">
        <f>IF(OR(G114="12R",G114="12L"),_xlfn.XLOOKUP(C114,DB!$A$2:$A$248,DB!$B$2:$B$248,""),IF(OR(G114="30L",G114="30R"),_xlfn.XLOOKUP(C114,DB!$A$2:$A$248,DB!$C$2:$C$248,""),""))</f>
        <v>ENEBA</v>
      </c>
      <c r="S114" s="3">
        <f t="shared" si="1"/>
        <v>19</v>
      </c>
      <c r="T114" s="3" t="str">
        <f>_xlfn.XLOOKUP(C114,DB!$A$2:$A$248,DB!$D$2:$D$248,"")</f>
        <v>Sector 3</v>
      </c>
    </row>
    <row r="115" spans="1:20" x14ac:dyDescent="0.2">
      <c r="A115" s="20" t="s">
        <v>424</v>
      </c>
      <c r="B115" s="20" t="s">
        <v>18</v>
      </c>
      <c r="C115" s="20" t="s">
        <v>260</v>
      </c>
      <c r="D115" s="20" t="s">
        <v>261</v>
      </c>
      <c r="E115" s="20" t="s">
        <v>3674</v>
      </c>
      <c r="F115" s="21">
        <v>46309.80746527778</v>
      </c>
      <c r="G115" s="20" t="s">
        <v>22</v>
      </c>
      <c r="H115" s="20" t="s">
        <v>4746</v>
      </c>
      <c r="I115" s="20">
        <v>330</v>
      </c>
      <c r="J115" s="20" t="s">
        <v>23</v>
      </c>
      <c r="K115" s="20" t="s">
        <v>24</v>
      </c>
      <c r="L115" s="20">
        <v>133</v>
      </c>
      <c r="M115" s="20" t="s">
        <v>40</v>
      </c>
      <c r="N115" s="21">
        <v>46309.817048611112</v>
      </c>
      <c r="O115" s="20">
        <v>219</v>
      </c>
      <c r="P115" s="20" t="s">
        <v>41</v>
      </c>
      <c r="Q115" s="20">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s="20" t="s">
        <v>265</v>
      </c>
      <c r="B116" s="20" t="s">
        <v>18</v>
      </c>
      <c r="C116" s="20" t="s">
        <v>148</v>
      </c>
      <c r="D116" s="20" t="s">
        <v>29</v>
      </c>
      <c r="E116" s="20" t="s">
        <v>4747</v>
      </c>
      <c r="F116" s="21">
        <v>46309.809166666666</v>
      </c>
      <c r="G116" s="20" t="s">
        <v>22</v>
      </c>
      <c r="H116" s="20" t="s">
        <v>4748</v>
      </c>
      <c r="I116" s="20">
        <v>310</v>
      </c>
      <c r="J116" s="20" t="s">
        <v>23</v>
      </c>
      <c r="K116" s="20" t="s">
        <v>24</v>
      </c>
      <c r="L116" s="20">
        <v>133</v>
      </c>
      <c r="M116" s="20" t="s">
        <v>40</v>
      </c>
      <c r="N116" s="21">
        <v>46309.818761574075</v>
      </c>
      <c r="O116" s="20">
        <v>249</v>
      </c>
      <c r="P116" s="20" t="s">
        <v>26</v>
      </c>
      <c r="Q116" s="20">
        <v>190</v>
      </c>
      <c r="R116" s="3" t="str">
        <f>IF(OR(G116="12R",G116="12L"),_xlfn.XLOOKUP(C116,DB!$A$2:$A$248,DB!$B$2:$B$248,""),IF(OR(G116="30L",G116="30R"),_xlfn.XLOOKUP(C116,DB!$A$2:$A$248,DB!$C$2:$C$248,""),""))</f>
        <v>NUDAL</v>
      </c>
      <c r="S116" s="3">
        <f t="shared" si="1"/>
        <v>19</v>
      </c>
      <c r="T116" s="3" t="str">
        <f>_xlfn.XLOOKUP(C116,DB!$A$2:$A$248,DB!$D$2:$D$248,"")</f>
        <v>Sector 3</v>
      </c>
    </row>
    <row r="117" spans="1:20" x14ac:dyDescent="0.2">
      <c r="A117" s="20" t="s">
        <v>187</v>
      </c>
      <c r="B117" s="20" t="s">
        <v>18</v>
      </c>
      <c r="C117" s="20" t="s">
        <v>18</v>
      </c>
      <c r="D117" s="20" t="s">
        <v>188</v>
      </c>
      <c r="E117" s="20"/>
      <c r="F117" s="21">
        <v>46309.810914351852</v>
      </c>
      <c r="G117" s="20" t="s">
        <v>22</v>
      </c>
      <c r="H117" s="20" t="s">
        <v>4749</v>
      </c>
      <c r="I117" s="20">
        <v>15</v>
      </c>
      <c r="J117" s="20" t="s">
        <v>139</v>
      </c>
      <c r="K117" s="20" t="s">
        <v>51</v>
      </c>
      <c r="L117" s="20">
        <v>128</v>
      </c>
      <c r="M117" s="20" t="s">
        <v>18</v>
      </c>
      <c r="N117" s="21">
        <v>46309.841527777775</v>
      </c>
      <c r="O117" s="20">
        <v>0</v>
      </c>
      <c r="P117" s="20" t="s">
        <v>137</v>
      </c>
      <c r="Q117" s="20">
        <v>15</v>
      </c>
      <c r="R117" s="3" t="str">
        <f>IF(OR(G117="12R",G117="12L"),_xlfn.XLOOKUP(C117,DB!$A$2:$A$248,DB!$B$2:$B$248,""),IF(OR(G117="30L",G117="30R"),_xlfn.XLOOKUP(C117,DB!$A$2:$A$248,DB!$C$2:$C$248,""),""))</f>
        <v/>
      </c>
      <c r="S117" s="3">
        <f t="shared" si="1"/>
        <v>19</v>
      </c>
      <c r="T117" s="3" t="str">
        <f>_xlfn.XLOOKUP(C117,DB!$A$2:$A$248,DB!$D$2:$D$248,"")</f>
        <v/>
      </c>
    </row>
    <row r="118" spans="1:20" x14ac:dyDescent="0.2">
      <c r="A118" s="20" t="s">
        <v>280</v>
      </c>
      <c r="B118" s="20" t="s">
        <v>18</v>
      </c>
      <c r="C118" s="20" t="s">
        <v>170</v>
      </c>
      <c r="D118" s="20" t="s">
        <v>34</v>
      </c>
      <c r="E118" s="20" t="s">
        <v>2106</v>
      </c>
      <c r="F118" s="21">
        <v>46309.812152777777</v>
      </c>
      <c r="G118" s="20" t="s">
        <v>22</v>
      </c>
      <c r="H118" s="20" t="s">
        <v>4750</v>
      </c>
      <c r="I118" s="20">
        <v>330</v>
      </c>
      <c r="J118" s="20" t="s">
        <v>23</v>
      </c>
      <c r="K118" s="20" t="s">
        <v>24</v>
      </c>
      <c r="L118" s="20">
        <v>359</v>
      </c>
      <c r="M118" s="20" t="s">
        <v>31</v>
      </c>
      <c r="N118" s="21">
        <v>46309.831597222219</v>
      </c>
      <c r="O118" s="20">
        <v>310</v>
      </c>
      <c r="P118" s="20" t="s">
        <v>26</v>
      </c>
      <c r="Q118" s="20">
        <v>40</v>
      </c>
      <c r="R118" s="3" t="str">
        <f>IF(OR(G118="12R",G118="12L"),_xlfn.XLOOKUP(C118,DB!$A$2:$A$248,DB!$B$2:$B$248,""),IF(OR(G118="30L",G118="30R"),_xlfn.XLOOKUP(C118,DB!$A$2:$A$248,DB!$C$2:$C$248,""),""))</f>
        <v>OMSUK</v>
      </c>
      <c r="S118" s="3">
        <f t="shared" si="1"/>
        <v>19</v>
      </c>
      <c r="T118" s="3" t="str">
        <f>_xlfn.XLOOKUP(C118,DB!$A$2:$A$248,DB!$D$2:$D$248,"")</f>
        <v>Sector 3</v>
      </c>
    </row>
    <row r="119" spans="1:20" x14ac:dyDescent="0.2">
      <c r="A119" s="20" t="s">
        <v>220</v>
      </c>
      <c r="B119" s="20" t="s">
        <v>18</v>
      </c>
      <c r="C119" s="20" t="s">
        <v>221</v>
      </c>
      <c r="D119" s="20" t="s">
        <v>61</v>
      </c>
      <c r="E119" s="20" t="s">
        <v>590</v>
      </c>
      <c r="F119" s="21">
        <v>46309.813807870371</v>
      </c>
      <c r="G119" s="20" t="s">
        <v>22</v>
      </c>
      <c r="H119" s="20" t="s">
        <v>4751</v>
      </c>
      <c r="I119" s="20">
        <v>360</v>
      </c>
      <c r="J119" s="20" t="s">
        <v>23</v>
      </c>
      <c r="K119" s="20" t="s">
        <v>24</v>
      </c>
      <c r="L119" s="20">
        <v>868</v>
      </c>
      <c r="M119" s="20" t="s">
        <v>667</v>
      </c>
      <c r="N119" s="21">
        <v>46309.857986111114</v>
      </c>
      <c r="O119" s="20">
        <v>360</v>
      </c>
      <c r="P119" s="20" t="s">
        <v>26</v>
      </c>
      <c r="Q119" s="20">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20" t="s">
        <v>285</v>
      </c>
      <c r="B120" s="20" t="s">
        <v>18</v>
      </c>
      <c r="C120" s="20" t="s">
        <v>199</v>
      </c>
      <c r="D120" s="20" t="s">
        <v>61</v>
      </c>
      <c r="E120" s="20" t="s">
        <v>4752</v>
      </c>
      <c r="F120" s="21">
        <v>46309.815208333333</v>
      </c>
      <c r="G120" s="20" t="s">
        <v>22</v>
      </c>
      <c r="H120" s="20" t="s">
        <v>4753</v>
      </c>
      <c r="I120" s="20">
        <v>350</v>
      </c>
      <c r="J120" s="20" t="s">
        <v>23</v>
      </c>
      <c r="K120" s="20" t="s">
        <v>24</v>
      </c>
      <c r="L120" s="20">
        <v>359</v>
      </c>
      <c r="M120" s="20" t="s">
        <v>31</v>
      </c>
      <c r="N120" s="21">
        <v>46309.835289351853</v>
      </c>
      <c r="O120" s="20">
        <v>350</v>
      </c>
      <c r="P120" s="20" t="s">
        <v>26</v>
      </c>
      <c r="Q120" s="20">
        <v>40</v>
      </c>
      <c r="R120" s="3" t="str">
        <f>IF(OR(G120="12R",G120="12L"),_xlfn.XLOOKUP(C120,DB!$A$2:$A$248,DB!$B$2:$B$248,""),IF(OR(G120="30L",G120="30R"),_xlfn.XLOOKUP(C120,DB!$A$2:$A$248,DB!$C$2:$C$248,""),""))</f>
        <v>OMSUK</v>
      </c>
      <c r="S120" s="3">
        <f t="shared" si="1"/>
        <v>19</v>
      </c>
      <c r="T120" s="3" t="str">
        <f>_xlfn.XLOOKUP(C120,DB!$A$2:$A$248,DB!$D$2:$D$248,"")</f>
        <v>Sector 3</v>
      </c>
    </row>
    <row r="121" spans="1:20" x14ac:dyDescent="0.2">
      <c r="A121" s="20" t="s">
        <v>255</v>
      </c>
      <c r="B121" s="20" t="s">
        <v>18</v>
      </c>
      <c r="C121" s="20" t="s">
        <v>256</v>
      </c>
      <c r="D121" s="20" t="s">
        <v>34</v>
      </c>
      <c r="E121" s="20" t="s">
        <v>830</v>
      </c>
      <c r="F121" s="21">
        <v>46309.817673611113</v>
      </c>
      <c r="G121" s="20" t="s">
        <v>22</v>
      </c>
      <c r="H121" s="20" t="s">
        <v>4754</v>
      </c>
      <c r="I121" s="20">
        <v>360</v>
      </c>
      <c r="J121" s="20" t="s">
        <v>23</v>
      </c>
      <c r="K121" s="20" t="s">
        <v>24</v>
      </c>
      <c r="L121" s="20">
        <v>884</v>
      </c>
      <c r="M121" s="20" t="s">
        <v>36</v>
      </c>
      <c r="N121" s="21">
        <v>46309.862280092595</v>
      </c>
      <c r="O121" s="20">
        <v>360</v>
      </c>
      <c r="P121" s="20" t="s">
        <v>26</v>
      </c>
      <c r="Q121" s="20">
        <v>40</v>
      </c>
      <c r="R121" s="3" t="str">
        <f>IF(OR(G121="12R",G121="12L"),_xlfn.XLOOKUP(C121,DB!$A$2:$A$248,DB!$B$2:$B$248,""),IF(OR(G121="30L",G121="30R"),_xlfn.XLOOKUP(C121,DB!$A$2:$A$248,DB!$C$2:$C$248,""),""))</f>
        <v>UDGUV</v>
      </c>
      <c r="S121" s="3">
        <f t="shared" si="1"/>
        <v>19</v>
      </c>
      <c r="T121" s="3" t="str">
        <f>_xlfn.XLOOKUP(C121,DB!$A$2:$A$248,DB!$D$2:$D$248,"")</f>
        <v>Sector 2</v>
      </c>
    </row>
    <row r="122" spans="1:20" x14ac:dyDescent="0.2">
      <c r="A122" s="20" t="s">
        <v>669</v>
      </c>
      <c r="B122" s="20" t="s">
        <v>18</v>
      </c>
      <c r="C122" s="20" t="s">
        <v>317</v>
      </c>
      <c r="D122" s="20" t="s">
        <v>20</v>
      </c>
      <c r="E122" s="20" t="s">
        <v>4755</v>
      </c>
      <c r="F122" s="21">
        <v>46309.818518518521</v>
      </c>
      <c r="G122" s="20" t="s">
        <v>22</v>
      </c>
      <c r="H122" s="20" t="s">
        <v>4756</v>
      </c>
      <c r="I122" s="20">
        <v>340</v>
      </c>
      <c r="J122" s="20" t="s">
        <v>23</v>
      </c>
      <c r="K122" s="20" t="s">
        <v>24</v>
      </c>
      <c r="L122" s="20">
        <v>577</v>
      </c>
      <c r="M122" s="20" t="s">
        <v>130</v>
      </c>
      <c r="N122" s="21">
        <v>46309.848460648151</v>
      </c>
      <c r="O122" s="20">
        <v>340</v>
      </c>
      <c r="P122" s="20" t="s">
        <v>26</v>
      </c>
      <c r="Q122" s="20">
        <v>40</v>
      </c>
      <c r="R122" s="3" t="str">
        <f>IF(OR(G122="12R",G122="12L"),_xlfn.XLOOKUP(C122,DB!$A$2:$A$248,DB!$B$2:$B$248,""),IF(OR(G122="30L",G122="30R"),_xlfn.XLOOKUP(C122,DB!$A$2:$A$248,DB!$C$2:$C$248,""),""))</f>
        <v>UDGUV</v>
      </c>
      <c r="S122" s="3">
        <f t="shared" si="1"/>
        <v>19</v>
      </c>
      <c r="T122" s="3" t="str">
        <f>_xlfn.XLOOKUP(C122,DB!$A$2:$A$248,DB!$D$2:$D$248,"")</f>
        <v>Sector 2</v>
      </c>
    </row>
    <row r="123" spans="1:20" x14ac:dyDescent="0.2">
      <c r="A123" s="20" t="s">
        <v>275</v>
      </c>
      <c r="B123" s="20" t="s">
        <v>18</v>
      </c>
      <c r="C123" s="20" t="s">
        <v>276</v>
      </c>
      <c r="D123" s="20" t="s">
        <v>44</v>
      </c>
      <c r="E123" s="20" t="s">
        <v>4757</v>
      </c>
      <c r="F123" s="21">
        <v>46309.820416666669</v>
      </c>
      <c r="G123" s="20" t="s">
        <v>22</v>
      </c>
      <c r="H123" s="20" t="s">
        <v>4758</v>
      </c>
      <c r="I123" s="20">
        <v>340</v>
      </c>
      <c r="J123" s="20" t="s">
        <v>23</v>
      </c>
      <c r="K123" s="20" t="s">
        <v>24</v>
      </c>
      <c r="L123" s="20">
        <v>886</v>
      </c>
      <c r="M123" s="20" t="s">
        <v>36</v>
      </c>
      <c r="N123" s="21">
        <v>46309.865358796298</v>
      </c>
      <c r="O123" s="20">
        <v>340</v>
      </c>
      <c r="P123" s="20" t="s">
        <v>26</v>
      </c>
      <c r="Q123" s="20">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20" t="s">
        <v>237</v>
      </c>
      <c r="B124" s="20" t="s">
        <v>18</v>
      </c>
      <c r="C124" s="20" t="s">
        <v>238</v>
      </c>
      <c r="D124" s="20" t="s">
        <v>129</v>
      </c>
      <c r="E124" s="20" t="s">
        <v>3371</v>
      </c>
      <c r="F124" s="21">
        <v>46309.821539351855</v>
      </c>
      <c r="G124" s="20" t="s">
        <v>22</v>
      </c>
      <c r="H124" s="20" t="s">
        <v>4759</v>
      </c>
      <c r="I124" s="20">
        <v>350</v>
      </c>
      <c r="J124" s="20" t="s">
        <v>23</v>
      </c>
      <c r="K124" s="20" t="s">
        <v>24</v>
      </c>
      <c r="L124" s="20">
        <v>359</v>
      </c>
      <c r="M124" s="20" t="s">
        <v>31</v>
      </c>
      <c r="N124" s="21">
        <v>46309.840902777774</v>
      </c>
      <c r="O124" s="20">
        <v>330</v>
      </c>
      <c r="P124" s="20" t="s">
        <v>26</v>
      </c>
      <c r="Q124" s="20">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s="20" t="s">
        <v>278</v>
      </c>
      <c r="B125" s="20" t="s">
        <v>18</v>
      </c>
      <c r="C125" s="20" t="s">
        <v>33</v>
      </c>
      <c r="D125" s="20" t="s">
        <v>34</v>
      </c>
      <c r="E125" s="20" t="s">
        <v>4403</v>
      </c>
      <c r="F125" s="21">
        <v>46309.822962962964</v>
      </c>
      <c r="G125" s="20" t="s">
        <v>22</v>
      </c>
      <c r="H125" s="20" t="s">
        <v>4760</v>
      </c>
      <c r="I125" s="20">
        <v>360</v>
      </c>
      <c r="J125" s="20" t="s">
        <v>23</v>
      </c>
      <c r="K125" s="20" t="s">
        <v>24</v>
      </c>
      <c r="L125" s="20">
        <v>846</v>
      </c>
      <c r="M125" s="20" t="s">
        <v>36</v>
      </c>
      <c r="N125" s="21">
        <v>46309.867048611108</v>
      </c>
      <c r="O125" s="20">
        <v>360</v>
      </c>
      <c r="P125" s="20" t="s">
        <v>26</v>
      </c>
      <c r="Q125" s="20">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20" t="s">
        <v>494</v>
      </c>
      <c r="B126" s="20" t="s">
        <v>18</v>
      </c>
      <c r="C126" s="20" t="s">
        <v>282</v>
      </c>
      <c r="D126" s="20" t="s">
        <v>129</v>
      </c>
      <c r="E126" s="20" t="s">
        <v>3598</v>
      </c>
      <c r="F126" s="21">
        <v>46309.82476851852</v>
      </c>
      <c r="G126" s="20" t="s">
        <v>22</v>
      </c>
      <c r="H126" s="20" t="s">
        <v>4761</v>
      </c>
      <c r="I126" s="20">
        <v>350</v>
      </c>
      <c r="J126" s="20" t="s">
        <v>23</v>
      </c>
      <c r="K126" s="20" t="s">
        <v>24</v>
      </c>
      <c r="L126" s="20">
        <v>133</v>
      </c>
      <c r="M126" s="20" t="s">
        <v>40</v>
      </c>
      <c r="N126" s="21">
        <v>46309.833819444444</v>
      </c>
      <c r="O126" s="20">
        <v>248</v>
      </c>
      <c r="P126" s="20" t="s">
        <v>26</v>
      </c>
      <c r="Q126" s="20">
        <v>190</v>
      </c>
      <c r="R126" s="3" t="str">
        <f>IF(OR(G126="12R",G126="12L"),_xlfn.XLOOKUP(C126,DB!$A$2:$A$248,DB!$B$2:$B$248,""),IF(OR(G126="30L",G126="30R"),_xlfn.XLOOKUP(C126,DB!$A$2:$A$248,DB!$C$2:$C$248,""),""))</f>
        <v>OMSUK</v>
      </c>
      <c r="S126" s="3">
        <f t="shared" si="1"/>
        <v>19</v>
      </c>
      <c r="T126" s="3" t="str">
        <f>_xlfn.XLOOKUP(C126,DB!$A$2:$A$248,DB!$D$2:$D$248,"")</f>
        <v>Sector 3</v>
      </c>
    </row>
    <row r="127" spans="1:20" x14ac:dyDescent="0.2">
      <c r="A127" s="20" t="s">
        <v>270</v>
      </c>
      <c r="B127" s="20" t="s">
        <v>18</v>
      </c>
      <c r="C127" s="20" t="s">
        <v>134</v>
      </c>
      <c r="D127" s="20" t="s">
        <v>61</v>
      </c>
      <c r="E127" s="20" t="s">
        <v>4762</v>
      </c>
      <c r="F127" s="21">
        <v>46309.825914351852</v>
      </c>
      <c r="G127" s="20" t="s">
        <v>22</v>
      </c>
      <c r="H127" s="20" t="s">
        <v>4763</v>
      </c>
      <c r="I127" s="20">
        <v>350</v>
      </c>
      <c r="J127" s="20" t="s">
        <v>23</v>
      </c>
      <c r="K127" s="20" t="s">
        <v>24</v>
      </c>
      <c r="L127" s="20">
        <v>345</v>
      </c>
      <c r="M127" s="20" t="s">
        <v>31</v>
      </c>
      <c r="N127" s="21">
        <v>46309.846377314818</v>
      </c>
      <c r="O127" s="20">
        <v>350</v>
      </c>
      <c r="P127" s="20" t="s">
        <v>26</v>
      </c>
      <c r="Q127" s="20">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s="20" t="s">
        <v>287</v>
      </c>
      <c r="B128" s="20" t="s">
        <v>18</v>
      </c>
      <c r="C128" s="20" t="s">
        <v>43</v>
      </c>
      <c r="D128" s="20" t="s">
        <v>44</v>
      </c>
      <c r="E128" s="20" t="s">
        <v>197</v>
      </c>
      <c r="F128" s="21">
        <v>46309.827141203707</v>
      </c>
      <c r="G128" s="20" t="s">
        <v>22</v>
      </c>
      <c r="H128" s="20" t="s">
        <v>4764</v>
      </c>
      <c r="I128" s="20">
        <v>360</v>
      </c>
      <c r="J128" s="20" t="s">
        <v>23</v>
      </c>
      <c r="K128" s="20" t="s">
        <v>24</v>
      </c>
      <c r="L128" s="20">
        <v>869</v>
      </c>
      <c r="M128" s="20" t="s">
        <v>2488</v>
      </c>
      <c r="N128" s="21">
        <v>46309.871782407405</v>
      </c>
      <c r="O128" s="20">
        <v>360</v>
      </c>
      <c r="P128" s="20" t="s">
        <v>26</v>
      </c>
      <c r="Q128" s="20">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291</v>
      </c>
      <c r="B129" s="20" t="s">
        <v>18</v>
      </c>
      <c r="C129" s="20" t="s">
        <v>122</v>
      </c>
      <c r="D129" s="20" t="s">
        <v>44</v>
      </c>
      <c r="E129" s="20" t="s">
        <v>4765</v>
      </c>
      <c r="F129" s="21">
        <v>46309.828483796293</v>
      </c>
      <c r="G129" s="20" t="s">
        <v>22</v>
      </c>
      <c r="H129" s="20" t="s">
        <v>4766</v>
      </c>
      <c r="I129" s="20">
        <v>340</v>
      </c>
      <c r="J129" s="20" t="s">
        <v>23</v>
      </c>
      <c r="K129" s="20" t="s">
        <v>24</v>
      </c>
      <c r="L129" s="20">
        <v>540</v>
      </c>
      <c r="M129" s="20" t="s">
        <v>130</v>
      </c>
      <c r="N129" s="21">
        <v>46309.857060185182</v>
      </c>
      <c r="O129" s="20">
        <v>340</v>
      </c>
      <c r="P129" s="20" t="s">
        <v>26</v>
      </c>
      <c r="Q129" s="20">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20" t="s">
        <v>856</v>
      </c>
      <c r="B130" s="20" t="s">
        <v>18</v>
      </c>
      <c r="C130" s="20" t="s">
        <v>203</v>
      </c>
      <c r="D130" s="20" t="s">
        <v>129</v>
      </c>
      <c r="E130" s="20" t="s">
        <v>2913</v>
      </c>
      <c r="F130" s="21">
        <v>46309.83021990741</v>
      </c>
      <c r="G130" s="20" t="s">
        <v>22</v>
      </c>
      <c r="H130" s="20" t="s">
        <v>4767</v>
      </c>
      <c r="I130" s="20">
        <v>360</v>
      </c>
      <c r="J130" s="20" t="s">
        <v>23</v>
      </c>
      <c r="K130" s="20" t="s">
        <v>24</v>
      </c>
      <c r="L130" s="20">
        <v>434</v>
      </c>
      <c r="M130" s="20" t="s">
        <v>204</v>
      </c>
      <c r="N130" s="21">
        <v>46309.853807870371</v>
      </c>
      <c r="O130" s="20">
        <v>360</v>
      </c>
      <c r="P130" s="20" t="s">
        <v>26</v>
      </c>
      <c r="Q130" s="20">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20" t="s">
        <v>272</v>
      </c>
      <c r="B131" s="20" t="s">
        <v>18</v>
      </c>
      <c r="C131" s="20" t="s">
        <v>273</v>
      </c>
      <c r="D131" s="20" t="s">
        <v>20</v>
      </c>
      <c r="E131" s="20" t="s">
        <v>2942</v>
      </c>
      <c r="F131" s="21">
        <v>46309.833449074074</v>
      </c>
      <c r="G131" s="20" t="s">
        <v>22</v>
      </c>
      <c r="H131" s="20" t="s">
        <v>4768</v>
      </c>
      <c r="I131" s="20">
        <v>340</v>
      </c>
      <c r="J131" s="20" t="s">
        <v>23</v>
      </c>
      <c r="K131" s="20" t="s">
        <v>24</v>
      </c>
      <c r="L131" s="20">
        <v>878</v>
      </c>
      <c r="M131" s="20" t="s">
        <v>36</v>
      </c>
      <c r="N131" s="21">
        <v>46309.878761574073</v>
      </c>
      <c r="O131" s="20">
        <v>340</v>
      </c>
      <c r="P131" s="20" t="s">
        <v>26</v>
      </c>
      <c r="Q131" s="20">
        <v>190</v>
      </c>
      <c r="R131" s="3" t="str">
        <f>IF(OR(G131="12R",G131="12L"),_xlfn.XLOOKUP(C131,DB!$A$2:$A$248,DB!$B$2:$B$248,""),IF(OR(G131="30L",G131="30R"),_xlfn.XLOOKUP(C131,DB!$A$2:$A$248,DB!$C$2:$C$248,""),""))</f>
        <v>UDGUV</v>
      </c>
      <c r="S131" s="3">
        <f t="shared" ref="S131:S194" si="2">HOUR(F131)</f>
        <v>20</v>
      </c>
      <c r="T131" s="3" t="str">
        <f>_xlfn.XLOOKUP(C131,DB!$A$2:$A$248,DB!$D$2:$D$248,"")</f>
        <v>Sector 2</v>
      </c>
    </row>
    <row r="132" spans="1:20" x14ac:dyDescent="0.2">
      <c r="A132" s="20" t="s">
        <v>283</v>
      </c>
      <c r="B132" s="20" t="s">
        <v>18</v>
      </c>
      <c r="C132" s="20" t="s">
        <v>284</v>
      </c>
      <c r="D132" s="20" t="s">
        <v>34</v>
      </c>
      <c r="E132" s="20" t="s">
        <v>2818</v>
      </c>
      <c r="F132" s="21">
        <v>46309.834768518522</v>
      </c>
      <c r="G132" s="20" t="s">
        <v>22</v>
      </c>
      <c r="H132" s="20" t="s">
        <v>4769</v>
      </c>
      <c r="I132" s="20">
        <v>380</v>
      </c>
      <c r="J132" s="20" t="s">
        <v>23</v>
      </c>
      <c r="K132" s="20" t="s">
        <v>24</v>
      </c>
      <c r="L132" s="20">
        <v>887</v>
      </c>
      <c r="M132" s="20" t="s">
        <v>181</v>
      </c>
      <c r="N132" s="21">
        <v>46309.879780092589</v>
      </c>
      <c r="O132" s="20">
        <v>380</v>
      </c>
      <c r="P132" s="20" t="s">
        <v>26</v>
      </c>
      <c r="Q132" s="20">
        <v>190</v>
      </c>
      <c r="R132" s="3" t="str">
        <f>IF(OR(G132="12R",G132="12L"),_xlfn.XLOOKUP(C132,DB!$A$2:$A$248,DB!$B$2:$B$248,""),IF(OR(G132="30L",G132="30R"),_xlfn.XLOOKUP(C132,DB!$A$2:$A$248,DB!$C$2:$C$248,""),""))</f>
        <v>UDGUV</v>
      </c>
      <c r="S132" s="3">
        <f t="shared" si="2"/>
        <v>20</v>
      </c>
      <c r="T132" s="3" t="str">
        <f>_xlfn.XLOOKUP(C132,DB!$A$2:$A$248,DB!$D$2:$D$248,"")</f>
        <v>Sector 2</v>
      </c>
    </row>
    <row r="133" spans="1:20" x14ac:dyDescent="0.2">
      <c r="A133" s="20" t="s">
        <v>297</v>
      </c>
      <c r="B133" s="20" t="s">
        <v>18</v>
      </c>
      <c r="C133" s="20" t="s">
        <v>33</v>
      </c>
      <c r="D133" s="20" t="s">
        <v>54</v>
      </c>
      <c r="E133" s="20" t="s">
        <v>394</v>
      </c>
      <c r="F133" s="21">
        <v>46309.836215277777</v>
      </c>
      <c r="G133" s="20" t="s">
        <v>22</v>
      </c>
      <c r="H133" s="20" t="s">
        <v>4770</v>
      </c>
      <c r="I133" s="20">
        <v>380</v>
      </c>
      <c r="J133" s="20" t="s">
        <v>23</v>
      </c>
      <c r="K133" s="20" t="s">
        <v>24</v>
      </c>
      <c r="L133" s="20">
        <v>895</v>
      </c>
      <c r="M133" s="20" t="s">
        <v>36</v>
      </c>
      <c r="N133" s="21">
        <v>46309.881620370368</v>
      </c>
      <c r="O133" s="20">
        <v>380</v>
      </c>
      <c r="P133" s="20" t="s">
        <v>26</v>
      </c>
      <c r="Q133" s="20">
        <v>190</v>
      </c>
      <c r="R133" s="3" t="str">
        <f>IF(OR(G133="12R",G133="12L"),_xlfn.XLOOKUP(C133,DB!$A$2:$A$248,DB!$B$2:$B$248,""),IF(OR(G133="30L",G133="30R"),_xlfn.XLOOKUP(C133,DB!$A$2:$A$248,DB!$C$2:$C$248,""),""))</f>
        <v>UDGUV</v>
      </c>
      <c r="S133" s="3">
        <f t="shared" si="2"/>
        <v>20</v>
      </c>
      <c r="T133" s="3" t="str">
        <f>_xlfn.XLOOKUP(C133,DB!$A$2:$A$248,DB!$D$2:$D$248,"")</f>
        <v>Sector 2</v>
      </c>
    </row>
    <row r="134" spans="1:20" x14ac:dyDescent="0.2">
      <c r="A134" s="20" t="s">
        <v>299</v>
      </c>
      <c r="B134" s="20" t="s">
        <v>18</v>
      </c>
      <c r="C134" s="20" t="s">
        <v>284</v>
      </c>
      <c r="D134" s="20" t="s">
        <v>34</v>
      </c>
      <c r="E134" s="20" t="s">
        <v>335</v>
      </c>
      <c r="F134" s="21">
        <v>46309.83898148148</v>
      </c>
      <c r="G134" s="20" t="s">
        <v>22</v>
      </c>
      <c r="H134" s="20" t="s">
        <v>4771</v>
      </c>
      <c r="I134" s="20">
        <v>380</v>
      </c>
      <c r="J134" s="20" t="s">
        <v>23</v>
      </c>
      <c r="K134" s="20" t="s">
        <v>24</v>
      </c>
      <c r="L134" s="20">
        <v>876</v>
      </c>
      <c r="M134" s="20" t="s">
        <v>181</v>
      </c>
      <c r="N134" s="21">
        <v>46309.884398148148</v>
      </c>
      <c r="O134" s="20">
        <v>380</v>
      </c>
      <c r="P134" s="20" t="s">
        <v>26</v>
      </c>
      <c r="Q134" s="20">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s="20" t="s">
        <v>858</v>
      </c>
      <c r="B135" s="20" t="s">
        <v>18</v>
      </c>
      <c r="C135" s="20" t="s">
        <v>128</v>
      </c>
      <c r="D135" s="20" t="s">
        <v>129</v>
      </c>
      <c r="E135" s="20" t="s">
        <v>4054</v>
      </c>
      <c r="F135" s="21">
        <v>46309.843958333331</v>
      </c>
      <c r="G135" s="20" t="s">
        <v>22</v>
      </c>
      <c r="H135" s="20" t="s">
        <v>4772</v>
      </c>
      <c r="I135" s="20">
        <v>360</v>
      </c>
      <c r="J135" s="20" t="s">
        <v>23</v>
      </c>
      <c r="K135" s="20" t="s">
        <v>24</v>
      </c>
      <c r="L135" s="20">
        <v>557</v>
      </c>
      <c r="M135" s="20" t="s">
        <v>130</v>
      </c>
      <c r="N135" s="21">
        <v>46309.872928240744</v>
      </c>
      <c r="O135" s="20">
        <v>360</v>
      </c>
      <c r="P135" s="20" t="s">
        <v>26</v>
      </c>
      <c r="Q135" s="20">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20" t="s">
        <v>292</v>
      </c>
      <c r="B136" s="20" t="s">
        <v>18</v>
      </c>
      <c r="C136" s="20" t="s">
        <v>43</v>
      </c>
      <c r="D136" s="20" t="s">
        <v>61</v>
      </c>
      <c r="E136" s="20" t="s">
        <v>98</v>
      </c>
      <c r="F136" s="21">
        <v>46309.844895833332</v>
      </c>
      <c r="G136" s="20" t="s">
        <v>22</v>
      </c>
      <c r="H136" s="20" t="s">
        <v>4773</v>
      </c>
      <c r="I136" s="20">
        <v>340</v>
      </c>
      <c r="J136" s="20" t="s">
        <v>23</v>
      </c>
      <c r="K136" s="20" t="s">
        <v>24</v>
      </c>
      <c r="L136" s="20">
        <v>872</v>
      </c>
      <c r="M136" s="20" t="s">
        <v>894</v>
      </c>
      <c r="N136" s="21">
        <v>46309.889340277776</v>
      </c>
      <c r="O136" s="20">
        <v>340</v>
      </c>
      <c r="P136" s="20" t="s">
        <v>26</v>
      </c>
      <c r="Q136" s="20">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20" t="s">
        <v>301</v>
      </c>
      <c r="B137" s="20" t="s">
        <v>18</v>
      </c>
      <c r="C137" s="20" t="s">
        <v>50</v>
      </c>
      <c r="D137" s="20" t="s">
        <v>54</v>
      </c>
      <c r="E137" s="20" t="s">
        <v>3876</v>
      </c>
      <c r="F137" s="21">
        <v>46309.846597222226</v>
      </c>
      <c r="G137" s="20" t="s">
        <v>22</v>
      </c>
      <c r="H137" s="20" t="s">
        <v>4774</v>
      </c>
      <c r="I137" s="20">
        <v>360</v>
      </c>
      <c r="J137" s="20" t="s">
        <v>23</v>
      </c>
      <c r="K137" s="20" t="s">
        <v>24</v>
      </c>
      <c r="L137" s="20">
        <v>878</v>
      </c>
      <c r="M137" s="20" t="s">
        <v>4775</v>
      </c>
      <c r="N137" s="21">
        <v>46309.89298611111</v>
      </c>
      <c r="O137" s="20">
        <v>360</v>
      </c>
      <c r="P137" s="20" t="s">
        <v>26</v>
      </c>
      <c r="Q137" s="20">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s="20" t="s">
        <v>294</v>
      </c>
      <c r="B138" s="20" t="s">
        <v>18</v>
      </c>
      <c r="C138" s="20" t="s">
        <v>101</v>
      </c>
      <c r="D138" s="20" t="s">
        <v>20</v>
      </c>
      <c r="E138" s="20" t="s">
        <v>4776</v>
      </c>
      <c r="F138" s="21">
        <v>46309.848032407404</v>
      </c>
      <c r="G138" s="20" t="s">
        <v>22</v>
      </c>
      <c r="H138" s="20" t="s">
        <v>4777</v>
      </c>
      <c r="I138" s="20">
        <v>360</v>
      </c>
      <c r="J138" s="20" t="s">
        <v>23</v>
      </c>
      <c r="K138" s="20" t="s">
        <v>24</v>
      </c>
      <c r="L138" s="20">
        <v>886</v>
      </c>
      <c r="M138" s="20" t="s">
        <v>376</v>
      </c>
      <c r="N138" s="21">
        <v>46309.894988425927</v>
      </c>
      <c r="O138" s="20">
        <v>360</v>
      </c>
      <c r="P138" s="20" t="s">
        <v>26</v>
      </c>
      <c r="Q138" s="20">
        <v>190</v>
      </c>
      <c r="R138" s="3" t="str">
        <f>IF(OR(G138="12R",G138="12L"),_xlfn.XLOOKUP(C138,DB!$A$2:$A$248,DB!$B$2:$B$248,""),IF(OR(G138="30L",G138="30R"),_xlfn.XLOOKUP(C138,DB!$A$2:$A$248,DB!$C$2:$C$248,""),""))</f>
        <v>UDGUV</v>
      </c>
      <c r="S138" s="3">
        <f t="shared" si="2"/>
        <v>20</v>
      </c>
      <c r="T138" s="3" t="str">
        <f>_xlfn.XLOOKUP(C138,DB!$A$2:$A$248,DB!$D$2:$D$248,"")</f>
        <v>Sector 2</v>
      </c>
    </row>
    <row r="139" spans="1:20" x14ac:dyDescent="0.2">
      <c r="A139" s="20" t="s">
        <v>4778</v>
      </c>
      <c r="B139" s="20" t="s">
        <v>18</v>
      </c>
      <c r="C139" s="20" t="s">
        <v>224</v>
      </c>
      <c r="D139" s="20" t="s">
        <v>2463</v>
      </c>
      <c r="E139" s="20"/>
      <c r="F139" s="21">
        <v>46309.848877314813</v>
      </c>
      <c r="G139" s="20" t="s">
        <v>22</v>
      </c>
      <c r="H139" s="20" t="s">
        <v>4779</v>
      </c>
      <c r="I139" s="20">
        <v>430</v>
      </c>
      <c r="J139" s="20" t="s">
        <v>23</v>
      </c>
      <c r="K139" s="20" t="s">
        <v>51</v>
      </c>
      <c r="L139" s="20">
        <v>538</v>
      </c>
      <c r="M139" s="20" t="s">
        <v>130</v>
      </c>
      <c r="N139" s="21">
        <v>46309.874236111114</v>
      </c>
      <c r="O139" s="20">
        <v>470</v>
      </c>
      <c r="P139" s="20" t="s">
        <v>26</v>
      </c>
      <c r="Q139" s="20">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20" t="s">
        <v>281</v>
      </c>
      <c r="B140" s="20" t="s">
        <v>18</v>
      </c>
      <c r="C140" s="20" t="s">
        <v>282</v>
      </c>
      <c r="D140" s="20" t="s">
        <v>34</v>
      </c>
      <c r="E140" s="20" t="s">
        <v>4525</v>
      </c>
      <c r="F140" s="21">
        <v>46309.851956018516</v>
      </c>
      <c r="G140" s="20" t="s">
        <v>22</v>
      </c>
      <c r="H140" s="20" t="s">
        <v>4780</v>
      </c>
      <c r="I140" s="20">
        <v>390</v>
      </c>
      <c r="J140" s="20" t="s">
        <v>23</v>
      </c>
      <c r="K140" s="20" t="s">
        <v>24</v>
      </c>
      <c r="L140" s="20">
        <v>359</v>
      </c>
      <c r="M140" s="20" t="s">
        <v>31</v>
      </c>
      <c r="N140" s="21">
        <v>46309.872013888889</v>
      </c>
      <c r="O140" s="20">
        <v>390</v>
      </c>
      <c r="P140" s="20" t="s">
        <v>26</v>
      </c>
      <c r="Q140" s="20">
        <v>40</v>
      </c>
      <c r="R140" s="3" t="str">
        <f>IF(OR(G140="12R",G140="12L"),_xlfn.XLOOKUP(C140,DB!$A$2:$A$248,DB!$B$2:$B$248,""),IF(OR(G140="30L",G140="30R"),_xlfn.XLOOKUP(C140,DB!$A$2:$A$248,DB!$C$2:$C$248,""),""))</f>
        <v>OMSUK</v>
      </c>
      <c r="S140" s="3">
        <f t="shared" si="2"/>
        <v>20</v>
      </c>
      <c r="T140" s="3" t="str">
        <f>_xlfn.XLOOKUP(C140,DB!$A$2:$A$248,DB!$D$2:$D$248,"")</f>
        <v>Sector 3</v>
      </c>
    </row>
    <row r="141" spans="1:20" x14ac:dyDescent="0.2">
      <c r="A141" s="20" t="s">
        <v>525</v>
      </c>
      <c r="B141" s="20" t="s">
        <v>18</v>
      </c>
      <c r="C141" s="20" t="s">
        <v>317</v>
      </c>
      <c r="D141" s="20" t="s">
        <v>29</v>
      </c>
      <c r="E141" s="20" t="s">
        <v>4781</v>
      </c>
      <c r="F141" s="21">
        <v>46309.853819444441</v>
      </c>
      <c r="G141" s="20" t="s">
        <v>22</v>
      </c>
      <c r="H141" s="20" t="s">
        <v>4782</v>
      </c>
      <c r="I141" s="20">
        <v>360</v>
      </c>
      <c r="J141" s="20" t="s">
        <v>23</v>
      </c>
      <c r="K141" s="20" t="s">
        <v>24</v>
      </c>
      <c r="L141" s="20">
        <v>437</v>
      </c>
      <c r="M141" s="20" t="s">
        <v>204</v>
      </c>
      <c r="N141" s="21">
        <v>46309.877581018518</v>
      </c>
      <c r="O141" s="20">
        <v>360</v>
      </c>
      <c r="P141" s="20" t="s">
        <v>26</v>
      </c>
      <c r="Q141" s="20">
        <v>40</v>
      </c>
      <c r="R141" s="3" t="str">
        <f>IF(OR(G141="12R",G141="12L"),_xlfn.XLOOKUP(C141,DB!$A$2:$A$248,DB!$B$2:$B$248,""),IF(OR(G141="30L",G141="30R"),_xlfn.XLOOKUP(C141,DB!$A$2:$A$248,DB!$C$2:$C$248,""),""))</f>
        <v>UDGUV</v>
      </c>
      <c r="S141" s="3">
        <f t="shared" si="2"/>
        <v>20</v>
      </c>
      <c r="T141" s="3" t="str">
        <f>_xlfn.XLOOKUP(C141,DB!$A$2:$A$248,DB!$D$2:$D$248,"")</f>
        <v>Sector 2</v>
      </c>
    </row>
    <row r="142" spans="1:20" x14ac:dyDescent="0.2">
      <c r="A142" s="20" t="s">
        <v>304</v>
      </c>
      <c r="B142" s="20" t="s">
        <v>18</v>
      </c>
      <c r="C142" s="20" t="s">
        <v>134</v>
      </c>
      <c r="D142" s="20" t="s">
        <v>123</v>
      </c>
      <c r="E142" s="20" t="s">
        <v>4783</v>
      </c>
      <c r="F142" s="21">
        <v>46309.855532407404</v>
      </c>
      <c r="G142" s="20" t="s">
        <v>22</v>
      </c>
      <c r="H142" s="20" t="s">
        <v>4784</v>
      </c>
      <c r="I142" s="20">
        <v>350</v>
      </c>
      <c r="J142" s="20" t="s">
        <v>23</v>
      </c>
      <c r="K142" s="20" t="s">
        <v>24</v>
      </c>
      <c r="L142" s="20">
        <v>359</v>
      </c>
      <c r="M142" s="20" t="s">
        <v>31</v>
      </c>
      <c r="N142" s="21">
        <v>46309.875092592592</v>
      </c>
      <c r="O142" s="20">
        <v>350</v>
      </c>
      <c r="P142" s="20" t="s">
        <v>26</v>
      </c>
      <c r="Q142" s="20">
        <v>40</v>
      </c>
      <c r="R142" s="3" t="str">
        <f>IF(OR(G142="12R",G142="12L"),_xlfn.XLOOKUP(C142,DB!$A$2:$A$248,DB!$B$2:$B$248,""),IF(OR(G142="30L",G142="30R"),_xlfn.XLOOKUP(C142,DB!$A$2:$A$248,DB!$C$2:$C$248,""),""))</f>
        <v>ENEBA</v>
      </c>
      <c r="S142" s="3">
        <f t="shared" si="2"/>
        <v>20</v>
      </c>
      <c r="T142" s="3" t="str">
        <f>_xlfn.XLOOKUP(C142,DB!$A$2:$A$248,DB!$D$2:$D$248,"")</f>
        <v>Sector 3</v>
      </c>
    </row>
    <row r="143" spans="1:20" x14ac:dyDescent="0.2">
      <c r="A143" s="20" t="s">
        <v>303</v>
      </c>
      <c r="B143" s="20" t="s">
        <v>18</v>
      </c>
      <c r="C143" s="20" t="s">
        <v>43</v>
      </c>
      <c r="D143" s="20" t="s">
        <v>61</v>
      </c>
      <c r="E143" s="20" t="s">
        <v>468</v>
      </c>
      <c r="F143" s="21">
        <v>46309.856840277775</v>
      </c>
      <c r="G143" s="20" t="s">
        <v>22</v>
      </c>
      <c r="H143" s="20" t="s">
        <v>4785</v>
      </c>
      <c r="I143" s="20">
        <v>340</v>
      </c>
      <c r="J143" s="20" t="s">
        <v>23</v>
      </c>
      <c r="K143" s="20" t="s">
        <v>24</v>
      </c>
      <c r="L143" s="20">
        <v>870</v>
      </c>
      <c r="M143" s="20" t="s">
        <v>46</v>
      </c>
      <c r="N143" s="21">
        <v>46309.901666666665</v>
      </c>
      <c r="O143" s="20">
        <v>340</v>
      </c>
      <c r="P143" s="20" t="s">
        <v>26</v>
      </c>
      <c r="Q143" s="20">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20" t="s">
        <v>516</v>
      </c>
      <c r="B144" s="20" t="s">
        <v>18</v>
      </c>
      <c r="C144" s="20" t="s">
        <v>199</v>
      </c>
      <c r="D144" s="20" t="s">
        <v>61</v>
      </c>
      <c r="E144" s="20" t="s">
        <v>4786</v>
      </c>
      <c r="F144" s="21">
        <v>46309.858611111114</v>
      </c>
      <c r="G144" s="20" t="s">
        <v>22</v>
      </c>
      <c r="H144" s="20" t="s">
        <v>4787</v>
      </c>
      <c r="I144" s="20">
        <v>350</v>
      </c>
      <c r="J144" s="20" t="s">
        <v>23</v>
      </c>
      <c r="K144" s="20" t="s">
        <v>24</v>
      </c>
      <c r="L144" s="20">
        <v>359</v>
      </c>
      <c r="M144" s="20" t="s">
        <v>31</v>
      </c>
      <c r="N144" s="21">
        <v>46309.87840277778</v>
      </c>
      <c r="O144" s="20">
        <v>330</v>
      </c>
      <c r="P144" s="20" t="s">
        <v>26</v>
      </c>
      <c r="Q144" s="20">
        <v>40</v>
      </c>
      <c r="R144" s="3" t="str">
        <f>IF(OR(G144="12R",G144="12L"),_xlfn.XLOOKUP(C144,DB!$A$2:$A$248,DB!$B$2:$B$248,""),IF(OR(G144="30L",G144="30R"),_xlfn.XLOOKUP(C144,DB!$A$2:$A$248,DB!$C$2:$C$248,""),""))</f>
        <v>OMSUK</v>
      </c>
      <c r="S144" s="3">
        <f t="shared" si="2"/>
        <v>20</v>
      </c>
      <c r="T144" s="3" t="str">
        <f>_xlfn.XLOOKUP(C144,DB!$A$2:$A$248,DB!$D$2:$D$248,"")</f>
        <v>Sector 3</v>
      </c>
    </row>
    <row r="145" spans="1:20" x14ac:dyDescent="0.2">
      <c r="A145" s="20" t="s">
        <v>415</v>
      </c>
      <c r="B145" s="20" t="s">
        <v>18</v>
      </c>
      <c r="C145" s="20" t="s">
        <v>18</v>
      </c>
      <c r="D145" s="20" t="s">
        <v>416</v>
      </c>
      <c r="E145" s="20"/>
      <c r="F145" s="21">
        <v>46309.863518518519</v>
      </c>
      <c r="G145" s="20" t="s">
        <v>22</v>
      </c>
      <c r="H145" s="20" t="s">
        <v>4788</v>
      </c>
      <c r="I145" s="20">
        <v>15</v>
      </c>
      <c r="J145" s="20" t="s">
        <v>139</v>
      </c>
      <c r="K145" s="20" t="s">
        <v>51</v>
      </c>
      <c r="L145" s="20">
        <v>135</v>
      </c>
      <c r="M145" s="20" t="s">
        <v>18</v>
      </c>
      <c r="N145" s="21">
        <v>46309.907858796294</v>
      </c>
      <c r="O145" s="20">
        <v>0</v>
      </c>
      <c r="P145" s="20" t="s">
        <v>137</v>
      </c>
      <c r="Q145" s="20">
        <v>15</v>
      </c>
      <c r="R145" s="3" t="str">
        <f>IF(OR(G145="12R",G145="12L"),_xlfn.XLOOKUP(C145,DB!$A$2:$A$248,DB!$B$2:$B$248,""),IF(OR(G145="30L",G145="30R"),_xlfn.XLOOKUP(C145,DB!$A$2:$A$248,DB!$C$2:$C$248,""),""))</f>
        <v/>
      </c>
      <c r="S145" s="3">
        <f t="shared" si="2"/>
        <v>20</v>
      </c>
      <c r="T145" s="3" t="str">
        <f>_xlfn.XLOOKUP(C145,DB!$A$2:$A$248,DB!$D$2:$D$248,"")</f>
        <v/>
      </c>
    </row>
    <row r="146" spans="1:20" x14ac:dyDescent="0.2">
      <c r="A146" s="20" t="s">
        <v>316</v>
      </c>
      <c r="B146" s="20" t="s">
        <v>18</v>
      </c>
      <c r="C146" s="20" t="s">
        <v>317</v>
      </c>
      <c r="D146" s="20" t="s">
        <v>44</v>
      </c>
      <c r="E146" s="20" t="s">
        <v>611</v>
      </c>
      <c r="F146" s="21">
        <v>46309.870069444441</v>
      </c>
      <c r="G146" s="20" t="s">
        <v>22</v>
      </c>
      <c r="H146" s="20" t="s">
        <v>4789</v>
      </c>
      <c r="I146" s="20">
        <v>320</v>
      </c>
      <c r="J146" s="20" t="s">
        <v>23</v>
      </c>
      <c r="K146" s="20" t="s">
        <v>24</v>
      </c>
      <c r="L146" s="20">
        <v>540</v>
      </c>
      <c r="M146" s="20" t="s">
        <v>130</v>
      </c>
      <c r="N146" s="21">
        <v>46309.898564814815</v>
      </c>
      <c r="O146" s="20">
        <v>320</v>
      </c>
      <c r="P146" s="20" t="s">
        <v>26</v>
      </c>
      <c r="Q146" s="20">
        <v>40</v>
      </c>
      <c r="R146" s="3" t="str">
        <f>IF(OR(G146="12R",G146="12L"),_xlfn.XLOOKUP(C146,DB!$A$2:$A$248,DB!$B$2:$B$248,""),IF(OR(G146="30L",G146="30R"),_xlfn.XLOOKUP(C146,DB!$A$2:$A$248,DB!$C$2:$C$248,""),""))</f>
        <v>UDGUV</v>
      </c>
      <c r="S146" s="3">
        <f t="shared" si="2"/>
        <v>20</v>
      </c>
      <c r="T146" s="3" t="str">
        <f>_xlfn.XLOOKUP(C146,DB!$A$2:$A$248,DB!$D$2:$D$248,"")</f>
        <v>Sector 2</v>
      </c>
    </row>
    <row r="147" spans="1:20" x14ac:dyDescent="0.2">
      <c r="A147" s="20" t="s">
        <v>436</v>
      </c>
      <c r="B147" s="20" t="s">
        <v>18</v>
      </c>
      <c r="C147" s="20" t="s">
        <v>437</v>
      </c>
      <c r="D147" s="20" t="s">
        <v>54</v>
      </c>
      <c r="E147" s="20" t="s">
        <v>438</v>
      </c>
      <c r="F147" s="21">
        <v>46309.871111111112</v>
      </c>
      <c r="G147" s="20" t="s">
        <v>22</v>
      </c>
      <c r="H147" s="20" t="s">
        <v>4790</v>
      </c>
      <c r="I147" s="20">
        <v>380</v>
      </c>
      <c r="J147" s="20" t="s">
        <v>23</v>
      </c>
      <c r="K147" s="20" t="s">
        <v>24</v>
      </c>
      <c r="L147" s="20">
        <v>882</v>
      </c>
      <c r="M147" s="20" t="s">
        <v>1234</v>
      </c>
      <c r="N147" s="21">
        <v>46309.915590277778</v>
      </c>
      <c r="O147" s="20">
        <v>380</v>
      </c>
      <c r="P147" s="20" t="s">
        <v>26</v>
      </c>
      <c r="Q147" s="20">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20" t="s">
        <v>313</v>
      </c>
      <c r="B148" s="20" t="s">
        <v>18</v>
      </c>
      <c r="C148" s="20" t="s">
        <v>314</v>
      </c>
      <c r="D148" s="20" t="s">
        <v>34</v>
      </c>
      <c r="E148" s="20" t="s">
        <v>4554</v>
      </c>
      <c r="F148" s="21">
        <v>46309.879629629628</v>
      </c>
      <c r="G148" s="20" t="s">
        <v>22</v>
      </c>
      <c r="H148" s="20" t="s">
        <v>4791</v>
      </c>
      <c r="I148" s="20">
        <v>350</v>
      </c>
      <c r="J148" s="20" t="s">
        <v>23</v>
      </c>
      <c r="K148" s="20" t="s">
        <v>24</v>
      </c>
      <c r="L148" s="20">
        <v>218</v>
      </c>
      <c r="M148" s="20" t="s">
        <v>56</v>
      </c>
      <c r="N148" s="21">
        <v>46309.893888888888</v>
      </c>
      <c r="O148" s="20">
        <v>299</v>
      </c>
      <c r="P148" s="20" t="s">
        <v>26</v>
      </c>
      <c r="Q148" s="20">
        <v>190</v>
      </c>
      <c r="R148" s="3" t="str">
        <f>IF(OR(G148="12R",G148="12L"),_xlfn.XLOOKUP(C148,DB!$A$2:$A$248,DB!$B$2:$B$248,""),IF(OR(G148="30L",G148="30R"),_xlfn.XLOOKUP(C148,DB!$A$2:$A$248,DB!$C$2:$C$248,""),""))</f>
        <v>CZM</v>
      </c>
      <c r="S148" s="3">
        <f t="shared" si="2"/>
        <v>21</v>
      </c>
      <c r="T148" s="3" t="str">
        <f>_xlfn.XLOOKUP(C148,DB!$A$2:$A$248,DB!$D$2:$D$248,"")</f>
        <v>Sector 7</v>
      </c>
    </row>
    <row r="149" spans="1:20" x14ac:dyDescent="0.2">
      <c r="A149" s="20" t="s">
        <v>526</v>
      </c>
      <c r="B149" s="20" t="s">
        <v>18</v>
      </c>
      <c r="C149" s="20" t="s">
        <v>203</v>
      </c>
      <c r="D149" s="20" t="s">
        <v>44</v>
      </c>
      <c r="E149" s="20" t="s">
        <v>1167</v>
      </c>
      <c r="F149" s="21">
        <v>46309.884745370371</v>
      </c>
      <c r="G149" s="20" t="s">
        <v>22</v>
      </c>
      <c r="H149" s="20" t="s">
        <v>4792</v>
      </c>
      <c r="I149" s="20">
        <v>340</v>
      </c>
      <c r="J149" s="20" t="s">
        <v>23</v>
      </c>
      <c r="K149" s="20" t="s">
        <v>24</v>
      </c>
      <c r="L149" s="20">
        <v>379</v>
      </c>
      <c r="M149" s="20" t="s">
        <v>269</v>
      </c>
      <c r="N149" s="21">
        <v>46309.906134259261</v>
      </c>
      <c r="O149" s="20">
        <v>340</v>
      </c>
      <c r="P149" s="20" t="s">
        <v>26</v>
      </c>
      <c r="Q149" s="20">
        <v>40</v>
      </c>
      <c r="R149" s="3" t="str">
        <f>IF(OR(G149="12R",G149="12L"),_xlfn.XLOOKUP(C149,DB!$A$2:$A$248,DB!$B$2:$B$248,""),IF(OR(G149="30L",G149="30R"),_xlfn.XLOOKUP(C149,DB!$A$2:$A$248,DB!$C$2:$C$248,""),""))</f>
        <v>ENEBA</v>
      </c>
      <c r="S149" s="3">
        <f t="shared" si="2"/>
        <v>21</v>
      </c>
      <c r="T149" s="3" t="str">
        <f>_xlfn.XLOOKUP(C149,DB!$A$2:$A$248,DB!$D$2:$D$248,"")</f>
        <v>Sector 3</v>
      </c>
    </row>
    <row r="150" spans="1:20" x14ac:dyDescent="0.2">
      <c r="A150" s="20" t="s">
        <v>248</v>
      </c>
      <c r="B150" s="20" t="s">
        <v>18</v>
      </c>
      <c r="C150" s="20" t="s">
        <v>249</v>
      </c>
      <c r="D150" s="20" t="s">
        <v>116</v>
      </c>
      <c r="E150" s="20" t="s">
        <v>726</v>
      </c>
      <c r="F150" s="21">
        <v>46309.887743055559</v>
      </c>
      <c r="G150" s="20" t="s">
        <v>22</v>
      </c>
      <c r="H150" s="20" t="s">
        <v>4793</v>
      </c>
      <c r="I150" s="20">
        <v>400</v>
      </c>
      <c r="J150" s="20" t="s">
        <v>23</v>
      </c>
      <c r="K150" s="20" t="s">
        <v>24</v>
      </c>
      <c r="L150" s="20">
        <v>527</v>
      </c>
      <c r="M150" s="20" t="s">
        <v>130</v>
      </c>
      <c r="N150" s="21">
        <v>46309.914293981485</v>
      </c>
      <c r="O150" s="20">
        <v>380</v>
      </c>
      <c r="P150" s="20" t="s">
        <v>26</v>
      </c>
      <c r="Q150" s="20">
        <v>40</v>
      </c>
      <c r="R150" s="3" t="str">
        <f>IF(OR(G150="12R",G150="12L"),_xlfn.XLOOKUP(C150,DB!$A$2:$A$248,DB!$B$2:$B$248,""),IF(OR(G150="30L",G150="30R"),_xlfn.XLOOKUP(C150,DB!$A$2:$A$248,DB!$C$2:$C$248,""),""))</f>
        <v>UDGUV</v>
      </c>
      <c r="S150" s="3">
        <f t="shared" si="2"/>
        <v>21</v>
      </c>
      <c r="T150" s="3" t="str">
        <f>_xlfn.XLOOKUP(C150,DB!$A$2:$A$248,DB!$D$2:$D$248,"")</f>
        <v>Sector 2</v>
      </c>
    </row>
    <row r="151" spans="1:20" x14ac:dyDescent="0.2">
      <c r="A151" s="20" t="s">
        <v>326</v>
      </c>
      <c r="B151" s="20" t="s">
        <v>18</v>
      </c>
      <c r="C151" s="20" t="s">
        <v>33</v>
      </c>
      <c r="D151" s="20" t="s">
        <v>54</v>
      </c>
      <c r="E151" s="20" t="s">
        <v>298</v>
      </c>
      <c r="F151" s="21">
        <v>46309.888819444444</v>
      </c>
      <c r="G151" s="20" t="s">
        <v>22</v>
      </c>
      <c r="H151" s="20" t="s">
        <v>4794</v>
      </c>
      <c r="I151" s="20">
        <v>380</v>
      </c>
      <c r="J151" s="20" t="s">
        <v>23</v>
      </c>
      <c r="K151" s="20" t="s">
        <v>24</v>
      </c>
      <c r="L151" s="20">
        <v>882</v>
      </c>
      <c r="M151" s="20" t="s">
        <v>36</v>
      </c>
      <c r="N151" s="21">
        <v>46309.934953703705</v>
      </c>
      <c r="O151" s="20">
        <v>380</v>
      </c>
      <c r="P151" s="20" t="s">
        <v>26</v>
      </c>
      <c r="Q151" s="20">
        <v>190</v>
      </c>
      <c r="R151" s="3" t="str">
        <f>IF(OR(G151="12R",G151="12L"),_xlfn.XLOOKUP(C151,DB!$A$2:$A$248,DB!$B$2:$B$248,""),IF(OR(G151="30L",G151="30R"),_xlfn.XLOOKUP(C151,DB!$A$2:$A$248,DB!$C$2:$C$248,""),""))</f>
        <v>UDGUV</v>
      </c>
      <c r="S151" s="3">
        <f t="shared" si="2"/>
        <v>21</v>
      </c>
      <c r="T151" s="3" t="str">
        <f>_xlfn.XLOOKUP(C151,DB!$A$2:$A$248,DB!$D$2:$D$248,"")</f>
        <v>Sector 2</v>
      </c>
    </row>
    <row r="152" spans="1:20" x14ac:dyDescent="0.2">
      <c r="A152" s="20" t="s">
        <v>324</v>
      </c>
      <c r="B152" s="20" t="s">
        <v>18</v>
      </c>
      <c r="C152" s="20" t="s">
        <v>325</v>
      </c>
      <c r="D152" s="20" t="s">
        <v>123</v>
      </c>
      <c r="E152" s="20" t="s">
        <v>4795</v>
      </c>
      <c r="F152" s="21">
        <v>46309.891064814816</v>
      </c>
      <c r="G152" s="20" t="s">
        <v>22</v>
      </c>
      <c r="H152" s="20" t="s">
        <v>4796</v>
      </c>
      <c r="I152" s="20">
        <v>340</v>
      </c>
      <c r="J152" s="20" t="s">
        <v>23</v>
      </c>
      <c r="K152" s="20" t="s">
        <v>24</v>
      </c>
      <c r="L152" s="20">
        <v>525</v>
      </c>
      <c r="M152" s="20" t="s">
        <v>130</v>
      </c>
      <c r="N152" s="21">
        <v>46309.918287037035</v>
      </c>
      <c r="O152" s="20">
        <v>340</v>
      </c>
      <c r="P152" s="20" t="s">
        <v>26</v>
      </c>
      <c r="Q152" s="20">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s="20" t="s">
        <v>340</v>
      </c>
      <c r="B153" s="20" t="s">
        <v>18</v>
      </c>
      <c r="C153" s="20" t="s">
        <v>101</v>
      </c>
      <c r="D153" s="20" t="s">
        <v>20</v>
      </c>
      <c r="E153" s="20" t="s">
        <v>458</v>
      </c>
      <c r="F153" s="21">
        <v>46309.892256944448</v>
      </c>
      <c r="G153" s="20" t="s">
        <v>22</v>
      </c>
      <c r="H153" s="20" t="s">
        <v>4797</v>
      </c>
      <c r="I153" s="20">
        <v>360</v>
      </c>
      <c r="J153" s="20" t="s">
        <v>23</v>
      </c>
      <c r="K153" s="20" t="s">
        <v>152</v>
      </c>
      <c r="L153" s="20">
        <v>872</v>
      </c>
      <c r="M153" s="20" t="s">
        <v>377</v>
      </c>
      <c r="N153" s="21">
        <v>46309.936678240738</v>
      </c>
      <c r="O153" s="20">
        <v>360</v>
      </c>
      <c r="P153" s="20" t="s">
        <v>26</v>
      </c>
      <c r="Q153" s="20">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s="20" t="s">
        <v>2878</v>
      </c>
      <c r="B154" s="20" t="s">
        <v>18</v>
      </c>
      <c r="C154" s="20" t="s">
        <v>440</v>
      </c>
      <c r="D154" s="20" t="s">
        <v>366</v>
      </c>
      <c r="E154" s="20" t="s">
        <v>441</v>
      </c>
      <c r="F154" s="21">
        <v>46309.893495370372</v>
      </c>
      <c r="G154" s="20" t="s">
        <v>22</v>
      </c>
      <c r="H154" s="20" t="s">
        <v>4798</v>
      </c>
      <c r="I154" s="20">
        <v>390</v>
      </c>
      <c r="J154" s="20" t="s">
        <v>23</v>
      </c>
      <c r="K154" s="20" t="s">
        <v>24</v>
      </c>
      <c r="L154" s="20">
        <v>352</v>
      </c>
      <c r="M154" s="20" t="s">
        <v>31</v>
      </c>
      <c r="N154" s="21">
        <v>46309.913425925923</v>
      </c>
      <c r="O154" s="20">
        <v>390</v>
      </c>
      <c r="P154" s="20" t="s">
        <v>41</v>
      </c>
      <c r="Q154" s="20">
        <v>40</v>
      </c>
      <c r="R154" s="3" t="str">
        <f>IF(OR(G154="12R",G154="12L"),_xlfn.XLOOKUP(C154,DB!$A$2:$A$248,DB!$B$2:$B$248,""),IF(OR(G154="30L",G154="30R"),_xlfn.XLOOKUP(C154,DB!$A$2:$A$248,DB!$C$2:$C$248,""),""))</f>
        <v>NUDAL</v>
      </c>
      <c r="S154" s="3">
        <f t="shared" si="2"/>
        <v>21</v>
      </c>
      <c r="T154" s="3" t="str">
        <f>_xlfn.XLOOKUP(C154,DB!$A$2:$A$248,DB!$D$2:$D$248,"")</f>
        <v>Sector 3</v>
      </c>
    </row>
    <row r="155" spans="1:20" x14ac:dyDescent="0.2">
      <c r="A155" s="20" t="s">
        <v>527</v>
      </c>
      <c r="B155" s="20" t="s">
        <v>18</v>
      </c>
      <c r="C155" s="20" t="s">
        <v>528</v>
      </c>
      <c r="D155" s="20" t="s">
        <v>61</v>
      </c>
      <c r="E155" s="20" t="s">
        <v>3596</v>
      </c>
      <c r="F155" s="21">
        <v>46309.895509259259</v>
      </c>
      <c r="G155" s="20" t="s">
        <v>22</v>
      </c>
      <c r="H155" s="20" t="s">
        <v>4799</v>
      </c>
      <c r="I155" s="20">
        <v>340</v>
      </c>
      <c r="J155" s="20" t="s">
        <v>23</v>
      </c>
      <c r="K155" s="20" t="s">
        <v>24</v>
      </c>
      <c r="L155" s="20">
        <v>771</v>
      </c>
      <c r="M155" s="20" t="s">
        <v>225</v>
      </c>
      <c r="N155" s="21">
        <v>46309.933449074073</v>
      </c>
      <c r="O155" s="20">
        <v>340</v>
      </c>
      <c r="P155" s="20" t="s">
        <v>26</v>
      </c>
      <c r="Q155" s="20">
        <v>40</v>
      </c>
      <c r="R155" s="3" t="str">
        <f>IF(OR(G155="12R",G155="12L"),_xlfn.XLOOKUP(C155,DB!$A$2:$A$248,DB!$B$2:$B$248,""),IF(OR(G155="30L",G155="30R"),_xlfn.XLOOKUP(C155,DB!$A$2:$A$248,DB!$C$2:$C$248,""),""))</f>
        <v>ENEBA</v>
      </c>
      <c r="S155" s="3">
        <f t="shared" si="2"/>
        <v>21</v>
      </c>
      <c r="T155" s="3" t="str">
        <f>_xlfn.XLOOKUP(C155,DB!$A$2:$A$248,DB!$D$2:$D$248,"")</f>
        <v>Sector 3</v>
      </c>
    </row>
    <row r="156" spans="1:20" x14ac:dyDescent="0.2">
      <c r="A156" s="20" t="s">
        <v>339</v>
      </c>
      <c r="B156" s="20" t="s">
        <v>18</v>
      </c>
      <c r="C156" s="20" t="s">
        <v>193</v>
      </c>
      <c r="D156" s="20" t="s">
        <v>54</v>
      </c>
      <c r="E156" s="20" t="s">
        <v>3126</v>
      </c>
      <c r="F156" s="21">
        <v>46309.89634259259</v>
      </c>
      <c r="G156" s="20" t="s">
        <v>22</v>
      </c>
      <c r="H156" s="20" t="s">
        <v>4800</v>
      </c>
      <c r="I156" s="20">
        <v>380</v>
      </c>
      <c r="J156" s="20" t="s">
        <v>23</v>
      </c>
      <c r="K156" s="20" t="s">
        <v>24</v>
      </c>
      <c r="L156" s="20">
        <v>846</v>
      </c>
      <c r="M156" s="20" t="s">
        <v>193</v>
      </c>
      <c r="N156" s="21">
        <v>46309.943784722222</v>
      </c>
      <c r="O156" s="20">
        <v>15</v>
      </c>
      <c r="P156" s="20" t="s">
        <v>26</v>
      </c>
      <c r="Q156" s="20">
        <v>190</v>
      </c>
      <c r="R156" s="3" t="str">
        <f>IF(OR(G156="12R",G156="12L"),_xlfn.XLOOKUP(C156,DB!$A$2:$A$248,DB!$B$2:$B$248,""),IF(OR(G156="30L",G156="30R"),_xlfn.XLOOKUP(C156,DB!$A$2:$A$248,DB!$C$2:$C$248,""),""))</f>
        <v>UDGUV</v>
      </c>
      <c r="S156" s="3">
        <f t="shared" si="2"/>
        <v>21</v>
      </c>
      <c r="T156" s="3" t="str">
        <f>_xlfn.XLOOKUP(C156,DB!$A$2:$A$248,DB!$D$2:$D$248,"")</f>
        <v>Sector 2</v>
      </c>
    </row>
    <row r="157" spans="1:20" x14ac:dyDescent="0.2">
      <c r="A157" s="20" t="s">
        <v>318</v>
      </c>
      <c r="B157" s="20" t="s">
        <v>18</v>
      </c>
      <c r="C157" s="20" t="s">
        <v>136</v>
      </c>
      <c r="D157" s="20" t="s">
        <v>44</v>
      </c>
      <c r="E157" s="20" t="s">
        <v>398</v>
      </c>
      <c r="F157" s="21">
        <v>46309.89739583333</v>
      </c>
      <c r="G157" s="20" t="s">
        <v>22</v>
      </c>
      <c r="H157" s="20" t="s">
        <v>4801</v>
      </c>
      <c r="I157" s="20">
        <v>310</v>
      </c>
      <c r="J157" s="20" t="s">
        <v>23</v>
      </c>
      <c r="K157" s="20" t="s">
        <v>24</v>
      </c>
      <c r="L157" s="20">
        <v>360</v>
      </c>
      <c r="M157" s="20" t="s">
        <v>31</v>
      </c>
      <c r="N157" s="21">
        <v>46309.917488425926</v>
      </c>
      <c r="O157" s="20">
        <v>310</v>
      </c>
      <c r="P157" s="20" t="s">
        <v>26</v>
      </c>
      <c r="Q157" s="20">
        <v>40</v>
      </c>
      <c r="R157" s="3" t="str">
        <f>IF(OR(G157="12R",G157="12L"),_xlfn.XLOOKUP(C157,DB!$A$2:$A$248,DB!$B$2:$B$248,""),IF(OR(G157="30L",G157="30R"),_xlfn.XLOOKUP(C157,DB!$A$2:$A$248,DB!$C$2:$C$248,""),""))</f>
        <v>OMSUK</v>
      </c>
      <c r="S157" s="3">
        <f t="shared" si="2"/>
        <v>21</v>
      </c>
      <c r="T157" s="3" t="str">
        <f>_xlfn.XLOOKUP(C157,DB!$A$2:$A$248,DB!$D$2:$D$248,"")</f>
        <v>Sector 3</v>
      </c>
    </row>
    <row r="158" spans="1:20" x14ac:dyDescent="0.2">
      <c r="A158" s="20" t="s">
        <v>334</v>
      </c>
      <c r="B158" s="20" t="s">
        <v>18</v>
      </c>
      <c r="C158" s="20" t="s">
        <v>19</v>
      </c>
      <c r="D158" s="20" t="s">
        <v>34</v>
      </c>
      <c r="E158" s="20" t="s">
        <v>1098</v>
      </c>
      <c r="F158" s="21">
        <v>46309.898599537039</v>
      </c>
      <c r="G158" s="20" t="s">
        <v>22</v>
      </c>
      <c r="H158" s="20" t="s">
        <v>4802</v>
      </c>
      <c r="I158" s="20">
        <v>360</v>
      </c>
      <c r="J158" s="20" t="s">
        <v>23</v>
      </c>
      <c r="K158" s="20" t="s">
        <v>24</v>
      </c>
      <c r="L158" s="20">
        <v>872</v>
      </c>
      <c r="M158" s="20" t="s">
        <v>25</v>
      </c>
      <c r="N158" s="21">
        <v>46309.9453587963</v>
      </c>
      <c r="O158" s="20">
        <v>360</v>
      </c>
      <c r="P158" s="20" t="s">
        <v>26</v>
      </c>
      <c r="Q158" s="20">
        <v>190</v>
      </c>
      <c r="R158" s="3" t="str">
        <f>IF(OR(G158="12R",G158="12L"),_xlfn.XLOOKUP(C158,DB!$A$2:$A$248,DB!$B$2:$B$248,""),IF(OR(G158="30L",G158="30R"),_xlfn.XLOOKUP(C158,DB!$A$2:$A$248,DB!$C$2:$C$248,""),""))</f>
        <v>UDGUV</v>
      </c>
      <c r="S158" s="3">
        <f t="shared" si="2"/>
        <v>21</v>
      </c>
      <c r="T158" s="3" t="str">
        <f>_xlfn.XLOOKUP(C158,DB!$A$2:$A$248,DB!$D$2:$D$248,"")</f>
        <v>Sector 2</v>
      </c>
    </row>
    <row r="159" spans="1:20" x14ac:dyDescent="0.2">
      <c r="A159" s="20" t="s">
        <v>190</v>
      </c>
      <c r="B159" s="20" t="s">
        <v>18</v>
      </c>
      <c r="C159" s="20" t="s">
        <v>19</v>
      </c>
      <c r="D159" s="20" t="s">
        <v>61</v>
      </c>
      <c r="E159" s="20" t="s">
        <v>771</v>
      </c>
      <c r="F159" s="21">
        <v>46309.899976851855</v>
      </c>
      <c r="G159" s="20" t="s">
        <v>22</v>
      </c>
      <c r="H159" s="20" t="s">
        <v>4803</v>
      </c>
      <c r="I159" s="20">
        <v>340</v>
      </c>
      <c r="J159" s="20" t="s">
        <v>23</v>
      </c>
      <c r="K159" s="20" t="s">
        <v>24</v>
      </c>
      <c r="L159" s="20">
        <v>867</v>
      </c>
      <c r="M159" s="20" t="s">
        <v>181</v>
      </c>
      <c r="N159" s="21">
        <v>46309.944618055553</v>
      </c>
      <c r="O159" s="20">
        <v>340</v>
      </c>
      <c r="P159" s="20" t="s">
        <v>26</v>
      </c>
      <c r="Q159" s="20">
        <v>190</v>
      </c>
      <c r="R159" s="3" t="str">
        <f>IF(OR(G159="12R",G159="12L"),_xlfn.XLOOKUP(C159,DB!$A$2:$A$248,DB!$B$2:$B$248,""),IF(OR(G159="30L",G159="30R"),_xlfn.XLOOKUP(C159,DB!$A$2:$A$248,DB!$C$2:$C$248,""),""))</f>
        <v>UDGUV</v>
      </c>
      <c r="S159" s="3">
        <f t="shared" si="2"/>
        <v>21</v>
      </c>
      <c r="T159" s="3" t="str">
        <f>_xlfn.XLOOKUP(C159,DB!$A$2:$A$248,DB!$D$2:$D$248,"")</f>
        <v>Sector 2</v>
      </c>
    </row>
    <row r="160" spans="1:20" x14ac:dyDescent="0.2">
      <c r="A160" s="20" t="s">
        <v>214</v>
      </c>
      <c r="B160" s="20" t="s">
        <v>18</v>
      </c>
      <c r="C160" s="20" t="s">
        <v>215</v>
      </c>
      <c r="D160" s="20" t="s">
        <v>29</v>
      </c>
      <c r="E160" s="20" t="s">
        <v>537</v>
      </c>
      <c r="F160" s="21">
        <v>46309.901354166665</v>
      </c>
      <c r="G160" s="20" t="s">
        <v>22</v>
      </c>
      <c r="H160" s="20" t="s">
        <v>4804</v>
      </c>
      <c r="I160" s="20">
        <v>380</v>
      </c>
      <c r="J160" s="20" t="s">
        <v>23</v>
      </c>
      <c r="K160" s="20" t="s">
        <v>24</v>
      </c>
      <c r="L160" s="20">
        <v>439</v>
      </c>
      <c r="M160" s="20" t="s">
        <v>204</v>
      </c>
      <c r="N160" s="21">
        <v>46309.92460648148</v>
      </c>
      <c r="O160" s="20">
        <v>340</v>
      </c>
      <c r="P160" s="20" t="s">
        <v>26</v>
      </c>
      <c r="Q160" s="20">
        <v>40</v>
      </c>
      <c r="R160" s="3" t="str">
        <f>IF(OR(G160="12R",G160="12L"),_xlfn.XLOOKUP(C160,DB!$A$2:$A$248,DB!$B$2:$B$248,""),IF(OR(G160="30L",G160="30R"),_xlfn.XLOOKUP(C160,DB!$A$2:$A$248,DB!$C$2:$C$248,""),""))</f>
        <v>OMSUK</v>
      </c>
      <c r="S160" s="3">
        <f t="shared" si="2"/>
        <v>21</v>
      </c>
      <c r="T160" s="3" t="str">
        <f>_xlfn.XLOOKUP(C160,DB!$A$2:$A$248,DB!$D$2:$D$248,"")</f>
        <v>Sector 3</v>
      </c>
    </row>
    <row r="161" spans="1:20" x14ac:dyDescent="0.2">
      <c r="A161" s="20" t="s">
        <v>336</v>
      </c>
      <c r="B161" s="20" t="s">
        <v>18</v>
      </c>
      <c r="C161" s="20" t="s">
        <v>115</v>
      </c>
      <c r="D161" s="20" t="s">
        <v>129</v>
      </c>
      <c r="E161" s="20" t="s">
        <v>4211</v>
      </c>
      <c r="F161" s="21">
        <v>46309.909583333334</v>
      </c>
      <c r="G161" s="20" t="s">
        <v>22</v>
      </c>
      <c r="H161" s="20" t="s">
        <v>4805</v>
      </c>
      <c r="I161" s="20">
        <v>350</v>
      </c>
      <c r="J161" s="20" t="s">
        <v>23</v>
      </c>
      <c r="K161" s="20" t="s">
        <v>24</v>
      </c>
      <c r="L161" s="20">
        <v>149</v>
      </c>
      <c r="M161" s="20" t="s">
        <v>117</v>
      </c>
      <c r="N161" s="21">
        <v>46309.919745370367</v>
      </c>
      <c r="O161" s="20">
        <v>290</v>
      </c>
      <c r="P161" s="20" t="s">
        <v>26</v>
      </c>
      <c r="Q161" s="20">
        <v>190</v>
      </c>
      <c r="R161" s="3" t="str">
        <f>IF(OR(G161="12R",G161="12L"),_xlfn.XLOOKUP(C161,DB!$A$2:$A$248,DB!$B$2:$B$248,""),IF(OR(G161="30L",G161="30R"),_xlfn.XLOOKUP(C161,DB!$A$2:$A$248,DB!$C$2:$C$248,""),""))</f>
        <v>TAKUX</v>
      </c>
      <c r="S161" s="3">
        <f t="shared" si="2"/>
        <v>21</v>
      </c>
      <c r="T161" s="3" t="str">
        <f>_xlfn.XLOOKUP(C161,DB!$A$2:$A$248,DB!$D$2:$D$248,"")</f>
        <v>Sector 7</v>
      </c>
    </row>
    <row r="162" spans="1:20" x14ac:dyDescent="0.2">
      <c r="A162" s="20" t="s">
        <v>2886</v>
      </c>
      <c r="B162" s="20" t="s">
        <v>18</v>
      </c>
      <c r="C162" s="20" t="s">
        <v>444</v>
      </c>
      <c r="D162" s="20" t="s">
        <v>261</v>
      </c>
      <c r="E162" s="20" t="s">
        <v>312</v>
      </c>
      <c r="F162" s="21">
        <v>46309.911041666666</v>
      </c>
      <c r="G162" s="20" t="s">
        <v>22</v>
      </c>
      <c r="H162" s="20" t="s">
        <v>4806</v>
      </c>
      <c r="I162" s="20">
        <v>370</v>
      </c>
      <c r="J162" s="20" t="s">
        <v>23</v>
      </c>
      <c r="K162" s="20" t="s">
        <v>24</v>
      </c>
      <c r="L162" s="20">
        <v>142</v>
      </c>
      <c r="M162" s="20" t="s">
        <v>40</v>
      </c>
      <c r="N162" s="21">
        <v>46309.920081018521</v>
      </c>
      <c r="O162" s="20">
        <v>241</v>
      </c>
      <c r="P162" s="20" t="s">
        <v>41</v>
      </c>
      <c r="Q162" s="20">
        <v>190</v>
      </c>
      <c r="R162" s="3" t="str">
        <f>IF(OR(G162="12R",G162="12L"),_xlfn.XLOOKUP(C162,DB!$A$2:$A$248,DB!$B$2:$B$248,""),IF(OR(G162="30L",G162="30R"),_xlfn.XLOOKUP(C162,DB!$A$2:$A$248,DB!$C$2:$C$248,""),""))</f>
        <v>NUDAL</v>
      </c>
      <c r="S162" s="3">
        <f t="shared" si="2"/>
        <v>21</v>
      </c>
      <c r="T162" s="3" t="str">
        <f>_xlfn.XLOOKUP(C162,DB!$A$2:$A$248,DB!$D$2:$D$248,"")</f>
        <v>Sector 3</v>
      </c>
    </row>
    <row r="163" spans="1:20" x14ac:dyDescent="0.2">
      <c r="A163" s="20" t="s">
        <v>315</v>
      </c>
      <c r="B163" s="20" t="s">
        <v>18</v>
      </c>
      <c r="C163" s="20" t="s">
        <v>224</v>
      </c>
      <c r="D163" s="20" t="s">
        <v>116</v>
      </c>
      <c r="E163" s="20" t="s">
        <v>250</v>
      </c>
      <c r="F163" s="21">
        <v>46309.913194444445</v>
      </c>
      <c r="G163" s="20" t="s">
        <v>22</v>
      </c>
      <c r="H163" s="20" t="s">
        <v>4807</v>
      </c>
      <c r="I163" s="20">
        <v>400</v>
      </c>
      <c r="J163" s="20" t="s">
        <v>23</v>
      </c>
      <c r="K163" s="20" t="s">
        <v>24</v>
      </c>
      <c r="L163" s="20">
        <v>517</v>
      </c>
      <c r="M163" s="20" t="s">
        <v>130</v>
      </c>
      <c r="N163" s="21">
        <v>46309.940011574072</v>
      </c>
      <c r="O163" s="20">
        <v>400</v>
      </c>
      <c r="P163" s="20" t="s">
        <v>26</v>
      </c>
      <c r="Q163" s="20">
        <v>40</v>
      </c>
      <c r="R163" s="3" t="str">
        <f>IF(OR(G163="12R",G163="12L"),_xlfn.XLOOKUP(C163,DB!$A$2:$A$248,DB!$B$2:$B$248,""),IF(OR(G163="30L",G163="30R"),_xlfn.XLOOKUP(C163,DB!$A$2:$A$248,DB!$C$2:$C$248,""),""))</f>
        <v>ENEBA</v>
      </c>
      <c r="S163" s="3">
        <f t="shared" si="2"/>
        <v>21</v>
      </c>
      <c r="T163" s="3" t="str">
        <f>_xlfn.XLOOKUP(C163,DB!$A$2:$A$248,DB!$D$2:$D$248,"")</f>
        <v>Sector 3</v>
      </c>
    </row>
    <row r="164" spans="1:20" x14ac:dyDescent="0.2">
      <c r="A164" s="20" t="s">
        <v>333</v>
      </c>
      <c r="B164" s="20" t="s">
        <v>18</v>
      </c>
      <c r="C164" s="20" t="s">
        <v>148</v>
      </c>
      <c r="D164" s="20" t="s">
        <v>129</v>
      </c>
      <c r="E164" s="20" t="s">
        <v>4184</v>
      </c>
      <c r="F164" s="21">
        <v>46309.914768518516</v>
      </c>
      <c r="G164" s="20" t="s">
        <v>22</v>
      </c>
      <c r="H164" s="20" t="s">
        <v>4808</v>
      </c>
      <c r="I164" s="20">
        <v>350</v>
      </c>
      <c r="J164" s="20" t="s">
        <v>23</v>
      </c>
      <c r="K164" s="20" t="s">
        <v>24</v>
      </c>
      <c r="L164" s="20">
        <v>134</v>
      </c>
      <c r="M164" s="20" t="s">
        <v>40</v>
      </c>
      <c r="N164" s="21">
        <v>46309.923171296294</v>
      </c>
      <c r="O164" s="20">
        <v>266</v>
      </c>
      <c r="P164" s="20" t="s">
        <v>26</v>
      </c>
      <c r="Q164" s="20">
        <v>190</v>
      </c>
      <c r="R164" s="3" t="str">
        <f>IF(OR(G164="12R",G164="12L"),_xlfn.XLOOKUP(C164,DB!$A$2:$A$248,DB!$B$2:$B$248,""),IF(OR(G164="30L",G164="30R"),_xlfn.XLOOKUP(C164,DB!$A$2:$A$248,DB!$C$2:$C$248,""),""))</f>
        <v>NUDAL</v>
      </c>
      <c r="S164" s="3">
        <f t="shared" si="2"/>
        <v>21</v>
      </c>
      <c r="T164" s="3" t="str">
        <f>_xlfn.XLOOKUP(C164,DB!$A$2:$A$248,DB!$D$2:$D$248,"")</f>
        <v>Sector 3</v>
      </c>
    </row>
    <row r="165" spans="1:20" x14ac:dyDescent="0.2">
      <c r="A165" s="20" t="s">
        <v>338</v>
      </c>
      <c r="B165" s="20" t="s">
        <v>18</v>
      </c>
      <c r="C165" s="20" t="s">
        <v>75</v>
      </c>
      <c r="D165" s="20" t="s">
        <v>54</v>
      </c>
      <c r="E165" s="20" t="s">
        <v>428</v>
      </c>
      <c r="F165" s="21">
        <v>46309.916122685187</v>
      </c>
      <c r="G165" s="20" t="s">
        <v>22</v>
      </c>
      <c r="H165" s="20" t="s">
        <v>4809</v>
      </c>
      <c r="I165" s="20">
        <v>380</v>
      </c>
      <c r="J165" s="20" t="s">
        <v>23</v>
      </c>
      <c r="K165" s="20" t="s">
        <v>24</v>
      </c>
      <c r="L165" s="20">
        <v>721</v>
      </c>
      <c r="M165" s="20" t="s">
        <v>75</v>
      </c>
      <c r="N165" s="21">
        <v>46309.962407407409</v>
      </c>
      <c r="O165" s="20">
        <v>0</v>
      </c>
      <c r="P165" s="20" t="s">
        <v>26</v>
      </c>
      <c r="Q165" s="20">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20" t="s">
        <v>1948</v>
      </c>
      <c r="B166" s="20" t="s">
        <v>18</v>
      </c>
      <c r="C166" s="20" t="s">
        <v>945</v>
      </c>
      <c r="D166" s="20" t="s">
        <v>331</v>
      </c>
      <c r="E166" s="20" t="s">
        <v>4810</v>
      </c>
      <c r="F166" s="21">
        <v>46309.917673611111</v>
      </c>
      <c r="G166" s="20" t="s">
        <v>22</v>
      </c>
      <c r="H166" s="20" t="s">
        <v>4811</v>
      </c>
      <c r="I166" s="20">
        <v>340</v>
      </c>
      <c r="J166" s="20" t="s">
        <v>23</v>
      </c>
      <c r="K166" s="20" t="s">
        <v>24</v>
      </c>
      <c r="L166" s="20">
        <v>447</v>
      </c>
      <c r="M166" s="20" t="s">
        <v>204</v>
      </c>
      <c r="N166" s="21">
        <v>46309.943078703705</v>
      </c>
      <c r="O166" s="20">
        <v>340</v>
      </c>
      <c r="P166" s="20" t="s">
        <v>26</v>
      </c>
      <c r="Q166" s="20">
        <v>40</v>
      </c>
      <c r="R166" s="3" t="str">
        <f>IF(OR(G166="12R",G166="12L"),_xlfn.XLOOKUP(C166,DB!$A$2:$A$248,DB!$B$2:$B$248,""),IF(OR(G166="30L",G166="30R"),_xlfn.XLOOKUP(C166,DB!$A$2:$A$248,DB!$C$2:$C$248,""),""))</f>
        <v>ENEBA</v>
      </c>
      <c r="S166" s="3">
        <f t="shared" si="2"/>
        <v>22</v>
      </c>
      <c r="T166" s="3" t="str">
        <f>_xlfn.XLOOKUP(C166,DB!$A$2:$A$248,DB!$D$2:$D$248,"")</f>
        <v>Sector 3</v>
      </c>
    </row>
    <row r="167" spans="1:20" x14ac:dyDescent="0.2">
      <c r="A167" s="20" t="s">
        <v>337</v>
      </c>
      <c r="B167" s="20" t="s">
        <v>18</v>
      </c>
      <c r="C167" s="20" t="s">
        <v>219</v>
      </c>
      <c r="D167" s="20" t="s">
        <v>34</v>
      </c>
      <c r="E167" s="20" t="s">
        <v>4459</v>
      </c>
      <c r="F167" s="21">
        <v>46309.91946759259</v>
      </c>
      <c r="G167" s="20" t="s">
        <v>22</v>
      </c>
      <c r="H167" s="20" t="s">
        <v>4812</v>
      </c>
      <c r="I167" s="20">
        <v>370</v>
      </c>
      <c r="J167" s="20" t="s">
        <v>23</v>
      </c>
      <c r="K167" s="20" t="s">
        <v>24</v>
      </c>
      <c r="L167" s="20">
        <v>153</v>
      </c>
      <c r="M167" s="20" t="s">
        <v>117</v>
      </c>
      <c r="N167" s="21">
        <v>46309.93005787037</v>
      </c>
      <c r="O167" s="20">
        <v>259</v>
      </c>
      <c r="P167" s="20" t="s">
        <v>26</v>
      </c>
      <c r="Q167" s="20">
        <v>190</v>
      </c>
      <c r="R167" s="3" t="str">
        <f>IF(OR(G167="12R",G167="12L"),_xlfn.XLOOKUP(C167,DB!$A$2:$A$248,DB!$B$2:$B$248,""),IF(OR(G167="30L",G167="30R"),_xlfn.XLOOKUP(C167,DB!$A$2:$A$248,DB!$C$2:$C$248,""),""))</f>
        <v>TAKUX</v>
      </c>
      <c r="S167" s="3">
        <f t="shared" si="2"/>
        <v>22</v>
      </c>
      <c r="T167" s="3" t="str">
        <f>_xlfn.XLOOKUP(C167,DB!$A$2:$A$248,DB!$D$2:$D$248,"")</f>
        <v>Sector 7</v>
      </c>
    </row>
    <row r="168" spans="1:20" x14ac:dyDescent="0.2">
      <c r="A168" s="20" t="s">
        <v>4813</v>
      </c>
      <c r="B168" s="20" t="s">
        <v>18</v>
      </c>
      <c r="C168" s="20" t="s">
        <v>66</v>
      </c>
      <c r="D168" s="20" t="s">
        <v>4814</v>
      </c>
      <c r="E168" s="20"/>
      <c r="F168" s="21">
        <v>46309.921215277776</v>
      </c>
      <c r="G168" s="20" t="s">
        <v>22</v>
      </c>
      <c r="H168" s="20" t="s">
        <v>4815</v>
      </c>
      <c r="I168" s="20">
        <v>160</v>
      </c>
      <c r="J168" s="20" t="s">
        <v>23</v>
      </c>
      <c r="K168" s="20" t="s">
        <v>51</v>
      </c>
      <c r="L168" s="20">
        <v>358</v>
      </c>
      <c r="M168" s="20" t="s">
        <v>66</v>
      </c>
      <c r="N168" s="21">
        <v>46309.952314814815</v>
      </c>
      <c r="O168" s="20">
        <v>0</v>
      </c>
      <c r="P168" s="20" t="s">
        <v>137</v>
      </c>
      <c r="Q168" s="20">
        <v>30</v>
      </c>
      <c r="R168" s="3" t="str">
        <f>IF(OR(G168="12R",G168="12L"),_xlfn.XLOOKUP(C168,DB!$A$2:$A$248,DB!$B$2:$B$248,""),IF(OR(G168="30L",G168="30R"),_xlfn.XLOOKUP(C168,DB!$A$2:$A$248,DB!$C$2:$C$248,""),""))</f>
        <v>UDGUV</v>
      </c>
      <c r="S168" s="3">
        <f t="shared" si="2"/>
        <v>22</v>
      </c>
      <c r="T168" s="3" t="str">
        <f>_xlfn.XLOOKUP(C168,DB!$A$2:$A$248,DB!$D$2:$D$248,"")</f>
        <v>Sector 2</v>
      </c>
    </row>
    <row r="169" spans="1:20" x14ac:dyDescent="0.2">
      <c r="A169" s="20" t="s">
        <v>4346</v>
      </c>
      <c r="B169" s="20" t="s">
        <v>18</v>
      </c>
      <c r="C169" s="20" t="s">
        <v>328</v>
      </c>
      <c r="D169" s="20" t="s">
        <v>29</v>
      </c>
      <c r="E169" s="20" t="s">
        <v>4816</v>
      </c>
      <c r="F169" s="21">
        <v>46309.931215277778</v>
      </c>
      <c r="G169" s="20" t="s">
        <v>22</v>
      </c>
      <c r="H169" s="20" t="s">
        <v>4817</v>
      </c>
      <c r="I169" s="20">
        <v>360</v>
      </c>
      <c r="J169" s="20" t="s">
        <v>23</v>
      </c>
      <c r="K169" s="20" t="s">
        <v>24</v>
      </c>
      <c r="L169" s="20">
        <v>433</v>
      </c>
      <c r="M169" s="20" t="s">
        <v>204</v>
      </c>
      <c r="N169" s="21">
        <v>46309.956064814818</v>
      </c>
      <c r="O169" s="20">
        <v>360</v>
      </c>
      <c r="P169" s="20" t="s">
        <v>26</v>
      </c>
      <c r="Q169" s="20">
        <v>40</v>
      </c>
      <c r="R169" s="3" t="str">
        <f>IF(OR(G169="12R",G169="12L"),_xlfn.XLOOKUP(C169,DB!$A$2:$A$248,DB!$B$2:$B$248,""),IF(OR(G169="30L",G169="30R"),_xlfn.XLOOKUP(C169,DB!$A$2:$A$248,DB!$C$2:$C$248,""),""))</f>
        <v>OMSUK</v>
      </c>
      <c r="S169" s="3">
        <f t="shared" si="2"/>
        <v>22</v>
      </c>
      <c r="T169" s="3" t="str">
        <f>_xlfn.XLOOKUP(C169,DB!$A$2:$A$248,DB!$D$2:$D$248,"")</f>
        <v>Sector 3</v>
      </c>
    </row>
    <row r="170" spans="1:20" x14ac:dyDescent="0.2">
      <c r="A170" s="20" t="s">
        <v>442</v>
      </c>
      <c r="B170" s="20" t="s">
        <v>18</v>
      </c>
      <c r="C170" s="20" t="s">
        <v>210</v>
      </c>
      <c r="D170" s="20" t="s">
        <v>29</v>
      </c>
      <c r="E170" s="20" t="s">
        <v>211</v>
      </c>
      <c r="F170" s="21">
        <v>46309.933263888888</v>
      </c>
      <c r="G170" s="20" t="s">
        <v>22</v>
      </c>
      <c r="H170" s="20" t="s">
        <v>4818</v>
      </c>
      <c r="I170" s="20">
        <v>370</v>
      </c>
      <c r="J170" s="20" t="s">
        <v>23</v>
      </c>
      <c r="K170" s="20" t="s">
        <v>24</v>
      </c>
      <c r="L170" s="20">
        <v>153</v>
      </c>
      <c r="M170" s="20" t="s">
        <v>117</v>
      </c>
      <c r="N170" s="21">
        <v>46309.944479166668</v>
      </c>
      <c r="O170" s="20">
        <v>250</v>
      </c>
      <c r="P170" s="20" t="s">
        <v>26</v>
      </c>
      <c r="Q170" s="20">
        <v>190</v>
      </c>
      <c r="R170" s="3" t="str">
        <f>IF(OR(G170="12R",G170="12L"),_xlfn.XLOOKUP(C170,DB!$A$2:$A$248,DB!$B$2:$B$248,""),IF(OR(G170="30L",G170="30R"),_xlfn.XLOOKUP(C170,DB!$A$2:$A$248,DB!$C$2:$C$248,""),""))</f>
        <v>TAKUX</v>
      </c>
      <c r="S170" s="3">
        <f t="shared" si="2"/>
        <v>22</v>
      </c>
      <c r="T170" s="3" t="str">
        <f>_xlfn.XLOOKUP(C170,DB!$A$2:$A$248,DB!$D$2:$D$248,"")</f>
        <v>Sector 7</v>
      </c>
    </row>
    <row r="171" spans="1:20" x14ac:dyDescent="0.2">
      <c r="A171" s="20" t="s">
        <v>448</v>
      </c>
      <c r="B171" s="20" t="s">
        <v>18</v>
      </c>
      <c r="C171" s="20" t="s">
        <v>273</v>
      </c>
      <c r="D171" s="20" t="s">
        <v>54</v>
      </c>
      <c r="E171" s="20" t="s">
        <v>962</v>
      </c>
      <c r="F171" s="21">
        <v>46309.94259259259</v>
      </c>
      <c r="G171" s="20" t="s">
        <v>22</v>
      </c>
      <c r="H171" s="20" t="s">
        <v>4819</v>
      </c>
      <c r="I171" s="20">
        <v>370</v>
      </c>
      <c r="J171" s="20" t="s">
        <v>23</v>
      </c>
      <c r="K171" s="20" t="s">
        <v>24</v>
      </c>
      <c r="L171" s="20">
        <v>868</v>
      </c>
      <c r="M171" s="20" t="s">
        <v>36</v>
      </c>
      <c r="N171" s="21">
        <v>46309.986678240741</v>
      </c>
      <c r="O171" s="20">
        <v>370</v>
      </c>
      <c r="P171" s="20" t="s">
        <v>26</v>
      </c>
      <c r="Q171" s="20">
        <v>190</v>
      </c>
      <c r="R171" s="3" t="str">
        <f>IF(OR(G171="12R",G171="12L"),_xlfn.XLOOKUP(C171,DB!$A$2:$A$248,DB!$B$2:$B$248,""),IF(OR(G171="30L",G171="30R"),_xlfn.XLOOKUP(C171,DB!$A$2:$A$248,DB!$C$2:$C$248,""),""))</f>
        <v>UDGUV</v>
      </c>
      <c r="S171" s="3">
        <f t="shared" si="2"/>
        <v>22</v>
      </c>
      <c r="T171" s="3" t="str">
        <f>_xlfn.XLOOKUP(C171,DB!$A$2:$A$248,DB!$D$2:$D$248,"")</f>
        <v>Sector 2</v>
      </c>
    </row>
    <row r="172" spans="1:20" x14ac:dyDescent="0.2">
      <c r="A172" s="20" t="s">
        <v>415</v>
      </c>
      <c r="B172" s="20" t="s">
        <v>18</v>
      </c>
      <c r="C172" s="20" t="s">
        <v>18</v>
      </c>
      <c r="D172" s="20" t="s">
        <v>416</v>
      </c>
      <c r="E172" s="20"/>
      <c r="F172" s="21">
        <v>46309.944699074076</v>
      </c>
      <c r="G172" s="20" t="s">
        <v>22</v>
      </c>
      <c r="H172" s="20" t="s">
        <v>138</v>
      </c>
      <c r="I172" s="20">
        <v>15</v>
      </c>
      <c r="J172" s="20" t="s">
        <v>139</v>
      </c>
      <c r="K172" s="20" t="s">
        <v>51</v>
      </c>
      <c r="L172" s="20">
        <v>131</v>
      </c>
      <c r="M172" s="20" t="s">
        <v>18</v>
      </c>
      <c r="N172" s="21">
        <v>46309.971770833334</v>
      </c>
      <c r="O172" s="20">
        <v>0</v>
      </c>
      <c r="P172" s="20" t="s">
        <v>137</v>
      </c>
      <c r="Q172" s="20">
        <v>15</v>
      </c>
      <c r="R172" s="3" t="str">
        <f>IF(OR(G172="12R",G172="12L"),_xlfn.XLOOKUP(C172,DB!$A$2:$A$248,DB!$B$2:$B$248,""),IF(OR(G172="30L",G172="30R"),_xlfn.XLOOKUP(C172,DB!$A$2:$A$248,DB!$C$2:$C$248,""),""))</f>
        <v/>
      </c>
      <c r="S172" s="3">
        <f t="shared" si="2"/>
        <v>22</v>
      </c>
      <c r="T172" s="3" t="str">
        <f>_xlfn.XLOOKUP(C172,DB!$A$2:$A$248,DB!$D$2:$D$248,"")</f>
        <v/>
      </c>
    </row>
    <row r="173" spans="1:20" x14ac:dyDescent="0.2">
      <c r="A173" s="20" t="s">
        <v>343</v>
      </c>
      <c r="B173" s="20" t="s">
        <v>18</v>
      </c>
      <c r="C173" s="20" t="s">
        <v>122</v>
      </c>
      <c r="D173" s="20" t="s">
        <v>44</v>
      </c>
      <c r="E173" s="20" t="s">
        <v>4820</v>
      </c>
      <c r="F173" s="21">
        <v>46309.946018518516</v>
      </c>
      <c r="G173" s="20" t="s">
        <v>22</v>
      </c>
      <c r="H173" s="20" t="s">
        <v>4821</v>
      </c>
      <c r="I173" s="20">
        <v>360</v>
      </c>
      <c r="J173" s="20" t="s">
        <v>23</v>
      </c>
      <c r="K173" s="20" t="s">
        <v>24</v>
      </c>
      <c r="L173" s="20">
        <v>529</v>
      </c>
      <c r="M173" s="20" t="s">
        <v>130</v>
      </c>
      <c r="N173" s="21">
        <v>46309.974074074074</v>
      </c>
      <c r="O173" s="20">
        <v>360</v>
      </c>
      <c r="P173" s="20" t="s">
        <v>26</v>
      </c>
      <c r="Q173" s="20">
        <v>40</v>
      </c>
      <c r="R173" s="3" t="str">
        <f>IF(OR(G173="12R",G173="12L"),_xlfn.XLOOKUP(C173,DB!$A$2:$A$248,DB!$B$2:$B$248,""),IF(OR(G173="30L",G173="30R"),_xlfn.XLOOKUP(C173,DB!$A$2:$A$248,DB!$C$2:$C$248,""),""))</f>
        <v>ENEBA</v>
      </c>
      <c r="S173" s="3">
        <f t="shared" si="2"/>
        <v>22</v>
      </c>
      <c r="T173" s="3" t="str">
        <f>_xlfn.XLOOKUP(C173,DB!$A$2:$A$248,DB!$D$2:$D$248,"")</f>
        <v>Sector 3</v>
      </c>
    </row>
    <row r="174" spans="1:20" x14ac:dyDescent="0.2">
      <c r="A174" s="20" t="s">
        <v>344</v>
      </c>
      <c r="B174" s="20" t="s">
        <v>18</v>
      </c>
      <c r="C174" s="20" t="s">
        <v>345</v>
      </c>
      <c r="D174" s="20" t="s">
        <v>54</v>
      </c>
      <c r="E174" s="20" t="s">
        <v>672</v>
      </c>
      <c r="F174" s="21">
        <v>46309.950266203705</v>
      </c>
      <c r="G174" s="20" t="s">
        <v>22</v>
      </c>
      <c r="H174" s="20" t="s">
        <v>4822</v>
      </c>
      <c r="I174" s="20">
        <v>340</v>
      </c>
      <c r="J174" s="20" t="s">
        <v>23</v>
      </c>
      <c r="K174" s="20" t="s">
        <v>24</v>
      </c>
      <c r="L174" s="20">
        <v>865</v>
      </c>
      <c r="M174" s="20" t="s">
        <v>4259</v>
      </c>
      <c r="N174" s="21">
        <v>46309.995833333334</v>
      </c>
      <c r="O174" s="20">
        <v>340</v>
      </c>
      <c r="P174" s="20" t="s">
        <v>26</v>
      </c>
      <c r="Q174" s="20">
        <v>190</v>
      </c>
      <c r="R174" s="3" t="str">
        <f>IF(OR(G174="12R",G174="12L"),_xlfn.XLOOKUP(C174,DB!$A$2:$A$248,DB!$B$2:$B$248,""),IF(OR(G174="30L",G174="30R"),_xlfn.XLOOKUP(C174,DB!$A$2:$A$248,DB!$C$2:$C$248,""),""))</f>
        <v>UDGUV</v>
      </c>
      <c r="S174" s="3">
        <f t="shared" si="2"/>
        <v>22</v>
      </c>
      <c r="T174" s="3" t="str">
        <f>_xlfn.XLOOKUP(C174,DB!$A$2:$A$248,DB!$D$2:$D$248,"")</f>
        <v>Sector 2</v>
      </c>
    </row>
    <row r="175" spans="1:20" x14ac:dyDescent="0.2">
      <c r="A175" s="20" t="s">
        <v>349</v>
      </c>
      <c r="B175" s="20" t="s">
        <v>18</v>
      </c>
      <c r="C175" s="20" t="s">
        <v>221</v>
      </c>
      <c r="D175" s="20" t="s">
        <v>54</v>
      </c>
      <c r="E175" s="20" t="s">
        <v>300</v>
      </c>
      <c r="F175" s="21">
        <v>46309.951782407406</v>
      </c>
      <c r="G175" s="20" t="s">
        <v>22</v>
      </c>
      <c r="H175" s="20" t="s">
        <v>4823</v>
      </c>
      <c r="I175" s="20">
        <v>380</v>
      </c>
      <c r="J175" s="20" t="s">
        <v>23</v>
      </c>
      <c r="K175" s="20" t="s">
        <v>24</v>
      </c>
      <c r="L175" s="20">
        <v>861</v>
      </c>
      <c r="M175" s="20" t="s">
        <v>46</v>
      </c>
      <c r="N175" s="21">
        <v>46309.997199074074</v>
      </c>
      <c r="O175" s="20">
        <v>360</v>
      </c>
      <c r="P175" s="20" t="s">
        <v>26</v>
      </c>
      <c r="Q175" s="20">
        <v>190</v>
      </c>
      <c r="R175" s="3" t="str">
        <f>IF(OR(G175="12R",G175="12L"),_xlfn.XLOOKUP(C175,DB!$A$2:$A$248,DB!$B$2:$B$248,""),IF(OR(G175="30L",G175="30R"),_xlfn.XLOOKUP(C175,DB!$A$2:$A$248,DB!$C$2:$C$248,""),""))</f>
        <v>UDGUV</v>
      </c>
      <c r="S175" s="3">
        <f t="shared" si="2"/>
        <v>22</v>
      </c>
      <c r="T175" s="3" t="str">
        <f>_xlfn.XLOOKUP(C175,DB!$A$2:$A$248,DB!$D$2:$D$248,"")</f>
        <v>Sector 2</v>
      </c>
    </row>
    <row r="176" spans="1:20" x14ac:dyDescent="0.2">
      <c r="A176" s="20" t="s">
        <v>451</v>
      </c>
      <c r="B176" s="20" t="s">
        <v>18</v>
      </c>
      <c r="C176" s="20" t="s">
        <v>87</v>
      </c>
      <c r="D176" s="20" t="s">
        <v>88</v>
      </c>
      <c r="E176" s="20" t="s">
        <v>3833</v>
      </c>
      <c r="F176" s="21">
        <v>46309.952951388892</v>
      </c>
      <c r="G176" s="20" t="s">
        <v>22</v>
      </c>
      <c r="H176" s="20" t="s">
        <v>4824</v>
      </c>
      <c r="I176" s="20">
        <v>370</v>
      </c>
      <c r="J176" s="20" t="s">
        <v>23</v>
      </c>
      <c r="K176" s="20" t="s">
        <v>24</v>
      </c>
      <c r="L176" s="20">
        <v>353</v>
      </c>
      <c r="M176" s="20" t="s">
        <v>31</v>
      </c>
      <c r="N176" s="21">
        <v>46309.974166666667</v>
      </c>
      <c r="O176" s="20">
        <v>297</v>
      </c>
      <c r="P176" s="20" t="s">
        <v>41</v>
      </c>
      <c r="Q176" s="20">
        <v>40</v>
      </c>
      <c r="R176" s="3" t="str">
        <f>IF(OR(G176="12R",G176="12L"),_xlfn.XLOOKUP(C176,DB!$A$2:$A$248,DB!$B$2:$B$248,""),IF(OR(G176="30L",G176="30R"),_xlfn.XLOOKUP(C176,DB!$A$2:$A$248,DB!$C$2:$C$248,""),""))</f>
        <v>NUDAL</v>
      </c>
      <c r="S176" s="3">
        <f t="shared" si="2"/>
        <v>22</v>
      </c>
      <c r="T176" s="3" t="str">
        <f>_xlfn.XLOOKUP(C176,DB!$A$2:$A$248,DB!$D$2:$D$248,"")</f>
        <v>Sector 3</v>
      </c>
    </row>
    <row r="177" spans="1:20" x14ac:dyDescent="0.2">
      <c r="A177" s="20" t="s">
        <v>431</v>
      </c>
      <c r="B177" s="20" t="s">
        <v>18</v>
      </c>
      <c r="C177" s="20" t="s">
        <v>432</v>
      </c>
      <c r="D177" s="20" t="s">
        <v>433</v>
      </c>
      <c r="E177" s="20" t="s">
        <v>569</v>
      </c>
      <c r="F177" s="21">
        <v>46309.961053240739</v>
      </c>
      <c r="G177" s="20" t="s">
        <v>22</v>
      </c>
      <c r="H177" s="20" t="s">
        <v>4825</v>
      </c>
      <c r="I177" s="20">
        <v>370</v>
      </c>
      <c r="J177" s="20" t="s">
        <v>23</v>
      </c>
      <c r="K177" s="20" t="s">
        <v>24</v>
      </c>
      <c r="L177" s="20">
        <v>149</v>
      </c>
      <c r="M177" s="20" t="s">
        <v>117</v>
      </c>
      <c r="N177" s="21">
        <v>46309.970891203702</v>
      </c>
      <c r="O177" s="20">
        <v>270</v>
      </c>
      <c r="P177" s="20" t="s">
        <v>41</v>
      </c>
      <c r="Q177" s="20">
        <v>190</v>
      </c>
      <c r="R177" s="3" t="str">
        <f>IF(OR(G177="12R",G177="12L"),_xlfn.XLOOKUP(C177,DB!$A$2:$A$248,DB!$B$2:$B$248,""),IF(OR(G177="30L",G177="30R"),_xlfn.XLOOKUP(C177,DB!$A$2:$A$248,DB!$C$2:$C$248,""),""))</f>
        <v>CZM</v>
      </c>
      <c r="S177" s="3">
        <f t="shared" si="2"/>
        <v>23</v>
      </c>
      <c r="T177" s="3" t="str">
        <f>_xlfn.XLOOKUP(C177,DB!$A$2:$A$248,DB!$D$2:$D$248,"")</f>
        <v>Sector 7</v>
      </c>
    </row>
    <row r="178" spans="1:20" x14ac:dyDescent="0.2">
      <c r="A178" s="20" t="s">
        <v>359</v>
      </c>
      <c r="B178" s="20" t="s">
        <v>18</v>
      </c>
      <c r="C178" s="20" t="s">
        <v>219</v>
      </c>
      <c r="D178" s="20" t="s">
        <v>54</v>
      </c>
      <c r="E178" s="20" t="s">
        <v>1244</v>
      </c>
      <c r="F178" s="21">
        <v>46309.986828703702</v>
      </c>
      <c r="G178" s="20" t="s">
        <v>22</v>
      </c>
      <c r="H178" s="20" t="s">
        <v>4826</v>
      </c>
      <c r="I178" s="20">
        <v>370</v>
      </c>
      <c r="J178" s="20" t="s">
        <v>23</v>
      </c>
      <c r="K178" s="20" t="s">
        <v>24</v>
      </c>
      <c r="L178" s="20">
        <v>149</v>
      </c>
      <c r="M178" s="20" t="s">
        <v>117</v>
      </c>
      <c r="N178" s="21">
        <v>46309.996192129627</v>
      </c>
      <c r="O178" s="20">
        <v>273</v>
      </c>
      <c r="P178" s="20" t="s">
        <v>26</v>
      </c>
      <c r="Q178" s="20">
        <v>190</v>
      </c>
      <c r="R178" s="3" t="str">
        <f>IF(OR(G178="12R",G178="12L"),_xlfn.XLOOKUP(C178,DB!$A$2:$A$248,DB!$B$2:$B$248,""),IF(OR(G178="30L",G178="30R"),_xlfn.XLOOKUP(C178,DB!$A$2:$A$248,DB!$C$2:$C$248,""),""))</f>
        <v>TAKUX</v>
      </c>
      <c r="S178" s="3">
        <f t="shared" si="2"/>
        <v>23</v>
      </c>
      <c r="T178" s="3" t="str">
        <f>_xlfn.XLOOKUP(C178,DB!$A$2:$A$248,DB!$D$2:$D$248,"")</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IF(OR(G179="12R",G179="12L"),_xlfn.XLOOKUP(C179,DB!$A$2:$A$248,DB!$B$2:$B$248,""),IF(OR(G179="30L",G179="30R"),_xlfn.XLOOKUP(C179,DB!$A$2:$A$248,DB!$C$2:$C$248,""),""))</f>
        <v/>
      </c>
      <c r="S179" s="3">
        <f t="shared" si="2"/>
        <v>0</v>
      </c>
      <c r="T179" s="3" t="str">
        <f>_xlfn.XLOOKUP(C179,DB!$A$2:$A$248,DB!$D$2:$D$248,"")</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IF(OR(G180="12R",G180="12L"),_xlfn.XLOOKUP(C180,DB!$A$2:$A$248,DB!$B$2:$B$248,""),IF(OR(G180="30L",G180="30R"),_xlfn.XLOOKUP(C180,DB!$A$2:$A$248,DB!$C$2:$C$248,""),""))</f>
        <v/>
      </c>
      <c r="S180" s="3">
        <f t="shared" si="2"/>
        <v>0</v>
      </c>
      <c r="T180" s="3" t="str">
        <f>_xlfn.XLOOKUP(C180,DB!$A$2:$A$248,DB!$D$2:$D$248,"")</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IF(OR(G181="12R",G181="12L"),_xlfn.XLOOKUP(C181,DB!$A$2:$A$248,DB!$B$2:$B$248,""),IF(OR(G181="30L",G181="30R"),_xlfn.XLOOKUP(C181,DB!$A$2:$A$248,DB!$C$2:$C$248,""),""))</f>
        <v/>
      </c>
      <c r="S181" s="3">
        <f t="shared" si="2"/>
        <v>0</v>
      </c>
      <c r="T181" s="3" t="str">
        <f>_xlfn.XLOOKUP(C181,DB!$A$2:$A$248,DB!$D$2:$D$248,"")</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IF(OR(G182="12R",G182="12L"),_xlfn.XLOOKUP(C182,DB!$A$2:$A$248,DB!$B$2:$B$248,""),IF(OR(G182="30L",G182="30R"),_xlfn.XLOOKUP(C182,DB!$A$2:$A$248,DB!$C$2:$C$248,""),""))</f>
        <v/>
      </c>
      <c r="S182" s="3">
        <f t="shared" si="2"/>
        <v>0</v>
      </c>
      <c r="T182" s="3" t="str">
        <f>_xlfn.XLOOKUP(C182,DB!$A$2:$A$248,DB!$D$2:$D$248,"")</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14,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5</v>
      </c>
      <c r="D229" s="8">
        <f t="shared" si="4"/>
        <v>0</v>
      </c>
      <c r="E229" s="8">
        <f t="shared" si="4"/>
        <v>0</v>
      </c>
      <c r="F229" s="8">
        <f t="shared" si="4"/>
        <v>2</v>
      </c>
      <c r="G229" s="8">
        <f t="shared" si="4"/>
        <v>2</v>
      </c>
      <c r="H229" s="8">
        <f t="shared" si="4"/>
        <v>7</v>
      </c>
      <c r="I229" s="9">
        <f t="shared" si="5"/>
        <v>18</v>
      </c>
    </row>
    <row r="230" spans="1:9" x14ac:dyDescent="0.2">
      <c r="A230" s="7">
        <v>17</v>
      </c>
      <c r="B230" s="8">
        <f t="shared" si="4"/>
        <v>0</v>
      </c>
      <c r="C230" s="8">
        <f t="shared" si="4"/>
        <v>6</v>
      </c>
      <c r="D230" s="8">
        <f t="shared" si="4"/>
        <v>0</v>
      </c>
      <c r="E230" s="8">
        <f t="shared" si="4"/>
        <v>2</v>
      </c>
      <c r="F230" s="8">
        <f t="shared" si="4"/>
        <v>3</v>
      </c>
      <c r="G230" s="8">
        <f t="shared" si="4"/>
        <v>1</v>
      </c>
      <c r="H230" s="8">
        <f t="shared" si="4"/>
        <v>5</v>
      </c>
      <c r="I230" s="9">
        <f t="shared" si="5"/>
        <v>17</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0</v>
      </c>
      <c r="E235" s="11">
        <f t="shared" si="4"/>
        <v>1</v>
      </c>
      <c r="F235" s="11">
        <f t="shared" si="4"/>
        <v>1</v>
      </c>
      <c r="G235" s="11">
        <f t="shared" si="4"/>
        <v>2</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14,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14,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1</v>
      </c>
      <c r="E264" s="9">
        <f t="shared" ref="E264:E273" si="7">SUM(B264:D264)</f>
        <v>4</v>
      </c>
    </row>
    <row r="265" spans="1:9" x14ac:dyDescent="0.2">
      <c r="A265" s="7">
        <v>15</v>
      </c>
      <c r="B265" s="8">
        <f t="shared" si="6"/>
        <v>7</v>
      </c>
      <c r="C265" s="8">
        <f t="shared" si="6"/>
        <v>3</v>
      </c>
      <c r="D265" s="8">
        <f t="shared" si="6"/>
        <v>0</v>
      </c>
      <c r="E265" s="9">
        <f t="shared" si="7"/>
        <v>10</v>
      </c>
    </row>
    <row r="266" spans="1:9" x14ac:dyDescent="0.2">
      <c r="A266" s="7">
        <v>16</v>
      </c>
      <c r="B266" s="8">
        <f t="shared" si="6"/>
        <v>7</v>
      </c>
      <c r="C266" s="8">
        <f t="shared" si="6"/>
        <v>7</v>
      </c>
      <c r="D266" s="8">
        <f t="shared" si="6"/>
        <v>4</v>
      </c>
      <c r="E266" s="9">
        <f t="shared" si="7"/>
        <v>18</v>
      </c>
    </row>
    <row r="267" spans="1:9" x14ac:dyDescent="0.2">
      <c r="A267" s="7">
        <v>17</v>
      </c>
      <c r="B267" s="8">
        <f t="shared" si="6"/>
        <v>5</v>
      </c>
      <c r="C267" s="8">
        <f t="shared" si="6"/>
        <v>11</v>
      </c>
      <c r="D267" s="8">
        <f t="shared" si="6"/>
        <v>1</v>
      </c>
      <c r="E267" s="9">
        <f t="shared" si="7"/>
        <v>17</v>
      </c>
    </row>
    <row r="268" spans="1:9" x14ac:dyDescent="0.2">
      <c r="A268" s="7">
        <v>18</v>
      </c>
      <c r="B268" s="8">
        <f t="shared" si="6"/>
        <v>7</v>
      </c>
      <c r="C268" s="8">
        <f t="shared" si="6"/>
        <v>9</v>
      </c>
      <c r="D268" s="8">
        <f t="shared" si="6"/>
        <v>1</v>
      </c>
      <c r="E268" s="9">
        <f t="shared" si="7"/>
        <v>17</v>
      </c>
    </row>
    <row r="269" spans="1:9" x14ac:dyDescent="0.2">
      <c r="A269" s="7">
        <v>19</v>
      </c>
      <c r="B269" s="8">
        <f t="shared" si="6"/>
        <v>7</v>
      </c>
      <c r="C269" s="8">
        <f t="shared" si="6"/>
        <v>14</v>
      </c>
      <c r="D269" s="8">
        <f t="shared" si="6"/>
        <v>3</v>
      </c>
      <c r="E269" s="9">
        <f t="shared" si="7"/>
        <v>24</v>
      </c>
    </row>
    <row r="270" spans="1:9" x14ac:dyDescent="0.2">
      <c r="A270" s="7">
        <v>20</v>
      </c>
      <c r="B270" s="8">
        <f t="shared" si="6"/>
        <v>11</v>
      </c>
      <c r="C270" s="8">
        <f t="shared" si="6"/>
        <v>5</v>
      </c>
      <c r="D270" s="8">
        <f t="shared" si="6"/>
        <v>0</v>
      </c>
      <c r="E270" s="9">
        <f t="shared" si="7"/>
        <v>16</v>
      </c>
    </row>
    <row r="271" spans="1:9" x14ac:dyDescent="0.2">
      <c r="A271" s="7">
        <v>21</v>
      </c>
      <c r="B271" s="8">
        <f t="shared" si="6"/>
        <v>7</v>
      </c>
      <c r="C271" s="8">
        <f t="shared" si="6"/>
        <v>9</v>
      </c>
      <c r="D271" s="8">
        <f t="shared" si="6"/>
        <v>2</v>
      </c>
      <c r="E271" s="9">
        <f t="shared" si="7"/>
        <v>18</v>
      </c>
    </row>
    <row r="272" spans="1:9" x14ac:dyDescent="0.2">
      <c r="A272" s="7">
        <v>22</v>
      </c>
      <c r="B272" s="8">
        <f t="shared" si="6"/>
        <v>4</v>
      </c>
      <c r="C272" s="8">
        <f t="shared" si="6"/>
        <v>4</v>
      </c>
      <c r="D272" s="8">
        <f t="shared" si="6"/>
        <v>2</v>
      </c>
      <c r="E272" s="9">
        <f t="shared" si="7"/>
        <v>10</v>
      </c>
    </row>
    <row r="273" spans="1:9" x14ac:dyDescent="0.2">
      <c r="A273" s="10">
        <v>23</v>
      </c>
      <c r="B273" s="11">
        <f t="shared" si="6"/>
        <v>0</v>
      </c>
      <c r="C273" s="11">
        <f t="shared" si="6"/>
        <v>0</v>
      </c>
      <c r="D273" s="11">
        <f t="shared" si="6"/>
        <v>2</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14,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14AB-BBDB-684D-8F7C-8276F852E970}">
  <dimension ref="A1:T275"/>
  <sheetViews>
    <sheetView showGridLines="0" topLeftCell="A225" zoomScale="110" zoomScaleNormal="110" workbookViewId="0">
      <selection activeCell="H2" sqref="H2:H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54</v>
      </c>
      <c r="E2" s="20" t="s">
        <v>680</v>
      </c>
      <c r="F2" s="21">
        <v>46310.011446759258</v>
      </c>
      <c r="G2" s="20" t="s">
        <v>22</v>
      </c>
      <c r="H2" s="20" t="s">
        <v>4827</v>
      </c>
      <c r="I2" s="22">
        <v>380</v>
      </c>
      <c r="J2" s="20" t="s">
        <v>23</v>
      </c>
      <c r="K2" s="20" t="s">
        <v>24</v>
      </c>
      <c r="L2" s="22">
        <v>863</v>
      </c>
      <c r="M2" s="20" t="s">
        <v>4131</v>
      </c>
      <c r="N2" s="21">
        <v>46310.056805555556</v>
      </c>
      <c r="O2" s="22">
        <v>380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4828</v>
      </c>
      <c r="B3" s="20" t="s">
        <v>18</v>
      </c>
      <c r="C3" s="20" t="s">
        <v>50</v>
      </c>
      <c r="D3" s="20" t="s">
        <v>542</v>
      </c>
      <c r="E3" s="20" t="s">
        <v>4829</v>
      </c>
      <c r="F3" s="21">
        <v>46310.017083333332</v>
      </c>
      <c r="G3" s="20" t="s">
        <v>22</v>
      </c>
      <c r="H3" s="20" t="s">
        <v>4830</v>
      </c>
      <c r="I3" s="22">
        <v>430</v>
      </c>
      <c r="J3" s="20" t="s">
        <v>23</v>
      </c>
      <c r="K3" s="20" t="s">
        <v>152</v>
      </c>
      <c r="L3" s="22">
        <v>858</v>
      </c>
      <c r="M3" s="20" t="s">
        <v>46</v>
      </c>
      <c r="N3" s="21">
        <v>46310.064560185187</v>
      </c>
      <c r="O3" s="22">
        <v>430</v>
      </c>
      <c r="P3" s="20" t="s">
        <v>26</v>
      </c>
      <c r="Q3" s="22">
        <v>30</v>
      </c>
      <c r="R3" s="3" t="str">
        <f>IF(OR(G3="12R",G3="12L"),_xlfn.XLOOKUP(C3,DB!$A$2:$A$248,DB!$B$2:$B$248,""),IF(OR(G3="30L",G3="30R"),_xlfn.XLOOKUP(C3,DB!$A$2:$A$248,DB!$C$2:$C$248,""),""))</f>
        <v>UDGUV</v>
      </c>
      <c r="S3" s="3">
        <f t="shared" ref="S3:S66" si="0">HOUR(F3)</f>
        <v>0</v>
      </c>
      <c r="T3" s="3" t="str">
        <f>_xlfn.XLOOKUP(C3,DB!$A$2:$A$248,DB!$D$2:$D$248,"")</f>
        <v>Sector 2</v>
      </c>
    </row>
    <row r="4" spans="1:20" x14ac:dyDescent="0.2">
      <c r="A4" s="20" t="s">
        <v>32</v>
      </c>
      <c r="B4" s="20" t="s">
        <v>18</v>
      </c>
      <c r="C4" s="20" t="s">
        <v>33</v>
      </c>
      <c r="D4" s="20" t="s">
        <v>34</v>
      </c>
      <c r="E4" s="20" t="s">
        <v>870</v>
      </c>
      <c r="F4" s="21">
        <v>46310.028124999997</v>
      </c>
      <c r="G4" s="20" t="s">
        <v>22</v>
      </c>
      <c r="H4" s="20" t="s">
        <v>4831</v>
      </c>
      <c r="I4" s="22">
        <v>360</v>
      </c>
      <c r="J4" s="20" t="s">
        <v>23</v>
      </c>
      <c r="K4" s="20" t="s">
        <v>24</v>
      </c>
      <c r="L4" s="22">
        <v>873</v>
      </c>
      <c r="M4" s="20" t="s">
        <v>36</v>
      </c>
      <c r="N4" s="21">
        <v>46310.07298611111</v>
      </c>
      <c r="O4" s="22">
        <v>360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47</v>
      </c>
      <c r="B5" s="20" t="s">
        <v>18</v>
      </c>
      <c r="C5" s="20" t="s">
        <v>48</v>
      </c>
      <c r="D5" s="20" t="s">
        <v>49</v>
      </c>
      <c r="E5" s="20" t="s">
        <v>3483</v>
      </c>
      <c r="F5" s="21">
        <v>46310.038090277776</v>
      </c>
      <c r="G5" s="20" t="s">
        <v>22</v>
      </c>
      <c r="H5" s="20" t="s">
        <v>4832</v>
      </c>
      <c r="I5" s="22">
        <v>350</v>
      </c>
      <c r="J5" s="20" t="s">
        <v>23</v>
      </c>
      <c r="K5" s="20" t="s">
        <v>24</v>
      </c>
      <c r="L5" s="22">
        <v>136</v>
      </c>
      <c r="M5" s="20" t="s">
        <v>40</v>
      </c>
      <c r="N5" s="21">
        <v>46310.048136574071</v>
      </c>
      <c r="O5" s="22">
        <v>240</v>
      </c>
      <c r="P5" s="20" t="s">
        <v>41</v>
      </c>
      <c r="Q5" s="22">
        <v>190</v>
      </c>
      <c r="R5" s="3" t="str">
        <f>IF(OR(G5="12R",G5="12L"),_xlfn.XLOOKUP(C5,DB!$A$2:$A$248,DB!$B$2:$B$248,""),IF(OR(G5="30L",G5="30R"),_xlfn.XLOOKUP(C5,DB!$A$2:$A$248,DB!$C$2:$C$248,""),""))</f>
        <v>NUDAL</v>
      </c>
      <c r="S5" s="3">
        <f t="shared" si="0"/>
        <v>0</v>
      </c>
      <c r="T5" s="3" t="str">
        <f>_xlfn.XLOOKUP(C5,DB!$A$2:$A$248,DB!$D$2:$D$248,"")</f>
        <v>Sector 3</v>
      </c>
    </row>
    <row r="6" spans="1:20" x14ac:dyDescent="0.2">
      <c r="A6" s="20" t="s">
        <v>57</v>
      </c>
      <c r="B6" s="20" t="s">
        <v>18</v>
      </c>
      <c r="C6" s="20" t="s">
        <v>43</v>
      </c>
      <c r="D6" s="20" t="s">
        <v>20</v>
      </c>
      <c r="E6" s="20" t="s">
        <v>534</v>
      </c>
      <c r="F6" s="21">
        <v>46310.046076388884</v>
      </c>
      <c r="G6" s="20" t="s">
        <v>22</v>
      </c>
      <c r="H6" s="20" t="s">
        <v>73</v>
      </c>
      <c r="I6" s="22">
        <v>360</v>
      </c>
      <c r="J6" s="20" t="s">
        <v>23</v>
      </c>
      <c r="K6" s="20" t="s">
        <v>24</v>
      </c>
      <c r="L6" s="22">
        <v>859</v>
      </c>
      <c r="M6" s="20" t="s">
        <v>46</v>
      </c>
      <c r="N6" s="21">
        <v>46310.091331018513</v>
      </c>
      <c r="O6" s="22">
        <v>360</v>
      </c>
      <c r="P6" s="20" t="s">
        <v>26</v>
      </c>
      <c r="Q6" s="22">
        <v>190</v>
      </c>
      <c r="R6" s="3" t="str">
        <f>IF(OR(G6="12R",G6="12L"),_xlfn.XLOOKUP(C6,DB!$A$2:$A$248,DB!$B$2:$B$248,""),IF(OR(G6="30L",G6="30R"),_xlfn.XLOOKUP(C6,DB!$A$2:$A$248,DB!$C$2:$C$248,""),""))</f>
        <v>UDGUV</v>
      </c>
      <c r="S6" s="3">
        <f t="shared" si="0"/>
        <v>1</v>
      </c>
      <c r="T6" s="3" t="str">
        <f>_xlfn.XLOOKUP(C6,DB!$A$2:$A$248,DB!$D$2:$D$248,"")</f>
        <v>Sector 2</v>
      </c>
    </row>
    <row r="7" spans="1:20" x14ac:dyDescent="0.2">
      <c r="A7" s="20" t="s">
        <v>62</v>
      </c>
      <c r="B7" s="20" t="s">
        <v>18</v>
      </c>
      <c r="C7" s="20" t="s">
        <v>63</v>
      </c>
      <c r="D7" s="20" t="s">
        <v>64</v>
      </c>
      <c r="E7" s="20" t="s">
        <v>372</v>
      </c>
      <c r="F7" s="21">
        <v>46310.053078703699</v>
      </c>
      <c r="G7" s="20" t="s">
        <v>22</v>
      </c>
      <c r="H7" s="20" t="s">
        <v>4833</v>
      </c>
      <c r="I7" s="22">
        <v>360</v>
      </c>
      <c r="J7" s="20" t="s">
        <v>23</v>
      </c>
      <c r="K7" s="20" t="s">
        <v>24</v>
      </c>
      <c r="L7" s="22">
        <v>867</v>
      </c>
      <c r="M7" s="20" t="s">
        <v>181</v>
      </c>
      <c r="N7" s="21">
        <v>46310.098900462966</v>
      </c>
      <c r="O7" s="22">
        <v>340</v>
      </c>
      <c r="P7" s="20" t="s">
        <v>26</v>
      </c>
      <c r="Q7" s="22">
        <v>190</v>
      </c>
      <c r="R7" s="3" t="str">
        <f>IF(OR(G7="12R",G7="12L"),_xlfn.XLOOKUP(C7,DB!$A$2:$A$248,DB!$B$2:$B$248,""),IF(OR(G7="30L",G7="30R"),_xlfn.XLOOKUP(C7,DB!$A$2:$A$248,DB!$C$2:$C$248,""),""))</f>
        <v>UDGUV</v>
      </c>
      <c r="S7" s="3">
        <f t="shared" si="0"/>
        <v>1</v>
      </c>
      <c r="T7" s="3" t="str">
        <f>_xlfn.XLOOKUP(C7,DB!$A$2:$A$248,DB!$D$2:$D$248,"")</f>
        <v>Sector 2</v>
      </c>
    </row>
    <row r="8" spans="1:20" x14ac:dyDescent="0.2">
      <c r="A8" s="20" t="s">
        <v>3536</v>
      </c>
      <c r="B8" s="20" t="s">
        <v>18</v>
      </c>
      <c r="C8" s="20" t="s">
        <v>1022</v>
      </c>
      <c r="D8" s="20" t="s">
        <v>132</v>
      </c>
      <c r="E8" s="20"/>
      <c r="F8" s="21">
        <v>46310.07032407407</v>
      </c>
      <c r="G8" s="20" t="s">
        <v>22</v>
      </c>
      <c r="H8" s="20" t="s">
        <v>4834</v>
      </c>
      <c r="I8" s="22">
        <v>380</v>
      </c>
      <c r="J8" s="20" t="s">
        <v>23</v>
      </c>
      <c r="K8" s="20" t="s">
        <v>51</v>
      </c>
      <c r="L8" s="22">
        <v>874</v>
      </c>
      <c r="M8" s="20" t="s">
        <v>36</v>
      </c>
      <c r="N8" s="21">
        <v>46310.120810185181</v>
      </c>
      <c r="O8" s="22">
        <v>380</v>
      </c>
      <c r="P8" s="20" t="s">
        <v>26</v>
      </c>
      <c r="Q8" s="22">
        <v>30</v>
      </c>
      <c r="R8" s="3" t="str">
        <f>IF(OR(G8="12R",G8="12L"),_xlfn.XLOOKUP(C8,DB!$A$2:$A$248,DB!$B$2:$B$248,""),IF(OR(G8="30L",G8="30R"),_xlfn.XLOOKUP(C8,DB!$A$2:$A$248,DB!$C$2:$C$248,""),""))</f>
        <v>UDGUV</v>
      </c>
      <c r="S8" s="3">
        <f t="shared" si="0"/>
        <v>1</v>
      </c>
      <c r="T8" s="3" t="str">
        <f>_xlfn.XLOOKUP(C8,DB!$A$2:$A$248,DB!$D$2:$D$248,"")</f>
        <v>Sector 2</v>
      </c>
    </row>
    <row r="9" spans="1:20" x14ac:dyDescent="0.2">
      <c r="A9" s="20" t="s">
        <v>65</v>
      </c>
      <c r="B9" s="20" t="s">
        <v>18</v>
      </c>
      <c r="C9" s="20" t="s">
        <v>66</v>
      </c>
      <c r="D9" s="20" t="s">
        <v>64</v>
      </c>
      <c r="E9" s="20" t="s">
        <v>67</v>
      </c>
      <c r="F9" s="21">
        <v>46310.083703703705</v>
      </c>
      <c r="G9" s="20" t="s">
        <v>22</v>
      </c>
      <c r="H9" s="20" t="s">
        <v>4835</v>
      </c>
      <c r="I9" s="22">
        <v>220</v>
      </c>
      <c r="J9" s="20" t="s">
        <v>23</v>
      </c>
      <c r="K9" s="20" t="s">
        <v>24</v>
      </c>
      <c r="L9" s="22">
        <v>353</v>
      </c>
      <c r="M9" s="20" t="s">
        <v>66</v>
      </c>
      <c r="N9" s="21">
        <v>46310.108229166668</v>
      </c>
      <c r="O9" s="22">
        <v>0</v>
      </c>
      <c r="P9" s="20" t="s">
        <v>26</v>
      </c>
      <c r="Q9" s="22">
        <v>190</v>
      </c>
      <c r="R9" s="3" t="str">
        <f>IF(OR(G9="12R",G9="12L"),_xlfn.XLOOKUP(C9,DB!$A$2:$A$248,DB!$B$2:$B$248,""),IF(OR(G9="30L",G9="30R"),_xlfn.XLOOKUP(C9,DB!$A$2:$A$248,DB!$C$2:$C$248,""),""))</f>
        <v>UDGUV</v>
      </c>
      <c r="S9" s="3">
        <f t="shared" si="0"/>
        <v>2</v>
      </c>
      <c r="T9" s="3" t="str">
        <f>_xlfn.XLOOKUP(C9,DB!$A$2:$A$248,DB!$D$2:$D$248,"")</f>
        <v>Sector 2</v>
      </c>
    </row>
    <row r="10" spans="1:20" x14ac:dyDescent="0.2">
      <c r="A10" s="20" t="s">
        <v>60</v>
      </c>
      <c r="B10" s="20" t="s">
        <v>18</v>
      </c>
      <c r="C10" s="20" t="s">
        <v>28</v>
      </c>
      <c r="D10" s="20" t="s">
        <v>61</v>
      </c>
      <c r="E10" s="20" t="s">
        <v>4836</v>
      </c>
      <c r="F10" s="21">
        <v>46310.096273148149</v>
      </c>
      <c r="G10" s="20" t="s">
        <v>22</v>
      </c>
      <c r="H10" s="20" t="s">
        <v>4837</v>
      </c>
      <c r="I10" s="22">
        <v>360</v>
      </c>
      <c r="J10" s="20" t="s">
        <v>23</v>
      </c>
      <c r="K10" s="20" t="s">
        <v>24</v>
      </c>
      <c r="L10" s="22">
        <v>439</v>
      </c>
      <c r="M10" s="20" t="s">
        <v>204</v>
      </c>
      <c r="N10" s="21">
        <v>46310.119456018518</v>
      </c>
      <c r="O10" s="22">
        <v>360</v>
      </c>
      <c r="P10" s="20" t="s">
        <v>26</v>
      </c>
      <c r="Q10" s="22">
        <v>40</v>
      </c>
      <c r="R10" s="3" t="str">
        <f>IF(OR(G10="12R",G10="12L"),_xlfn.XLOOKUP(C10,DB!$A$2:$A$248,DB!$B$2:$B$248,""),IF(OR(G10="30L",G10="30R"),_xlfn.XLOOKUP(C10,DB!$A$2:$A$248,DB!$C$2:$C$248,""),""))</f>
        <v>OMSUK</v>
      </c>
      <c r="S10" s="3">
        <f t="shared" si="0"/>
        <v>2</v>
      </c>
      <c r="T10" s="3" t="str">
        <f>_xlfn.XLOOKUP(C10,DB!$A$2:$A$248,DB!$D$2:$D$248,"")</f>
        <v>Sector 3</v>
      </c>
    </row>
    <row r="11" spans="1:20" x14ac:dyDescent="0.2">
      <c r="A11" s="20" t="s">
        <v>375</v>
      </c>
      <c r="B11" s="20" t="s">
        <v>18</v>
      </c>
      <c r="C11" s="20" t="s">
        <v>219</v>
      </c>
      <c r="D11" s="20" t="s">
        <v>54</v>
      </c>
      <c r="E11" s="20" t="s">
        <v>428</v>
      </c>
      <c r="F11" s="21">
        <v>46310.112997685181</v>
      </c>
      <c r="G11" s="20" t="s">
        <v>22</v>
      </c>
      <c r="H11" s="20" t="s">
        <v>4838</v>
      </c>
      <c r="I11" s="22">
        <v>370</v>
      </c>
      <c r="J11" s="20" t="s">
        <v>23</v>
      </c>
      <c r="K11" s="20" t="s">
        <v>24</v>
      </c>
      <c r="L11" s="22">
        <v>150</v>
      </c>
      <c r="M11" s="20" t="s">
        <v>117</v>
      </c>
      <c r="N11" s="21">
        <v>46310.12336805556</v>
      </c>
      <c r="O11" s="22">
        <v>293</v>
      </c>
      <c r="P11" s="20" t="s">
        <v>26</v>
      </c>
      <c r="Q11" s="22">
        <v>190</v>
      </c>
      <c r="R11" s="3" t="str">
        <f>IF(OR(G11="12R",G11="12L"),_xlfn.XLOOKUP(C11,DB!$A$2:$A$248,DB!$B$2:$B$248,""),IF(OR(G11="30L",G11="30R"),_xlfn.XLOOKUP(C11,DB!$A$2:$A$248,DB!$C$2:$C$248,""),""))</f>
        <v>TAKUX</v>
      </c>
      <c r="S11" s="3">
        <f t="shared" si="0"/>
        <v>2</v>
      </c>
      <c r="T11" s="3" t="str">
        <f>_xlfn.XLOOKUP(C11,DB!$A$2:$A$248,DB!$D$2:$D$248,"")</f>
        <v>Sector 7</v>
      </c>
    </row>
    <row r="12" spans="1:20" x14ac:dyDescent="0.2">
      <c r="A12" s="20" t="s">
        <v>92</v>
      </c>
      <c r="B12" s="20" t="s">
        <v>18</v>
      </c>
      <c r="C12" s="20" t="s">
        <v>33</v>
      </c>
      <c r="D12" s="20" t="s">
        <v>61</v>
      </c>
      <c r="E12" s="20" t="s">
        <v>418</v>
      </c>
      <c r="F12" s="21">
        <v>46310.114305555559</v>
      </c>
      <c r="G12" s="20" t="s">
        <v>22</v>
      </c>
      <c r="H12" s="20" t="s">
        <v>4839</v>
      </c>
      <c r="I12" s="22">
        <v>360</v>
      </c>
      <c r="J12" s="20" t="s">
        <v>23</v>
      </c>
      <c r="K12" s="20" t="s">
        <v>24</v>
      </c>
      <c r="L12" s="22">
        <v>862</v>
      </c>
      <c r="M12" s="20" t="s">
        <v>36</v>
      </c>
      <c r="N12" s="21">
        <v>46310.158657407403</v>
      </c>
      <c r="O12" s="22">
        <v>360</v>
      </c>
      <c r="P12" s="20" t="s">
        <v>26</v>
      </c>
      <c r="Q12" s="22">
        <v>190</v>
      </c>
      <c r="R12" s="3" t="str">
        <f>IF(OR(G12="12R",G12="12L"),_xlfn.XLOOKUP(C12,DB!$A$2:$A$248,DB!$B$2:$B$248,""),IF(OR(G12="30L",G12="30R"),_xlfn.XLOOKUP(C12,DB!$A$2:$A$248,DB!$C$2:$C$248,""),""))</f>
        <v>UDGUV</v>
      </c>
      <c r="S12" s="3">
        <f t="shared" si="0"/>
        <v>2</v>
      </c>
      <c r="T12" s="3" t="str">
        <f>_xlfn.XLOOKUP(C12,DB!$A$2:$A$248,DB!$D$2:$D$248,"")</f>
        <v>Sector 2</v>
      </c>
    </row>
    <row r="13" spans="1:20" x14ac:dyDescent="0.2">
      <c r="A13" s="20" t="s">
        <v>71</v>
      </c>
      <c r="B13" s="20" t="s">
        <v>18</v>
      </c>
      <c r="C13" s="20" t="s">
        <v>43</v>
      </c>
      <c r="D13" s="20" t="s">
        <v>54</v>
      </c>
      <c r="E13" s="20" t="s">
        <v>3542</v>
      </c>
      <c r="F13" s="21">
        <v>46310.11891203704</v>
      </c>
      <c r="G13" s="20" t="s">
        <v>22</v>
      </c>
      <c r="H13" s="20" t="s">
        <v>4840</v>
      </c>
      <c r="I13" s="22">
        <v>380</v>
      </c>
      <c r="J13" s="20" t="s">
        <v>23</v>
      </c>
      <c r="K13" s="20" t="s">
        <v>24</v>
      </c>
      <c r="L13" s="22">
        <v>860</v>
      </c>
      <c r="M13" s="20" t="s">
        <v>461</v>
      </c>
      <c r="N13" s="21">
        <v>46310.1643287037</v>
      </c>
      <c r="O13" s="22">
        <v>380</v>
      </c>
      <c r="P13" s="20" t="s">
        <v>26</v>
      </c>
      <c r="Q13" s="22">
        <v>190</v>
      </c>
      <c r="R13" s="3" t="str">
        <f>IF(OR(G13="12R",G13="12L"),_xlfn.XLOOKUP(C13,DB!$A$2:$A$248,DB!$B$2:$B$248,""),IF(OR(G13="30L",G13="30R"),_xlfn.XLOOKUP(C13,DB!$A$2:$A$248,DB!$C$2:$C$248,""),""))</f>
        <v>UDGUV</v>
      </c>
      <c r="S13" s="3">
        <f t="shared" si="0"/>
        <v>2</v>
      </c>
      <c r="T13" s="3" t="str">
        <f>_xlfn.XLOOKUP(C13,DB!$A$2:$A$248,DB!$D$2:$D$248,"")</f>
        <v>Sector 2</v>
      </c>
    </row>
    <row r="14" spans="1:20" x14ac:dyDescent="0.2">
      <c r="A14" s="20" t="s">
        <v>74</v>
      </c>
      <c r="B14" s="20" t="s">
        <v>18</v>
      </c>
      <c r="C14" s="20" t="s">
        <v>75</v>
      </c>
      <c r="D14" s="20" t="s">
        <v>64</v>
      </c>
      <c r="E14" s="20" t="s">
        <v>2437</v>
      </c>
      <c r="F14" s="21">
        <v>46310.12027777778</v>
      </c>
      <c r="G14" s="20" t="s">
        <v>22</v>
      </c>
      <c r="H14" s="20" t="s">
        <v>4841</v>
      </c>
      <c r="I14" s="22">
        <v>320</v>
      </c>
      <c r="J14" s="20" t="s">
        <v>23</v>
      </c>
      <c r="K14" s="20" t="s">
        <v>24</v>
      </c>
      <c r="L14" s="22">
        <v>723</v>
      </c>
      <c r="M14" s="20" t="s">
        <v>75</v>
      </c>
      <c r="N14" s="21">
        <v>46310.161203703705</v>
      </c>
      <c r="O14" s="22">
        <v>0</v>
      </c>
      <c r="P14" s="20" t="s">
        <v>26</v>
      </c>
      <c r="Q14" s="22">
        <v>190</v>
      </c>
      <c r="R14" s="3" t="str">
        <f>IF(OR(G14="12R",G14="12L"),_xlfn.XLOOKUP(C14,DB!$A$2:$A$248,DB!$B$2:$B$248,""),IF(OR(G14="30L",G14="30R"),_xlfn.XLOOKUP(C14,DB!$A$2:$A$248,DB!$C$2:$C$248,""),""))</f>
        <v>UDGUV</v>
      </c>
      <c r="S14" s="3">
        <f t="shared" si="0"/>
        <v>2</v>
      </c>
      <c r="T14" s="3" t="str">
        <f>_xlfn.XLOOKUP(C14,DB!$A$2:$A$248,DB!$D$2:$D$248,"")</f>
        <v>Sector 2</v>
      </c>
    </row>
    <row r="15" spans="1:20" x14ac:dyDescent="0.2">
      <c r="A15" s="20" t="s">
        <v>42</v>
      </c>
      <c r="B15" s="20" t="s">
        <v>18</v>
      </c>
      <c r="C15" s="20" t="s">
        <v>43</v>
      </c>
      <c r="D15" s="20" t="s">
        <v>44</v>
      </c>
      <c r="E15" s="20" t="s">
        <v>288</v>
      </c>
      <c r="F15" s="21">
        <v>46310.12190972222</v>
      </c>
      <c r="G15" s="20" t="s">
        <v>22</v>
      </c>
      <c r="H15" s="20" t="s">
        <v>4842</v>
      </c>
      <c r="I15" s="22">
        <v>360</v>
      </c>
      <c r="J15" s="20" t="s">
        <v>23</v>
      </c>
      <c r="K15" s="20" t="s">
        <v>24</v>
      </c>
      <c r="L15" s="22">
        <v>859</v>
      </c>
      <c r="M15" s="20" t="s">
        <v>46</v>
      </c>
      <c r="N15" s="21">
        <v>46310.169131944444</v>
      </c>
      <c r="O15" s="22">
        <v>360</v>
      </c>
      <c r="P15" s="20" t="s">
        <v>26</v>
      </c>
      <c r="Q15" s="22">
        <v>190</v>
      </c>
      <c r="R15" s="3" t="str">
        <f>IF(OR(G15="12R",G15="12L"),_xlfn.XLOOKUP(C15,DB!$A$2:$A$248,DB!$B$2:$B$248,""),IF(OR(G15="30L",G15="30R"),_xlfn.XLOOKUP(C15,DB!$A$2:$A$248,DB!$C$2:$C$248,""),""))</f>
        <v>UDGUV</v>
      </c>
      <c r="S15" s="3">
        <f t="shared" si="0"/>
        <v>2</v>
      </c>
      <c r="T15" s="3" t="str">
        <f>_xlfn.XLOOKUP(C15,DB!$A$2:$A$248,DB!$D$2:$D$248,"")</f>
        <v>Sector 2</v>
      </c>
    </row>
    <row r="16" spans="1:20" x14ac:dyDescent="0.2">
      <c r="A16" s="20" t="s">
        <v>83</v>
      </c>
      <c r="B16" s="20" t="s">
        <v>18</v>
      </c>
      <c r="C16" s="20" t="s">
        <v>50</v>
      </c>
      <c r="D16" s="20" t="s">
        <v>54</v>
      </c>
      <c r="E16" s="20" t="s">
        <v>109</v>
      </c>
      <c r="F16" s="21">
        <v>46310.140300925923</v>
      </c>
      <c r="G16" s="20" t="s">
        <v>696</v>
      </c>
      <c r="H16" s="20" t="s">
        <v>4843</v>
      </c>
      <c r="I16" s="22">
        <v>380</v>
      </c>
      <c r="J16" s="20" t="s">
        <v>23</v>
      </c>
      <c r="K16" s="20" t="s">
        <v>24</v>
      </c>
      <c r="L16" s="22">
        <v>864</v>
      </c>
      <c r="M16" s="20" t="s">
        <v>4844</v>
      </c>
      <c r="N16" s="21">
        <v>46310.186226851853</v>
      </c>
      <c r="O16" s="22">
        <v>380</v>
      </c>
      <c r="P16" s="20" t="s">
        <v>26</v>
      </c>
      <c r="Q16" s="22">
        <v>190</v>
      </c>
      <c r="R16" s="3" t="str">
        <f>IF(OR(G16="12R",G16="12L"),_xlfn.XLOOKUP(C16,DB!$A$2:$A$248,DB!$B$2:$B$248,""),IF(OR(G16="30L",G16="30R"),_xlfn.XLOOKUP(C16,DB!$A$2:$A$248,DB!$C$2:$C$248,""),""))</f>
        <v>UDGUV</v>
      </c>
      <c r="S16" s="3">
        <f t="shared" si="0"/>
        <v>3</v>
      </c>
      <c r="T16" s="3" t="str">
        <f>_xlfn.XLOOKUP(C16,DB!$A$2:$A$248,DB!$D$2:$D$248,"")</f>
        <v>Sector 2</v>
      </c>
    </row>
    <row r="17" spans="1:20" x14ac:dyDescent="0.2">
      <c r="A17" s="20" t="s">
        <v>80</v>
      </c>
      <c r="B17" s="20" t="s">
        <v>18</v>
      </c>
      <c r="C17" s="20" t="s">
        <v>43</v>
      </c>
      <c r="D17" s="20" t="s">
        <v>61</v>
      </c>
      <c r="E17" s="20" t="s">
        <v>468</v>
      </c>
      <c r="F17" s="21">
        <v>46310.141585648147</v>
      </c>
      <c r="G17" s="20" t="s">
        <v>696</v>
      </c>
      <c r="H17" s="20" t="s">
        <v>4845</v>
      </c>
      <c r="I17" s="22">
        <v>360</v>
      </c>
      <c r="J17" s="20" t="s">
        <v>23</v>
      </c>
      <c r="K17" s="20" t="s">
        <v>24</v>
      </c>
      <c r="L17" s="22">
        <v>859</v>
      </c>
      <c r="M17" s="20" t="s">
        <v>46</v>
      </c>
      <c r="N17" s="21">
        <v>46310.186944444446</v>
      </c>
      <c r="O17" s="22">
        <v>360</v>
      </c>
      <c r="P17" s="20" t="s">
        <v>26</v>
      </c>
      <c r="Q17" s="22">
        <v>190</v>
      </c>
      <c r="R17" s="3" t="str">
        <f>IF(OR(G17="12R",G17="12L"),_xlfn.XLOOKUP(C17,DB!$A$2:$A$248,DB!$B$2:$B$248,""),IF(OR(G17="30L",G17="30R"),_xlfn.XLOOKUP(C17,DB!$A$2:$A$248,DB!$C$2:$C$248,""),""))</f>
        <v>UDGUV</v>
      </c>
      <c r="S17" s="3">
        <f t="shared" si="0"/>
        <v>3</v>
      </c>
      <c r="T17" s="3" t="str">
        <f>_xlfn.XLOOKUP(C17,DB!$A$2:$A$248,DB!$D$2:$D$248,"")</f>
        <v>Sector 2</v>
      </c>
    </row>
    <row r="18" spans="1:20" x14ac:dyDescent="0.2">
      <c r="A18" s="20" t="s">
        <v>89</v>
      </c>
      <c r="B18" s="20" t="s">
        <v>18</v>
      </c>
      <c r="C18" s="20" t="s">
        <v>43</v>
      </c>
      <c r="D18" s="20" t="s">
        <v>61</v>
      </c>
      <c r="E18" s="20" t="s">
        <v>605</v>
      </c>
      <c r="F18" s="21">
        <v>46310.187905092593</v>
      </c>
      <c r="G18" s="20" t="s">
        <v>696</v>
      </c>
      <c r="H18" s="20" t="s">
        <v>4846</v>
      </c>
      <c r="I18" s="22">
        <v>360</v>
      </c>
      <c r="J18" s="20" t="s">
        <v>23</v>
      </c>
      <c r="K18" s="20" t="s">
        <v>24</v>
      </c>
      <c r="L18" s="22">
        <v>855</v>
      </c>
      <c r="M18" s="20" t="s">
        <v>46</v>
      </c>
      <c r="N18" s="21">
        <v>46310.233842592592</v>
      </c>
      <c r="O18" s="22">
        <v>360</v>
      </c>
      <c r="P18" s="20" t="s">
        <v>26</v>
      </c>
      <c r="Q18" s="22">
        <v>190</v>
      </c>
      <c r="R18" s="3" t="str">
        <f>IF(OR(G18="12R",G18="12L"),_xlfn.XLOOKUP(C18,DB!$A$2:$A$248,DB!$B$2:$B$248,""),IF(OR(G18="30L",G18="30R"),_xlfn.XLOOKUP(C18,DB!$A$2:$A$248,DB!$C$2:$C$248,""),""))</f>
        <v>UDGUV</v>
      </c>
      <c r="S18" s="3">
        <f t="shared" si="0"/>
        <v>4</v>
      </c>
      <c r="T18" s="3" t="str">
        <f>_xlfn.XLOOKUP(C18,DB!$A$2:$A$248,DB!$D$2:$D$248,"")</f>
        <v>Sector 2</v>
      </c>
    </row>
    <row r="19" spans="1:20" x14ac:dyDescent="0.2">
      <c r="A19" s="20" t="s">
        <v>4847</v>
      </c>
      <c r="B19" s="20" t="s">
        <v>18</v>
      </c>
      <c r="C19" s="20" t="s">
        <v>63</v>
      </c>
      <c r="D19" s="20" t="s">
        <v>786</v>
      </c>
      <c r="E19" s="20"/>
      <c r="F19" s="21">
        <v>46310.194756944446</v>
      </c>
      <c r="G19" s="20" t="s">
        <v>696</v>
      </c>
      <c r="H19" s="20" t="s">
        <v>4848</v>
      </c>
      <c r="I19" s="22">
        <v>430</v>
      </c>
      <c r="J19" s="20" t="s">
        <v>23</v>
      </c>
      <c r="K19" s="20" t="s">
        <v>51</v>
      </c>
      <c r="L19" s="22">
        <v>858</v>
      </c>
      <c r="M19" s="20" t="s">
        <v>4259</v>
      </c>
      <c r="N19" s="21">
        <v>46310.243460648147</v>
      </c>
      <c r="O19" s="22">
        <v>430</v>
      </c>
      <c r="P19" s="20" t="s">
        <v>26</v>
      </c>
      <c r="Q19" s="22">
        <v>30</v>
      </c>
      <c r="R19" s="3" t="str">
        <f>IF(OR(G19="12R",G19="12L"),_xlfn.XLOOKUP(C19,DB!$A$2:$A$248,DB!$B$2:$B$248,""),IF(OR(G19="30L",G19="30R"),_xlfn.XLOOKUP(C19,DB!$A$2:$A$248,DB!$C$2:$C$248,""),""))</f>
        <v>UDGUV</v>
      </c>
      <c r="S19" s="3">
        <f t="shared" si="0"/>
        <v>4</v>
      </c>
      <c r="T19" s="3" t="str">
        <f>_xlfn.XLOOKUP(C19,DB!$A$2:$A$248,DB!$D$2:$D$248,"")</f>
        <v>Sector 2</v>
      </c>
    </row>
    <row r="20" spans="1:20" x14ac:dyDescent="0.2">
      <c r="A20" s="20" t="s">
        <v>77</v>
      </c>
      <c r="B20" s="20" t="s">
        <v>18</v>
      </c>
      <c r="C20" s="20" t="s">
        <v>19</v>
      </c>
      <c r="D20" s="20" t="s">
        <v>61</v>
      </c>
      <c r="E20" s="20" t="s">
        <v>771</v>
      </c>
      <c r="F20" s="21">
        <v>46310.222129629634</v>
      </c>
      <c r="G20" s="20" t="s">
        <v>696</v>
      </c>
      <c r="H20" s="20" t="s">
        <v>4849</v>
      </c>
      <c r="I20" s="22">
        <v>340</v>
      </c>
      <c r="J20" s="20" t="s">
        <v>23</v>
      </c>
      <c r="K20" s="20" t="s">
        <v>24</v>
      </c>
      <c r="L20" s="22">
        <v>863</v>
      </c>
      <c r="M20" s="20" t="s">
        <v>836</v>
      </c>
      <c r="N20" s="21">
        <v>46310.26725694444</v>
      </c>
      <c r="O20" s="22">
        <v>340</v>
      </c>
      <c r="P20" s="20" t="s">
        <v>26</v>
      </c>
      <c r="Q20" s="22">
        <v>190</v>
      </c>
      <c r="R20" s="3" t="str">
        <f>IF(OR(G20="12R",G20="12L"),_xlfn.XLOOKUP(C20,DB!$A$2:$A$248,DB!$B$2:$B$248,""),IF(OR(G20="30L",G20="30R"),_xlfn.XLOOKUP(C20,DB!$A$2:$A$248,DB!$C$2:$C$248,""),""))</f>
        <v>UDGUV</v>
      </c>
      <c r="S20" s="3">
        <f t="shared" si="0"/>
        <v>5</v>
      </c>
      <c r="T20" s="3" t="str">
        <f>_xlfn.XLOOKUP(C20,DB!$A$2:$A$248,DB!$D$2:$D$248,"")</f>
        <v>Sector 2</v>
      </c>
    </row>
    <row r="21" spans="1:20" x14ac:dyDescent="0.2">
      <c r="A21" s="20" t="s">
        <v>4850</v>
      </c>
      <c r="B21" s="20" t="s">
        <v>18</v>
      </c>
      <c r="C21" s="20" t="s">
        <v>108</v>
      </c>
      <c r="D21" s="20" t="s">
        <v>4851</v>
      </c>
      <c r="E21" s="20"/>
      <c r="F21" s="21">
        <v>46310.411875000005</v>
      </c>
      <c r="G21" s="20" t="s">
        <v>696</v>
      </c>
      <c r="H21" s="20" t="s">
        <v>4852</v>
      </c>
      <c r="I21" s="22">
        <v>250</v>
      </c>
      <c r="J21" s="20" t="s">
        <v>23</v>
      </c>
      <c r="K21" s="20" t="s">
        <v>51</v>
      </c>
      <c r="L21" s="22">
        <v>133</v>
      </c>
      <c r="M21" s="20" t="s">
        <v>40</v>
      </c>
      <c r="N21" s="21">
        <v>46310.421331018515</v>
      </c>
      <c r="O21" s="22">
        <v>250</v>
      </c>
      <c r="P21" s="20" t="s">
        <v>26</v>
      </c>
      <c r="Q21" s="22">
        <v>30</v>
      </c>
      <c r="R21" s="3" t="str">
        <f>IF(OR(G21="12R",G21="12L"),_xlfn.XLOOKUP(C21,DB!$A$2:$A$248,DB!$B$2:$B$248,""),IF(OR(G21="30L",G21="30R"),_xlfn.XLOOKUP(C21,DB!$A$2:$A$248,DB!$C$2:$C$248,""),""))</f>
        <v>NUDAL</v>
      </c>
      <c r="S21" s="3">
        <f t="shared" si="0"/>
        <v>9</v>
      </c>
      <c r="T21" s="3" t="str">
        <f>_xlfn.XLOOKUP(C21,DB!$A$2:$A$248,DB!$D$2:$D$248,"")</f>
        <v>Sector 3</v>
      </c>
    </row>
    <row r="22" spans="1:20" x14ac:dyDescent="0.2">
      <c r="A22" s="20" t="s">
        <v>94</v>
      </c>
      <c r="B22" s="20" t="s">
        <v>18</v>
      </c>
      <c r="C22" s="20" t="s">
        <v>43</v>
      </c>
      <c r="D22" s="20" t="s">
        <v>61</v>
      </c>
      <c r="E22" s="20" t="s">
        <v>724</v>
      </c>
      <c r="F22" s="21">
        <v>46310.441863425927</v>
      </c>
      <c r="G22" s="20" t="s">
        <v>696</v>
      </c>
      <c r="H22" s="20" t="s">
        <v>4853</v>
      </c>
      <c r="I22" s="22">
        <v>360</v>
      </c>
      <c r="J22" s="20" t="s">
        <v>23</v>
      </c>
      <c r="K22" s="20" t="s">
        <v>24</v>
      </c>
      <c r="L22" s="22">
        <v>859</v>
      </c>
      <c r="M22" s="20" t="s">
        <v>46</v>
      </c>
      <c r="N22" s="21">
        <v>46310.488298611112</v>
      </c>
      <c r="O22" s="22">
        <v>360</v>
      </c>
      <c r="P22" s="20" t="s">
        <v>26</v>
      </c>
      <c r="Q22" s="22">
        <v>190</v>
      </c>
      <c r="R22" s="3" t="str">
        <f>IF(OR(G22="12R",G22="12L"),_xlfn.XLOOKUP(C22,DB!$A$2:$A$248,DB!$B$2:$B$248,""),IF(OR(G22="30L",G22="30R"),_xlfn.XLOOKUP(C22,DB!$A$2:$A$248,DB!$C$2:$C$248,""),""))</f>
        <v>UDGUV</v>
      </c>
      <c r="S22" s="3">
        <f t="shared" si="0"/>
        <v>10</v>
      </c>
      <c r="T22" s="3" t="str">
        <f>_xlfn.XLOOKUP(C22,DB!$A$2:$A$248,DB!$D$2:$D$248,"")</f>
        <v>Sector 2</v>
      </c>
    </row>
    <row r="23" spans="1:20" x14ac:dyDescent="0.2">
      <c r="A23" s="20" t="s">
        <v>106</v>
      </c>
      <c r="B23" s="20" t="s">
        <v>18</v>
      </c>
      <c r="C23" s="20" t="s">
        <v>43</v>
      </c>
      <c r="D23" s="20" t="s">
        <v>61</v>
      </c>
      <c r="E23" s="20" t="s">
        <v>98</v>
      </c>
      <c r="F23" s="21">
        <v>46310.457418981481</v>
      </c>
      <c r="G23" s="20" t="s">
        <v>696</v>
      </c>
      <c r="H23" s="20" t="s">
        <v>4854</v>
      </c>
      <c r="I23" s="22">
        <v>340</v>
      </c>
      <c r="J23" s="20" t="s">
        <v>23</v>
      </c>
      <c r="K23" s="20" t="s">
        <v>24</v>
      </c>
      <c r="L23" s="22">
        <v>857</v>
      </c>
      <c r="M23" s="20" t="s">
        <v>46</v>
      </c>
      <c r="N23" s="21">
        <v>46310.503368055557</v>
      </c>
      <c r="O23" s="22">
        <v>340</v>
      </c>
      <c r="P23" s="20" t="s">
        <v>26</v>
      </c>
      <c r="Q23" s="22">
        <v>190</v>
      </c>
      <c r="R23" s="3" t="str">
        <f>IF(OR(G23="12R",G23="12L"),_xlfn.XLOOKUP(C23,DB!$A$2:$A$248,DB!$B$2:$B$248,""),IF(OR(G23="30L",G23="30R"),_xlfn.XLOOKUP(C23,DB!$A$2:$A$248,DB!$C$2:$C$248,""),""))</f>
        <v>UDGUV</v>
      </c>
      <c r="S23" s="3">
        <f t="shared" si="0"/>
        <v>10</v>
      </c>
      <c r="T23" s="3" t="str">
        <f>_xlfn.XLOOKUP(C23,DB!$A$2:$A$248,DB!$D$2:$D$248,"")</f>
        <v>Sector 2</v>
      </c>
    </row>
    <row r="24" spans="1:20" x14ac:dyDescent="0.2">
      <c r="A24" s="20" t="s">
        <v>96</v>
      </c>
      <c r="B24" s="20" t="s">
        <v>18</v>
      </c>
      <c r="C24" s="20" t="s">
        <v>97</v>
      </c>
      <c r="D24" s="20" t="s">
        <v>34</v>
      </c>
      <c r="E24" s="20" t="s">
        <v>399</v>
      </c>
      <c r="F24" s="21">
        <v>46310.461273148147</v>
      </c>
      <c r="G24" s="20" t="s">
        <v>696</v>
      </c>
      <c r="H24" s="20" t="s">
        <v>4855</v>
      </c>
      <c r="I24" s="22">
        <v>380</v>
      </c>
      <c r="J24" s="20" t="s">
        <v>23</v>
      </c>
      <c r="K24" s="20" t="s">
        <v>24</v>
      </c>
      <c r="L24" s="22">
        <v>877</v>
      </c>
      <c r="M24" s="20" t="s">
        <v>99</v>
      </c>
      <c r="N24" s="21">
        <v>46310.509560185186</v>
      </c>
      <c r="O24" s="22">
        <v>203</v>
      </c>
      <c r="P24" s="20" t="s">
        <v>26</v>
      </c>
      <c r="Q24" s="22">
        <v>190</v>
      </c>
      <c r="R24" s="3" t="str">
        <f>IF(OR(G24="12R",G24="12L"),_xlfn.XLOOKUP(C24,DB!$A$2:$A$248,DB!$B$2:$B$248,""),IF(OR(G24="30L",G24="30R"),_xlfn.XLOOKUP(C24,DB!$A$2:$A$248,DB!$C$2:$C$248,""),""))</f>
        <v>UDGUV</v>
      </c>
      <c r="S24" s="3">
        <f t="shared" si="0"/>
        <v>11</v>
      </c>
      <c r="T24" s="3" t="str">
        <f>_xlfn.XLOOKUP(C24,DB!$A$2:$A$248,DB!$D$2:$D$248,"")</f>
        <v>Sector 2</v>
      </c>
    </row>
    <row r="25" spans="1:20" x14ac:dyDescent="0.2">
      <c r="A25" s="20" t="s">
        <v>103</v>
      </c>
      <c r="B25" s="20" t="s">
        <v>18</v>
      </c>
      <c r="C25" s="20" t="s">
        <v>43</v>
      </c>
      <c r="D25" s="20" t="s">
        <v>44</v>
      </c>
      <c r="E25" s="20" t="s">
        <v>197</v>
      </c>
      <c r="F25" s="21">
        <v>46310.468148148153</v>
      </c>
      <c r="G25" s="20" t="s">
        <v>696</v>
      </c>
      <c r="H25" s="20" t="s">
        <v>4856</v>
      </c>
      <c r="I25" s="22">
        <v>340</v>
      </c>
      <c r="J25" s="20" t="s">
        <v>23</v>
      </c>
      <c r="K25" s="20" t="s">
        <v>24</v>
      </c>
      <c r="L25" s="22">
        <v>863</v>
      </c>
      <c r="M25" s="20" t="s">
        <v>46</v>
      </c>
      <c r="N25" s="21">
        <v>46310.513483796298</v>
      </c>
      <c r="O25" s="22">
        <v>340</v>
      </c>
      <c r="P25" s="20" t="s">
        <v>26</v>
      </c>
      <c r="Q25" s="22">
        <v>190</v>
      </c>
      <c r="R25" s="3" t="str">
        <f>IF(OR(G25="12R",G25="12L"),_xlfn.XLOOKUP(C25,DB!$A$2:$A$248,DB!$B$2:$B$248,""),IF(OR(G25="30L",G25="30R"),_xlfn.XLOOKUP(C25,DB!$A$2:$A$248,DB!$C$2:$C$248,""),""))</f>
        <v>UDGUV</v>
      </c>
      <c r="S25" s="3">
        <f t="shared" si="0"/>
        <v>11</v>
      </c>
      <c r="T25" s="3" t="str">
        <f>_xlfn.XLOOKUP(C25,DB!$A$2:$A$248,DB!$D$2:$D$248,"")</f>
        <v>Sector 2</v>
      </c>
    </row>
    <row r="26" spans="1:20" x14ac:dyDescent="0.2">
      <c r="A26" s="20" t="s">
        <v>100</v>
      </c>
      <c r="B26" s="20" t="s">
        <v>18</v>
      </c>
      <c r="C26" s="20" t="s">
        <v>101</v>
      </c>
      <c r="D26" s="20" t="s">
        <v>20</v>
      </c>
      <c r="E26" s="20" t="s">
        <v>562</v>
      </c>
      <c r="F26" s="21">
        <v>46310.472442129627</v>
      </c>
      <c r="G26" s="20" t="s">
        <v>696</v>
      </c>
      <c r="H26" s="20" t="s">
        <v>4857</v>
      </c>
      <c r="I26" s="22">
        <v>360</v>
      </c>
      <c r="J26" s="20" t="s">
        <v>23</v>
      </c>
      <c r="K26" s="20" t="s">
        <v>24</v>
      </c>
      <c r="L26" s="22">
        <v>864</v>
      </c>
      <c r="M26" s="20" t="s">
        <v>46</v>
      </c>
      <c r="N26" s="21">
        <v>46310.518495370372</v>
      </c>
      <c r="O26" s="22">
        <v>360</v>
      </c>
      <c r="P26" s="20" t="s">
        <v>26</v>
      </c>
      <c r="Q26" s="22">
        <v>190</v>
      </c>
      <c r="R26" s="3" t="str">
        <f>IF(OR(G26="12R",G26="12L"),_xlfn.XLOOKUP(C26,DB!$A$2:$A$248,DB!$B$2:$B$248,""),IF(OR(G26="30L",G26="30R"),_xlfn.XLOOKUP(C26,DB!$A$2:$A$248,DB!$C$2:$C$248,""),""))</f>
        <v>UDGUV</v>
      </c>
      <c r="S26" s="3">
        <f t="shared" si="0"/>
        <v>11</v>
      </c>
      <c r="T26" s="3" t="str">
        <f>_xlfn.XLOOKUP(C26,DB!$A$2:$A$248,DB!$D$2:$D$248,"")</f>
        <v>Sector 2</v>
      </c>
    </row>
    <row r="27" spans="1:20" x14ac:dyDescent="0.2">
      <c r="A27" s="20" t="s">
        <v>131</v>
      </c>
      <c r="B27" s="20" t="s">
        <v>18</v>
      </c>
      <c r="C27" s="20" t="s">
        <v>50</v>
      </c>
      <c r="D27" s="20" t="s">
        <v>132</v>
      </c>
      <c r="E27" s="20"/>
      <c r="F27" s="21">
        <v>46310.476215277777</v>
      </c>
      <c r="G27" s="20" t="s">
        <v>696</v>
      </c>
      <c r="H27" s="20" t="s">
        <v>4858</v>
      </c>
      <c r="I27" s="22">
        <v>360</v>
      </c>
      <c r="J27" s="20" t="s">
        <v>23</v>
      </c>
      <c r="K27" s="20" t="s">
        <v>51</v>
      </c>
      <c r="L27" s="22">
        <v>859</v>
      </c>
      <c r="M27" s="20" t="s">
        <v>46</v>
      </c>
      <c r="N27" s="21">
        <v>46310.525636574079</v>
      </c>
      <c r="O27" s="22">
        <v>360</v>
      </c>
      <c r="P27" s="20" t="s">
        <v>26</v>
      </c>
      <c r="Q27" s="22">
        <v>30</v>
      </c>
      <c r="R27" s="3" t="str">
        <f>IF(OR(G27="12R",G27="12L"),_xlfn.XLOOKUP(C27,DB!$A$2:$A$248,DB!$B$2:$B$248,""),IF(OR(G27="30L",G27="30R"),_xlfn.XLOOKUP(C27,DB!$A$2:$A$248,DB!$C$2:$C$248,""),""))</f>
        <v>UDGUV</v>
      </c>
      <c r="S27" s="3">
        <f t="shared" si="0"/>
        <v>11</v>
      </c>
      <c r="T27" s="3" t="str">
        <f>_xlfn.XLOOKUP(C27,DB!$A$2:$A$248,DB!$D$2:$D$248,"")</f>
        <v>Sector 2</v>
      </c>
    </row>
    <row r="28" spans="1:20" x14ac:dyDescent="0.2">
      <c r="A28" s="20" t="s">
        <v>111</v>
      </c>
      <c r="B28" s="20" t="s">
        <v>18</v>
      </c>
      <c r="C28" s="20" t="s">
        <v>33</v>
      </c>
      <c r="D28" s="20" t="s">
        <v>61</v>
      </c>
      <c r="E28" s="20" t="s">
        <v>590</v>
      </c>
      <c r="F28" s="21">
        <v>46310.485416666663</v>
      </c>
      <c r="G28" s="20" t="s">
        <v>696</v>
      </c>
      <c r="H28" s="20" t="s">
        <v>4859</v>
      </c>
      <c r="I28" s="22">
        <v>360</v>
      </c>
      <c r="J28" s="20" t="s">
        <v>23</v>
      </c>
      <c r="K28" s="20" t="s">
        <v>24</v>
      </c>
      <c r="L28" s="22">
        <v>873</v>
      </c>
      <c r="M28" s="20" t="s">
        <v>4860</v>
      </c>
      <c r="N28" s="21">
        <v>46310.530347222222</v>
      </c>
      <c r="O28" s="22">
        <v>360</v>
      </c>
      <c r="P28" s="20" t="s">
        <v>26</v>
      </c>
      <c r="Q28" s="22">
        <v>190</v>
      </c>
      <c r="R28" s="3" t="str">
        <f>IF(OR(G28="12R",G28="12L"),_xlfn.XLOOKUP(C28,DB!$A$2:$A$248,DB!$B$2:$B$248,""),IF(OR(G28="30L",G28="30R"),_xlfn.XLOOKUP(C28,DB!$A$2:$A$248,DB!$C$2:$C$248,""),""))</f>
        <v>UDGUV</v>
      </c>
      <c r="S28" s="3">
        <f t="shared" si="0"/>
        <v>11</v>
      </c>
      <c r="T28" s="3" t="str">
        <f>_xlfn.XLOOKUP(C28,DB!$A$2:$A$248,DB!$D$2:$D$248,"")</f>
        <v>Sector 2</v>
      </c>
    </row>
    <row r="29" spans="1:20" x14ac:dyDescent="0.2">
      <c r="A29" s="20" t="s">
        <v>107</v>
      </c>
      <c r="B29" s="20" t="s">
        <v>18</v>
      </c>
      <c r="C29" s="20" t="s">
        <v>108</v>
      </c>
      <c r="D29" s="20" t="s">
        <v>54</v>
      </c>
      <c r="E29" s="20" t="s">
        <v>428</v>
      </c>
      <c r="F29" s="21">
        <v>46310.500428240739</v>
      </c>
      <c r="G29" s="20" t="s">
        <v>696</v>
      </c>
      <c r="H29" s="20" t="s">
        <v>4861</v>
      </c>
      <c r="I29" s="22">
        <v>290</v>
      </c>
      <c r="J29" s="20" t="s">
        <v>23</v>
      </c>
      <c r="K29" s="20" t="s">
        <v>24</v>
      </c>
      <c r="L29" s="22">
        <v>133</v>
      </c>
      <c r="M29" s="20" t="s">
        <v>40</v>
      </c>
      <c r="N29" s="21">
        <v>46310.50980324074</v>
      </c>
      <c r="O29" s="22">
        <v>273</v>
      </c>
      <c r="P29" s="20" t="s">
        <v>26</v>
      </c>
      <c r="Q29" s="22">
        <v>190</v>
      </c>
      <c r="R29" s="3" t="str">
        <f>IF(OR(G29="12R",G29="12L"),_xlfn.XLOOKUP(C29,DB!$A$2:$A$248,DB!$B$2:$B$248,""),IF(OR(G29="30L",G29="30R"),_xlfn.XLOOKUP(C29,DB!$A$2:$A$248,DB!$C$2:$C$248,""),""))</f>
        <v>NUDAL</v>
      </c>
      <c r="S29" s="3">
        <f t="shared" si="0"/>
        <v>12</v>
      </c>
      <c r="T29" s="3" t="str">
        <f>_xlfn.XLOOKUP(C29,DB!$A$2:$A$248,DB!$D$2:$D$248,"")</f>
        <v>Sector 3</v>
      </c>
    </row>
    <row r="30" spans="1:20" x14ac:dyDescent="0.2">
      <c r="A30" s="20" t="s">
        <v>506</v>
      </c>
      <c r="B30" s="20" t="s">
        <v>18</v>
      </c>
      <c r="C30" s="20" t="s">
        <v>489</v>
      </c>
      <c r="D30" s="20" t="s">
        <v>507</v>
      </c>
      <c r="E30" s="20"/>
      <c r="F30" s="21">
        <v>46310.510358796295</v>
      </c>
      <c r="G30" s="20" t="s">
        <v>696</v>
      </c>
      <c r="H30" s="20" t="s">
        <v>167</v>
      </c>
      <c r="I30" s="22">
        <v>65</v>
      </c>
      <c r="J30" s="20" t="s">
        <v>139</v>
      </c>
      <c r="K30" s="20" t="s">
        <v>51</v>
      </c>
      <c r="L30" s="22">
        <v>319</v>
      </c>
      <c r="M30" s="20" t="s">
        <v>489</v>
      </c>
      <c r="N30" s="21">
        <v>46310.559351851851</v>
      </c>
      <c r="O30" s="22">
        <v>0</v>
      </c>
      <c r="P30" s="20" t="s">
        <v>137</v>
      </c>
      <c r="Q30" s="22">
        <v>15</v>
      </c>
      <c r="R30" s="3" t="str">
        <f>IF(OR(G30="12R",G30="12L"),_xlfn.XLOOKUP(C30,DB!$A$2:$A$248,DB!$B$2:$B$248,""),IF(OR(G30="30L",G30="30R"),_xlfn.XLOOKUP(C30,DB!$A$2:$A$248,DB!$C$2:$C$248,""),""))</f>
        <v>CZM</v>
      </c>
      <c r="S30" s="3">
        <f t="shared" si="0"/>
        <v>12</v>
      </c>
      <c r="T30" s="3" t="str">
        <f>_xlfn.XLOOKUP(C30,DB!$A$2:$A$248,DB!$D$2:$D$248,"")</f>
        <v>Sector 7</v>
      </c>
    </row>
    <row r="31" spans="1:20" x14ac:dyDescent="0.2">
      <c r="A31" s="20" t="s">
        <v>114</v>
      </c>
      <c r="B31" s="20" t="s">
        <v>18</v>
      </c>
      <c r="C31" s="20" t="s">
        <v>115</v>
      </c>
      <c r="D31" s="20" t="s">
        <v>129</v>
      </c>
      <c r="E31" s="20" t="s">
        <v>3810</v>
      </c>
      <c r="F31" s="21">
        <v>46310.513773148152</v>
      </c>
      <c r="G31" s="20" t="s">
        <v>696</v>
      </c>
      <c r="H31" s="20" t="s">
        <v>4862</v>
      </c>
      <c r="I31" s="22">
        <v>350</v>
      </c>
      <c r="J31" s="20" t="s">
        <v>23</v>
      </c>
      <c r="K31" s="20" t="s">
        <v>24</v>
      </c>
      <c r="L31" s="22">
        <v>157</v>
      </c>
      <c r="M31" s="20" t="s">
        <v>117</v>
      </c>
      <c r="N31" s="21">
        <v>46310.524629629625</v>
      </c>
      <c r="O31" s="22">
        <v>229</v>
      </c>
      <c r="P31" s="20" t="s">
        <v>26</v>
      </c>
      <c r="Q31" s="22">
        <v>190</v>
      </c>
      <c r="R31" s="3" t="str">
        <f>IF(OR(G31="12R",G31="12L"),_xlfn.XLOOKUP(C31,DB!$A$2:$A$248,DB!$B$2:$B$248,""),IF(OR(G31="30L",G31="30R"),_xlfn.XLOOKUP(C31,DB!$A$2:$A$248,DB!$C$2:$C$248,""),""))</f>
        <v>TAKUX</v>
      </c>
      <c r="S31" s="3">
        <f t="shared" si="0"/>
        <v>12</v>
      </c>
      <c r="T31" s="3" t="str">
        <f>_xlfn.XLOOKUP(C31,DB!$A$2:$A$248,DB!$D$2:$D$248,"")</f>
        <v>Sector 7</v>
      </c>
    </row>
    <row r="32" spans="1:20" x14ac:dyDescent="0.2">
      <c r="A32" s="20" t="s">
        <v>127</v>
      </c>
      <c r="B32" s="20" t="s">
        <v>18</v>
      </c>
      <c r="C32" s="20" t="s">
        <v>128</v>
      </c>
      <c r="D32" s="20" t="s">
        <v>129</v>
      </c>
      <c r="E32" s="20" t="s">
        <v>3095</v>
      </c>
      <c r="F32" s="21">
        <v>46310.515601851846</v>
      </c>
      <c r="G32" s="20" t="s">
        <v>696</v>
      </c>
      <c r="H32" s="20" t="s">
        <v>4863</v>
      </c>
      <c r="I32" s="22">
        <v>400</v>
      </c>
      <c r="J32" s="20" t="s">
        <v>23</v>
      </c>
      <c r="K32" s="20" t="s">
        <v>24</v>
      </c>
      <c r="L32" s="22">
        <v>545</v>
      </c>
      <c r="M32" s="20" t="s">
        <v>130</v>
      </c>
      <c r="N32" s="21">
        <v>46310.543993055559</v>
      </c>
      <c r="O32" s="22">
        <v>400</v>
      </c>
      <c r="P32" s="20" t="s">
        <v>26</v>
      </c>
      <c r="Q32" s="22">
        <v>40</v>
      </c>
      <c r="R32" s="3" t="str">
        <f>IF(OR(G32="12R",G32="12L"),_xlfn.XLOOKUP(C32,DB!$A$2:$A$248,DB!$B$2:$B$248,""),IF(OR(G32="30L",G32="30R"),_xlfn.XLOOKUP(C32,DB!$A$2:$A$248,DB!$C$2:$C$248,""),""))</f>
        <v>ENEBA</v>
      </c>
      <c r="S32" s="3">
        <f t="shared" si="0"/>
        <v>12</v>
      </c>
      <c r="T32" s="3" t="str">
        <f>_xlfn.XLOOKUP(C32,DB!$A$2:$A$248,DB!$D$2:$D$248,"")</f>
        <v>Sector 3</v>
      </c>
    </row>
    <row r="33" spans="1:20" x14ac:dyDescent="0.2">
      <c r="A33" s="20" t="s">
        <v>113</v>
      </c>
      <c r="B33" s="20" t="s">
        <v>18</v>
      </c>
      <c r="C33" s="20" t="s">
        <v>43</v>
      </c>
      <c r="D33" s="20" t="s">
        <v>29</v>
      </c>
      <c r="E33" s="20" t="s">
        <v>4864</v>
      </c>
      <c r="F33" s="21">
        <v>46310.526736111111</v>
      </c>
      <c r="G33" s="20" t="s">
        <v>696</v>
      </c>
      <c r="H33" s="20" t="s">
        <v>4865</v>
      </c>
      <c r="I33" s="22">
        <v>380</v>
      </c>
      <c r="J33" s="20" t="s">
        <v>23</v>
      </c>
      <c r="K33" s="20" t="s">
        <v>24</v>
      </c>
      <c r="L33" s="22">
        <v>861</v>
      </c>
      <c r="M33" s="20" t="s">
        <v>46</v>
      </c>
      <c r="N33" s="21">
        <v>46310.572870370372</v>
      </c>
      <c r="O33" s="22">
        <v>380</v>
      </c>
      <c r="P33" s="20" t="s">
        <v>26</v>
      </c>
      <c r="Q33" s="22">
        <v>190</v>
      </c>
      <c r="R33" s="3" t="str">
        <f>IF(OR(G33="12R",G33="12L"),_xlfn.XLOOKUP(C33,DB!$A$2:$A$248,DB!$B$2:$B$248,""),IF(OR(G33="30L",G33="30R"),_xlfn.XLOOKUP(C33,DB!$A$2:$A$248,DB!$C$2:$C$248,""),""))</f>
        <v>UDGUV</v>
      </c>
      <c r="S33" s="3">
        <f t="shared" si="0"/>
        <v>12</v>
      </c>
      <c r="T33" s="3" t="str">
        <f>_xlfn.XLOOKUP(C33,DB!$A$2:$A$248,DB!$D$2:$D$248,"")</f>
        <v>Sector 2</v>
      </c>
    </row>
    <row r="34" spans="1:20" x14ac:dyDescent="0.2">
      <c r="A34" s="20" t="s">
        <v>125</v>
      </c>
      <c r="B34" s="20" t="s">
        <v>18</v>
      </c>
      <c r="C34" s="20" t="s">
        <v>43</v>
      </c>
      <c r="D34" s="20" t="s">
        <v>44</v>
      </c>
      <c r="E34" s="20" t="s">
        <v>623</v>
      </c>
      <c r="F34" s="21">
        <v>46310.548622685186</v>
      </c>
      <c r="G34" s="20" t="s">
        <v>22</v>
      </c>
      <c r="H34" s="20" t="s">
        <v>4866</v>
      </c>
      <c r="I34" s="22">
        <v>360</v>
      </c>
      <c r="J34" s="20" t="s">
        <v>23</v>
      </c>
      <c r="K34" s="20" t="s">
        <v>24</v>
      </c>
      <c r="L34" s="22">
        <v>864</v>
      </c>
      <c r="M34" s="20" t="s">
        <v>4867</v>
      </c>
      <c r="N34" s="21">
        <v>46310.595810185187</v>
      </c>
      <c r="O34" s="22">
        <v>360</v>
      </c>
      <c r="P34" s="20" t="s">
        <v>26</v>
      </c>
      <c r="Q34" s="22">
        <v>190</v>
      </c>
      <c r="R34" s="3" t="str">
        <f>IF(OR(G34="12R",G34="12L"),_xlfn.XLOOKUP(C34,DB!$A$2:$A$248,DB!$B$2:$B$248,""),IF(OR(G34="30L",G34="30R"),_xlfn.XLOOKUP(C34,DB!$A$2:$A$248,DB!$C$2:$C$248,""),""))</f>
        <v>UDGUV</v>
      </c>
      <c r="S34" s="3">
        <f t="shared" si="0"/>
        <v>13</v>
      </c>
      <c r="T34" s="3" t="str">
        <f>_xlfn.XLOOKUP(C34,DB!$A$2:$A$248,DB!$D$2:$D$248,"")</f>
        <v>Sector 2</v>
      </c>
    </row>
    <row r="35" spans="1:20" x14ac:dyDescent="0.2">
      <c r="A35" s="20" t="s">
        <v>121</v>
      </c>
      <c r="B35" s="20" t="s">
        <v>18</v>
      </c>
      <c r="C35" s="20" t="s">
        <v>122</v>
      </c>
      <c r="D35" s="20" t="s">
        <v>123</v>
      </c>
      <c r="E35" s="20" t="s">
        <v>4868</v>
      </c>
      <c r="F35" s="21">
        <v>46310.551134259258</v>
      </c>
      <c r="G35" s="20" t="s">
        <v>22</v>
      </c>
      <c r="H35" s="20" t="s">
        <v>4869</v>
      </c>
      <c r="I35" s="22">
        <v>360</v>
      </c>
      <c r="J35" s="20" t="s">
        <v>23</v>
      </c>
      <c r="K35" s="20" t="s">
        <v>24</v>
      </c>
      <c r="L35" s="22">
        <v>432</v>
      </c>
      <c r="M35" s="20" t="s">
        <v>204</v>
      </c>
      <c r="N35" s="21">
        <v>46310.573726851857</v>
      </c>
      <c r="O35" s="22">
        <v>340</v>
      </c>
      <c r="P35" s="20" t="s">
        <v>26</v>
      </c>
      <c r="Q35" s="22">
        <v>40</v>
      </c>
      <c r="R35" s="3" t="str">
        <f>IF(OR(G35="12R",G35="12L"),_xlfn.XLOOKUP(C35,DB!$A$2:$A$248,DB!$B$2:$B$248,""),IF(OR(G35="30L",G35="30R"),_xlfn.XLOOKUP(C35,DB!$A$2:$A$248,DB!$C$2:$C$248,""),""))</f>
        <v>ENEBA</v>
      </c>
      <c r="S35" s="3">
        <f t="shared" si="0"/>
        <v>13</v>
      </c>
      <c r="T35" s="3" t="str">
        <f>_xlfn.XLOOKUP(C35,DB!$A$2:$A$248,DB!$D$2:$D$248,"")</f>
        <v>Sector 3</v>
      </c>
    </row>
    <row r="36" spans="1:20" x14ac:dyDescent="0.2">
      <c r="A36" s="20" t="s">
        <v>133</v>
      </c>
      <c r="B36" s="20" t="s">
        <v>18</v>
      </c>
      <c r="C36" s="20" t="s">
        <v>134</v>
      </c>
      <c r="D36" s="20" t="s">
        <v>129</v>
      </c>
      <c r="E36" s="20" t="s">
        <v>4870</v>
      </c>
      <c r="F36" s="21">
        <v>46310.553402777776</v>
      </c>
      <c r="G36" s="20" t="s">
        <v>22</v>
      </c>
      <c r="H36" s="20" t="s">
        <v>4871</v>
      </c>
      <c r="I36" s="22">
        <v>370</v>
      </c>
      <c r="J36" s="20" t="s">
        <v>23</v>
      </c>
      <c r="K36" s="20" t="s">
        <v>24</v>
      </c>
      <c r="L36" s="22">
        <v>361</v>
      </c>
      <c r="M36" s="20" t="s">
        <v>31</v>
      </c>
      <c r="N36" s="21">
        <v>46310.573113425926</v>
      </c>
      <c r="O36" s="22">
        <v>370</v>
      </c>
      <c r="P36" s="20" t="s">
        <v>26</v>
      </c>
      <c r="Q36" s="22">
        <v>40</v>
      </c>
      <c r="R36" s="3" t="str">
        <f>IF(OR(G36="12R",G36="12L"),_xlfn.XLOOKUP(C36,DB!$A$2:$A$248,DB!$B$2:$B$248,""),IF(OR(G36="30L",G36="30R"),_xlfn.XLOOKUP(C36,DB!$A$2:$A$248,DB!$C$2:$C$248,""),""))</f>
        <v>ENEBA</v>
      </c>
      <c r="S36" s="3">
        <f t="shared" si="0"/>
        <v>13</v>
      </c>
      <c r="T36" s="3" t="str">
        <f>_xlfn.XLOOKUP(C36,DB!$A$2:$A$248,DB!$D$2:$D$248,"")</f>
        <v>Sector 3</v>
      </c>
    </row>
    <row r="37" spans="1:20" x14ac:dyDescent="0.2">
      <c r="A37" s="20" t="s">
        <v>4872</v>
      </c>
      <c r="B37" s="20" t="s">
        <v>18</v>
      </c>
      <c r="C37" s="20" t="s">
        <v>4873</v>
      </c>
      <c r="D37" s="20" t="s">
        <v>4874</v>
      </c>
      <c r="E37" s="20" t="s">
        <v>4875</v>
      </c>
      <c r="F37" s="21">
        <v>46310.576921296291</v>
      </c>
      <c r="G37" s="20" t="s">
        <v>22</v>
      </c>
      <c r="H37" s="20" t="s">
        <v>4876</v>
      </c>
      <c r="I37" s="22">
        <v>430</v>
      </c>
      <c r="J37" s="20" t="s">
        <v>23</v>
      </c>
      <c r="K37" s="20" t="s">
        <v>51</v>
      </c>
      <c r="L37" s="22">
        <v>388</v>
      </c>
      <c r="M37" s="20" t="s">
        <v>269</v>
      </c>
      <c r="N37" s="21">
        <v>46310.596921296295</v>
      </c>
      <c r="O37" s="22">
        <v>430</v>
      </c>
      <c r="P37" s="20" t="s">
        <v>26</v>
      </c>
      <c r="Q37" s="22">
        <v>40</v>
      </c>
      <c r="R37" s="3" t="str">
        <f>IF(OR(G37="12R",G37="12L"),_xlfn.XLOOKUP(C37,DB!$A$2:$A$248,DB!$B$2:$B$248,""),IF(OR(G37="30L",G37="30R"),_xlfn.XLOOKUP(C37,DB!$A$2:$A$248,DB!$C$2:$C$248,""),""))</f>
        <v>ENEBA</v>
      </c>
      <c r="S37" s="3">
        <f t="shared" si="0"/>
        <v>13</v>
      </c>
      <c r="T37" s="3" t="str">
        <f>_xlfn.XLOOKUP(C37,DB!$A$2:$A$248,DB!$D$2:$D$248,"")</f>
        <v>Sector 3</v>
      </c>
    </row>
    <row r="38" spans="1:20" x14ac:dyDescent="0.2">
      <c r="A38" s="20" t="s">
        <v>135</v>
      </c>
      <c r="B38" s="20" t="s">
        <v>18</v>
      </c>
      <c r="C38" s="20" t="s">
        <v>136</v>
      </c>
      <c r="D38" s="20" t="s">
        <v>44</v>
      </c>
      <c r="E38" s="20" t="s">
        <v>4877</v>
      </c>
      <c r="F38" s="21">
        <v>46310.578229166669</v>
      </c>
      <c r="G38" s="20" t="s">
        <v>22</v>
      </c>
      <c r="H38" s="20" t="s">
        <v>4878</v>
      </c>
      <c r="I38" s="22">
        <v>370</v>
      </c>
      <c r="J38" s="20" t="s">
        <v>23</v>
      </c>
      <c r="K38" s="20" t="s">
        <v>24</v>
      </c>
      <c r="L38" s="22">
        <v>366</v>
      </c>
      <c r="M38" s="20" t="s">
        <v>31</v>
      </c>
      <c r="N38" s="21">
        <v>46310.598715277782</v>
      </c>
      <c r="O38" s="22">
        <v>370</v>
      </c>
      <c r="P38" s="20" t="s">
        <v>26</v>
      </c>
      <c r="Q38" s="22">
        <v>40</v>
      </c>
      <c r="R38" s="3" t="str">
        <f>IF(OR(G38="12R",G38="12L"),_xlfn.XLOOKUP(C38,DB!$A$2:$A$248,DB!$B$2:$B$248,""),IF(OR(G38="30L",G38="30R"),_xlfn.XLOOKUP(C38,DB!$A$2:$A$248,DB!$C$2:$C$248,""),""))</f>
        <v>OMSUK</v>
      </c>
      <c r="S38" s="3">
        <f t="shared" si="0"/>
        <v>13</v>
      </c>
      <c r="T38" s="3" t="str">
        <f>_xlfn.XLOOKUP(C38,DB!$A$2:$A$248,DB!$D$2:$D$248,"")</f>
        <v>Sector 3</v>
      </c>
    </row>
    <row r="39" spans="1:20" x14ac:dyDescent="0.2">
      <c r="A39" s="20" t="s">
        <v>187</v>
      </c>
      <c r="B39" s="20" t="s">
        <v>18</v>
      </c>
      <c r="C39" s="20" t="s">
        <v>166</v>
      </c>
      <c r="D39" s="20" t="s">
        <v>188</v>
      </c>
      <c r="E39" s="20"/>
      <c r="F39" s="21">
        <v>46310.597673611112</v>
      </c>
      <c r="G39" s="20" t="s">
        <v>22</v>
      </c>
      <c r="H39" s="20" t="s">
        <v>167</v>
      </c>
      <c r="I39" s="22">
        <v>15</v>
      </c>
      <c r="J39" s="20" t="s">
        <v>139</v>
      </c>
      <c r="K39" s="20" t="s">
        <v>51</v>
      </c>
      <c r="L39" s="22">
        <v>58</v>
      </c>
      <c r="M39" s="20" t="s">
        <v>166</v>
      </c>
      <c r="N39" s="21">
        <v>46310.630300925928</v>
      </c>
      <c r="O39" s="22">
        <v>0</v>
      </c>
      <c r="P39" s="20" t="s">
        <v>137</v>
      </c>
      <c r="Q39" s="22">
        <v>15</v>
      </c>
      <c r="R39" s="3" t="str">
        <f>IF(OR(G39="12R",G39="12L"),_xlfn.XLOOKUP(C39,DB!$A$2:$A$248,DB!$B$2:$B$248,""),IF(OR(G39="30L",G39="30R"),_xlfn.XLOOKUP(C39,DB!$A$2:$A$248,DB!$C$2:$C$248,""),""))</f>
        <v>CZM</v>
      </c>
      <c r="S39" s="3">
        <f t="shared" si="0"/>
        <v>14</v>
      </c>
      <c r="T39" s="3" t="str">
        <f>_xlfn.XLOOKUP(C39,DB!$A$2:$A$248,DB!$D$2:$D$248,"")</f>
        <v>Sector 7</v>
      </c>
    </row>
    <row r="40" spans="1:20" x14ac:dyDescent="0.2">
      <c r="A40" s="20" t="s">
        <v>140</v>
      </c>
      <c r="B40" s="20" t="s">
        <v>18</v>
      </c>
      <c r="C40" s="20" t="s">
        <v>43</v>
      </c>
      <c r="D40" s="20" t="s">
        <v>44</v>
      </c>
      <c r="E40" s="20" t="s">
        <v>807</v>
      </c>
      <c r="F40" s="21">
        <v>46310.6012037037</v>
      </c>
      <c r="G40" s="20" t="s">
        <v>22</v>
      </c>
      <c r="H40" s="20" t="s">
        <v>4879</v>
      </c>
      <c r="I40" s="22">
        <v>360</v>
      </c>
      <c r="J40" s="20" t="s">
        <v>23</v>
      </c>
      <c r="K40" s="20" t="s">
        <v>24</v>
      </c>
      <c r="L40" s="22">
        <v>861</v>
      </c>
      <c r="M40" s="20" t="s">
        <v>456</v>
      </c>
      <c r="N40" s="21">
        <v>46310.648275462961</v>
      </c>
      <c r="O40" s="22">
        <v>360</v>
      </c>
      <c r="P40" s="20" t="s">
        <v>26</v>
      </c>
      <c r="Q40" s="22">
        <v>190</v>
      </c>
      <c r="R40" s="3" t="str">
        <f>IF(OR(G40="12R",G40="12L"),_xlfn.XLOOKUP(C40,DB!$A$2:$A$248,DB!$B$2:$B$248,""),IF(OR(G40="30L",G40="30R"),_xlfn.XLOOKUP(C40,DB!$A$2:$A$248,DB!$C$2:$C$248,""),""))</f>
        <v>UDGUV</v>
      </c>
      <c r="S40" s="3">
        <f t="shared" si="0"/>
        <v>14</v>
      </c>
      <c r="T40" s="3" t="str">
        <f>_xlfn.XLOOKUP(C40,DB!$A$2:$A$248,DB!$D$2:$D$248,"")</f>
        <v>Sector 2</v>
      </c>
    </row>
    <row r="41" spans="1:20" x14ac:dyDescent="0.2">
      <c r="A41" s="20" t="s">
        <v>415</v>
      </c>
      <c r="B41" s="20" t="s">
        <v>18</v>
      </c>
      <c r="C41" s="20" t="s">
        <v>18</v>
      </c>
      <c r="D41" s="20" t="s">
        <v>416</v>
      </c>
      <c r="E41" s="20"/>
      <c r="F41" s="21">
        <v>46310.603796296295</v>
      </c>
      <c r="G41" s="20" t="s">
        <v>22</v>
      </c>
      <c r="H41" s="20" t="s">
        <v>4880</v>
      </c>
      <c r="I41" s="22">
        <v>15</v>
      </c>
      <c r="J41" s="20" t="s">
        <v>139</v>
      </c>
      <c r="K41" s="20" t="s">
        <v>51</v>
      </c>
      <c r="L41" s="22">
        <v>71</v>
      </c>
      <c r="M41" s="20" t="s">
        <v>18</v>
      </c>
      <c r="N41" s="21">
        <v>46310.626701388886</v>
      </c>
      <c r="O41" s="22">
        <v>0</v>
      </c>
      <c r="P41" s="20" t="s">
        <v>137</v>
      </c>
      <c r="Q41" s="22">
        <v>15</v>
      </c>
      <c r="R41" s="3" t="str">
        <f>IF(OR(G41="12R",G41="12L"),_xlfn.XLOOKUP(C41,DB!$A$2:$A$248,DB!$B$2:$B$248,""),IF(OR(G41="30L",G41="30R"),_xlfn.XLOOKUP(C41,DB!$A$2:$A$248,DB!$C$2:$C$248,""),""))</f>
        <v/>
      </c>
      <c r="S41" s="3">
        <f t="shared" si="0"/>
        <v>14</v>
      </c>
      <c r="T41" s="3" t="str">
        <f>_xlfn.XLOOKUP(C41,DB!$A$2:$A$248,DB!$D$2:$D$248,"")</f>
        <v/>
      </c>
    </row>
    <row r="42" spans="1:20" x14ac:dyDescent="0.2">
      <c r="A42" s="20" t="s">
        <v>147</v>
      </c>
      <c r="B42" s="20" t="s">
        <v>18</v>
      </c>
      <c r="C42" s="20" t="s">
        <v>148</v>
      </c>
      <c r="D42" s="20" t="s">
        <v>64</v>
      </c>
      <c r="E42" s="20" t="s">
        <v>67</v>
      </c>
      <c r="F42" s="21">
        <v>46310.628113425926</v>
      </c>
      <c r="G42" s="20" t="s">
        <v>22</v>
      </c>
      <c r="H42" s="20" t="s">
        <v>149</v>
      </c>
      <c r="I42" s="22">
        <v>330</v>
      </c>
      <c r="J42" s="20" t="s">
        <v>23</v>
      </c>
      <c r="K42" s="20" t="s">
        <v>24</v>
      </c>
      <c r="L42" s="22">
        <v>136</v>
      </c>
      <c r="M42" s="20" t="s">
        <v>40</v>
      </c>
      <c r="N42" s="21">
        <v>46310.636701388888</v>
      </c>
      <c r="O42" s="22">
        <v>319</v>
      </c>
      <c r="P42" s="20" t="s">
        <v>26</v>
      </c>
      <c r="Q42" s="22">
        <v>190</v>
      </c>
      <c r="R42" s="3" t="str">
        <f>IF(OR(G42="12R",G42="12L"),_xlfn.XLOOKUP(C42,DB!$A$2:$A$248,DB!$B$2:$B$248,""),IF(OR(G42="30L",G42="30R"),_xlfn.XLOOKUP(C42,DB!$A$2:$A$248,DB!$C$2:$C$248,""),""))</f>
        <v>NUDAL</v>
      </c>
      <c r="S42" s="3">
        <f t="shared" si="0"/>
        <v>15</v>
      </c>
      <c r="T42" s="3" t="str">
        <f>_xlfn.XLOOKUP(C42,DB!$A$2:$A$248,DB!$D$2:$D$248,"")</f>
        <v>Sector 3</v>
      </c>
    </row>
    <row r="43" spans="1:20" x14ac:dyDescent="0.2">
      <c r="A43" s="20" t="s">
        <v>2973</v>
      </c>
      <c r="B43" s="20" t="s">
        <v>18</v>
      </c>
      <c r="C43" s="20" t="s">
        <v>128</v>
      </c>
      <c r="D43" s="20" t="s">
        <v>20</v>
      </c>
      <c r="E43" s="20" t="s">
        <v>3087</v>
      </c>
      <c r="F43" s="21">
        <v>46310.630046296297</v>
      </c>
      <c r="G43" s="20" t="s">
        <v>22</v>
      </c>
      <c r="H43" s="20" t="s">
        <v>4881</v>
      </c>
      <c r="I43" s="22">
        <v>380</v>
      </c>
      <c r="J43" s="20" t="s">
        <v>23</v>
      </c>
      <c r="K43" s="20" t="s">
        <v>24</v>
      </c>
      <c r="L43" s="22">
        <v>489</v>
      </c>
      <c r="M43" s="20" t="s">
        <v>4882</v>
      </c>
      <c r="N43" s="21">
        <v>46310.656168981484</v>
      </c>
      <c r="O43" s="22">
        <v>380</v>
      </c>
      <c r="P43" s="20" t="s">
        <v>26</v>
      </c>
      <c r="Q43" s="22">
        <v>40</v>
      </c>
      <c r="R43" s="3" t="str">
        <f>IF(OR(G43="12R",G43="12L"),_xlfn.XLOOKUP(C43,DB!$A$2:$A$248,DB!$B$2:$B$248,""),IF(OR(G43="30L",G43="30R"),_xlfn.XLOOKUP(C43,DB!$A$2:$A$248,DB!$C$2:$C$248,""),""))</f>
        <v>ENEBA</v>
      </c>
      <c r="S43" s="3">
        <f t="shared" si="0"/>
        <v>15</v>
      </c>
      <c r="T43" s="3" t="str">
        <f>_xlfn.XLOOKUP(C43,DB!$A$2:$A$248,DB!$D$2:$D$248,"")</f>
        <v>Sector 3</v>
      </c>
    </row>
    <row r="44" spans="1:20" x14ac:dyDescent="0.2">
      <c r="A44" s="20" t="s">
        <v>154</v>
      </c>
      <c r="B44" s="20" t="s">
        <v>18</v>
      </c>
      <c r="C44" s="20" t="s">
        <v>43</v>
      </c>
      <c r="D44" s="20" t="s">
        <v>54</v>
      </c>
      <c r="E44" s="20" t="s">
        <v>109</v>
      </c>
      <c r="F44" s="21">
        <v>46310.643773148149</v>
      </c>
      <c r="G44" s="20" t="s">
        <v>22</v>
      </c>
      <c r="H44" s="20" t="s">
        <v>4883</v>
      </c>
      <c r="I44" s="22">
        <v>380</v>
      </c>
      <c r="J44" s="20" t="s">
        <v>23</v>
      </c>
      <c r="K44" s="20" t="s">
        <v>24</v>
      </c>
      <c r="L44" s="22">
        <v>869</v>
      </c>
      <c r="M44" s="20" t="s">
        <v>2714</v>
      </c>
      <c r="N44" s="21">
        <v>46310.691192129627</v>
      </c>
      <c r="O44" s="22">
        <v>380</v>
      </c>
      <c r="P44" s="20" t="s">
        <v>26</v>
      </c>
      <c r="Q44" s="22">
        <v>190</v>
      </c>
      <c r="R44" s="3" t="str">
        <f>IF(OR(G44="12R",G44="12L"),_xlfn.XLOOKUP(C44,DB!$A$2:$A$248,DB!$B$2:$B$248,""),IF(OR(G44="30L",G44="30R"),_xlfn.XLOOKUP(C44,DB!$A$2:$A$248,DB!$C$2:$C$248,""),""))</f>
        <v>UDGUV</v>
      </c>
      <c r="S44" s="3">
        <f t="shared" si="0"/>
        <v>15</v>
      </c>
      <c r="T44" s="3" t="str">
        <f>_xlfn.XLOOKUP(C44,DB!$A$2:$A$248,DB!$D$2:$D$248,"")</f>
        <v>Sector 2</v>
      </c>
    </row>
    <row r="45" spans="1:20" x14ac:dyDescent="0.2">
      <c r="A45" s="20" t="s">
        <v>150</v>
      </c>
      <c r="B45" s="20" t="s">
        <v>18</v>
      </c>
      <c r="C45" s="20" t="s">
        <v>50</v>
      </c>
      <c r="D45" s="20" t="s">
        <v>54</v>
      </c>
      <c r="E45" s="20" t="s">
        <v>3542</v>
      </c>
      <c r="F45" s="21">
        <v>46310.645601851851</v>
      </c>
      <c r="G45" s="20" t="s">
        <v>22</v>
      </c>
      <c r="H45" s="20" t="s">
        <v>4884</v>
      </c>
      <c r="I45" s="22">
        <v>360</v>
      </c>
      <c r="J45" s="20" t="s">
        <v>23</v>
      </c>
      <c r="K45" s="20" t="s">
        <v>152</v>
      </c>
      <c r="L45" s="22">
        <v>867</v>
      </c>
      <c r="M45" s="20" t="s">
        <v>740</v>
      </c>
      <c r="N45" s="21">
        <v>46310.692337962959</v>
      </c>
      <c r="O45" s="22">
        <v>360</v>
      </c>
      <c r="P45" s="20" t="s">
        <v>26</v>
      </c>
      <c r="Q45" s="22">
        <v>190</v>
      </c>
      <c r="R45" s="3" t="str">
        <f>IF(OR(G45="12R",G45="12L"),_xlfn.XLOOKUP(C45,DB!$A$2:$A$248,DB!$B$2:$B$248,""),IF(OR(G45="30L",G45="30R"),_xlfn.XLOOKUP(C45,DB!$A$2:$A$248,DB!$C$2:$C$248,""),""))</f>
        <v>UDGUV</v>
      </c>
      <c r="S45" s="3">
        <f t="shared" si="0"/>
        <v>15</v>
      </c>
      <c r="T45" s="3" t="str">
        <f>_xlfn.XLOOKUP(C45,DB!$A$2:$A$248,DB!$D$2:$D$248,"")</f>
        <v>Sector 2</v>
      </c>
    </row>
    <row r="46" spans="1:20" x14ac:dyDescent="0.2">
      <c r="A46" s="20" t="s">
        <v>146</v>
      </c>
      <c r="B46" s="20" t="s">
        <v>18</v>
      </c>
      <c r="C46" s="20" t="s">
        <v>33</v>
      </c>
      <c r="D46" s="20" t="s">
        <v>54</v>
      </c>
      <c r="E46" s="20" t="s">
        <v>844</v>
      </c>
      <c r="F46" s="21">
        <v>46310.648784722223</v>
      </c>
      <c r="G46" s="20" t="s">
        <v>22</v>
      </c>
      <c r="H46" s="20" t="s">
        <v>4885</v>
      </c>
      <c r="I46" s="22">
        <v>380</v>
      </c>
      <c r="J46" s="20" t="s">
        <v>23</v>
      </c>
      <c r="K46" s="20" t="s">
        <v>24</v>
      </c>
      <c r="L46" s="22">
        <v>873</v>
      </c>
      <c r="M46" s="20" t="s">
        <v>36</v>
      </c>
      <c r="N46" s="21">
        <v>46310.694861111115</v>
      </c>
      <c r="O46" s="22">
        <v>380</v>
      </c>
      <c r="P46" s="20" t="s">
        <v>26</v>
      </c>
      <c r="Q46" s="22">
        <v>190</v>
      </c>
      <c r="R46" s="3" t="str">
        <f>IF(OR(G46="12R",G46="12L"),_xlfn.XLOOKUP(C46,DB!$A$2:$A$248,DB!$B$2:$B$248,""),IF(OR(G46="30L",G46="30R"),_xlfn.XLOOKUP(C46,DB!$A$2:$A$248,DB!$C$2:$C$248,""),""))</f>
        <v>UDGUV</v>
      </c>
      <c r="S46" s="3">
        <f t="shared" si="0"/>
        <v>15</v>
      </c>
      <c r="T46" s="3" t="str">
        <f>_xlfn.XLOOKUP(C46,DB!$A$2:$A$248,DB!$D$2:$D$248,"")</f>
        <v>Sector 2</v>
      </c>
    </row>
    <row r="47" spans="1:20" x14ac:dyDescent="0.2">
      <c r="A47" s="20" t="s">
        <v>158</v>
      </c>
      <c r="B47" s="20" t="s">
        <v>18</v>
      </c>
      <c r="C47" s="20" t="s">
        <v>101</v>
      </c>
      <c r="D47" s="20" t="s">
        <v>61</v>
      </c>
      <c r="E47" s="20" t="s">
        <v>156</v>
      </c>
      <c r="F47" s="21">
        <v>46310.653402777782</v>
      </c>
      <c r="G47" s="20" t="s">
        <v>22</v>
      </c>
      <c r="H47" s="20" t="s">
        <v>4886</v>
      </c>
      <c r="I47" s="22">
        <v>340</v>
      </c>
      <c r="J47" s="20" t="s">
        <v>23</v>
      </c>
      <c r="K47" s="20" t="s">
        <v>24</v>
      </c>
      <c r="L47" s="22">
        <v>863</v>
      </c>
      <c r="M47" s="20" t="s">
        <v>2872</v>
      </c>
      <c r="N47" s="21">
        <v>46310.700694444444</v>
      </c>
      <c r="O47" s="22">
        <v>340</v>
      </c>
      <c r="P47" s="20" t="s">
        <v>26</v>
      </c>
      <c r="Q47" s="22">
        <v>190</v>
      </c>
      <c r="R47" s="3" t="str">
        <f>IF(OR(G47="12R",G47="12L"),_xlfn.XLOOKUP(C47,DB!$A$2:$A$248,DB!$B$2:$B$248,""),IF(OR(G47="30L",G47="30R"),_xlfn.XLOOKUP(C47,DB!$A$2:$A$248,DB!$C$2:$C$248,""),""))</f>
        <v>UDGUV</v>
      </c>
      <c r="S47" s="3">
        <f t="shared" si="0"/>
        <v>15</v>
      </c>
      <c r="T47" s="3" t="str">
        <f>_xlfn.XLOOKUP(C47,DB!$A$2:$A$248,DB!$D$2:$D$248,"")</f>
        <v>Sector 2</v>
      </c>
    </row>
    <row r="48" spans="1:20" x14ac:dyDescent="0.2">
      <c r="A48" s="20" t="s">
        <v>192</v>
      </c>
      <c r="B48" s="20" t="s">
        <v>18</v>
      </c>
      <c r="C48" s="20" t="s">
        <v>193</v>
      </c>
      <c r="D48" s="20" t="s">
        <v>54</v>
      </c>
      <c r="E48" s="20" t="s">
        <v>112</v>
      </c>
      <c r="F48" s="21">
        <v>46310.655208333337</v>
      </c>
      <c r="G48" s="20" t="s">
        <v>22</v>
      </c>
      <c r="H48" s="20" t="s">
        <v>4887</v>
      </c>
      <c r="I48" s="22">
        <v>380</v>
      </c>
      <c r="J48" s="20" t="s">
        <v>23</v>
      </c>
      <c r="K48" s="20" t="s">
        <v>24</v>
      </c>
      <c r="L48" s="22">
        <v>833</v>
      </c>
      <c r="M48" s="20" t="s">
        <v>193</v>
      </c>
      <c r="N48" s="21">
        <v>46310.707476851851</v>
      </c>
      <c r="O48" s="22">
        <v>15</v>
      </c>
      <c r="P48" s="20" t="s">
        <v>26</v>
      </c>
      <c r="Q48" s="22">
        <v>190</v>
      </c>
      <c r="R48" s="3" t="str">
        <f>IF(OR(G48="12R",G48="12L"),_xlfn.XLOOKUP(C48,DB!$A$2:$A$248,DB!$B$2:$B$248,""),IF(OR(G48="30L",G48="30R"),_xlfn.XLOOKUP(C48,DB!$A$2:$A$248,DB!$C$2:$C$248,""),""))</f>
        <v>UDGUV</v>
      </c>
      <c r="S48" s="3">
        <f t="shared" si="0"/>
        <v>15</v>
      </c>
      <c r="T48" s="3" t="str">
        <f>_xlfn.XLOOKUP(C48,DB!$A$2:$A$248,DB!$D$2:$D$248,"")</f>
        <v>Sector 2</v>
      </c>
    </row>
    <row r="49" spans="1:20" x14ac:dyDescent="0.2">
      <c r="A49" s="20" t="s">
        <v>2986</v>
      </c>
      <c r="B49" s="20" t="s">
        <v>18</v>
      </c>
      <c r="C49" s="20" t="s">
        <v>203</v>
      </c>
      <c r="D49" s="20" t="s">
        <v>61</v>
      </c>
      <c r="E49" s="20" t="s">
        <v>4670</v>
      </c>
      <c r="F49" s="21">
        <v>46310.657337962963</v>
      </c>
      <c r="G49" s="20" t="s">
        <v>22</v>
      </c>
      <c r="H49" s="20" t="s">
        <v>4888</v>
      </c>
      <c r="I49" s="22">
        <v>380</v>
      </c>
      <c r="J49" s="20" t="s">
        <v>23</v>
      </c>
      <c r="K49" s="20" t="s">
        <v>24</v>
      </c>
      <c r="L49" s="22">
        <v>437</v>
      </c>
      <c r="M49" s="20" t="s">
        <v>204</v>
      </c>
      <c r="N49" s="21">
        <v>46310.681423611109</v>
      </c>
      <c r="O49" s="22">
        <v>380</v>
      </c>
      <c r="P49" s="20" t="s">
        <v>26</v>
      </c>
      <c r="Q49" s="22">
        <v>40</v>
      </c>
      <c r="R49" s="3" t="str">
        <f>IF(OR(G49="12R",G49="12L"),_xlfn.XLOOKUP(C49,DB!$A$2:$A$248,DB!$B$2:$B$248,""),IF(OR(G49="30L",G49="30R"),_xlfn.XLOOKUP(C49,DB!$A$2:$A$248,DB!$C$2:$C$248,""),""))</f>
        <v>ENEBA</v>
      </c>
      <c r="S49" s="3">
        <f t="shared" si="0"/>
        <v>15</v>
      </c>
      <c r="T49" s="3" t="str">
        <f>_xlfn.XLOOKUP(C49,DB!$A$2:$A$248,DB!$D$2:$D$248,"")</f>
        <v>Sector 3</v>
      </c>
    </row>
    <row r="50" spans="1:20" x14ac:dyDescent="0.2">
      <c r="A50" s="20" t="s">
        <v>163</v>
      </c>
      <c r="B50" s="20" t="s">
        <v>18</v>
      </c>
      <c r="C50" s="20" t="s">
        <v>101</v>
      </c>
      <c r="D50" s="20" t="s">
        <v>129</v>
      </c>
      <c r="E50" s="20" t="s">
        <v>4889</v>
      </c>
      <c r="F50" s="21">
        <v>46310.659780092596</v>
      </c>
      <c r="G50" s="20" t="s">
        <v>22</v>
      </c>
      <c r="H50" s="20" t="s">
        <v>4890</v>
      </c>
      <c r="I50" s="22">
        <v>380</v>
      </c>
      <c r="J50" s="20" t="s">
        <v>23</v>
      </c>
      <c r="K50" s="20" t="s">
        <v>24</v>
      </c>
      <c r="L50" s="22">
        <v>865</v>
      </c>
      <c r="M50" s="20" t="s">
        <v>1138</v>
      </c>
      <c r="N50" s="21">
        <v>46310.706956018519</v>
      </c>
      <c r="O50" s="22">
        <v>380</v>
      </c>
      <c r="P50" s="20" t="s">
        <v>26</v>
      </c>
      <c r="Q50" s="22">
        <v>190</v>
      </c>
      <c r="R50" s="3" t="str">
        <f>IF(OR(G50="12R",G50="12L"),_xlfn.XLOOKUP(C50,DB!$A$2:$A$248,DB!$B$2:$B$248,""),IF(OR(G50="30L",G50="30R"),_xlfn.XLOOKUP(C50,DB!$A$2:$A$248,DB!$C$2:$C$248,""),""))</f>
        <v>UDGUV</v>
      </c>
      <c r="S50" s="3">
        <f t="shared" si="0"/>
        <v>15</v>
      </c>
      <c r="T50" s="3" t="str">
        <f>_xlfn.XLOOKUP(C50,DB!$A$2:$A$248,DB!$D$2:$D$248,"")</f>
        <v>Sector 2</v>
      </c>
    </row>
    <row r="51" spans="1:20" x14ac:dyDescent="0.2">
      <c r="A51" s="20" t="s">
        <v>466</v>
      </c>
      <c r="B51" s="20" t="s">
        <v>18</v>
      </c>
      <c r="C51" s="20" t="s">
        <v>50</v>
      </c>
      <c r="D51" s="20" t="s">
        <v>54</v>
      </c>
      <c r="E51" s="20" t="s">
        <v>3876</v>
      </c>
      <c r="F51" s="21">
        <v>46310.661354166667</v>
      </c>
      <c r="G51" s="20" t="s">
        <v>22</v>
      </c>
      <c r="H51" s="20" t="s">
        <v>4891</v>
      </c>
      <c r="I51" s="22">
        <v>380</v>
      </c>
      <c r="J51" s="20" t="s">
        <v>23</v>
      </c>
      <c r="K51" s="20" t="s">
        <v>24</v>
      </c>
      <c r="L51" s="22">
        <v>862</v>
      </c>
      <c r="M51" s="20" t="s">
        <v>1138</v>
      </c>
      <c r="N51" s="21">
        <v>46310.708587962959</v>
      </c>
      <c r="O51" s="22">
        <v>380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155</v>
      </c>
      <c r="B52" s="20" t="s">
        <v>18</v>
      </c>
      <c r="C52" s="20" t="s">
        <v>33</v>
      </c>
      <c r="D52" s="20" t="s">
        <v>34</v>
      </c>
      <c r="E52" s="20" t="s">
        <v>710</v>
      </c>
      <c r="F52" s="21">
        <v>46310.662893518514</v>
      </c>
      <c r="G52" s="20" t="s">
        <v>22</v>
      </c>
      <c r="H52" s="20" t="s">
        <v>4892</v>
      </c>
      <c r="I52" s="22">
        <v>360</v>
      </c>
      <c r="J52" s="20" t="s">
        <v>23</v>
      </c>
      <c r="K52" s="20" t="s">
        <v>24</v>
      </c>
      <c r="L52" s="22">
        <v>868</v>
      </c>
      <c r="M52" s="20" t="s">
        <v>36</v>
      </c>
      <c r="N52" s="21">
        <v>46310.708993055552</v>
      </c>
      <c r="O52" s="22">
        <v>370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415</v>
      </c>
      <c r="B53" s="20" t="s">
        <v>18</v>
      </c>
      <c r="C53" s="20" t="s">
        <v>166</v>
      </c>
      <c r="D53" s="20" t="s">
        <v>416</v>
      </c>
      <c r="E53" s="20"/>
      <c r="F53" s="21">
        <v>46310.66715277778</v>
      </c>
      <c r="G53" s="20" t="s">
        <v>22</v>
      </c>
      <c r="H53" s="20" t="s">
        <v>167</v>
      </c>
      <c r="I53" s="22">
        <v>15</v>
      </c>
      <c r="J53" s="20" t="s">
        <v>139</v>
      </c>
      <c r="K53" s="20" t="s">
        <v>51</v>
      </c>
      <c r="L53" s="22">
        <v>58</v>
      </c>
      <c r="M53" s="20" t="s">
        <v>166</v>
      </c>
      <c r="N53" s="21">
        <v>46310.708425925928</v>
      </c>
      <c r="O53" s="22">
        <v>0</v>
      </c>
      <c r="P53" s="20" t="s">
        <v>137</v>
      </c>
      <c r="Q53" s="22">
        <v>15</v>
      </c>
      <c r="R53" s="3" t="str">
        <f>IF(OR(G53="12R",G53="12L"),_xlfn.XLOOKUP(C53,DB!$A$2:$A$248,DB!$B$2:$B$248,""),IF(OR(G53="30L",G53="30R"),_xlfn.XLOOKUP(C53,DB!$A$2:$A$248,DB!$C$2:$C$248,""),""))</f>
        <v>CZM</v>
      </c>
      <c r="S53" s="3">
        <f t="shared" si="0"/>
        <v>16</v>
      </c>
      <c r="T53" s="3" t="str">
        <f>_xlfn.XLOOKUP(C53,DB!$A$2:$A$248,DB!$D$2:$D$248,"")</f>
        <v>Sector 7</v>
      </c>
    </row>
    <row r="54" spans="1:20" x14ac:dyDescent="0.2">
      <c r="A54" s="20" t="s">
        <v>157</v>
      </c>
      <c r="B54" s="20" t="s">
        <v>18</v>
      </c>
      <c r="C54" s="20" t="s">
        <v>19</v>
      </c>
      <c r="D54" s="20" t="s">
        <v>54</v>
      </c>
      <c r="E54" s="20" t="s">
        <v>720</v>
      </c>
      <c r="F54" s="21">
        <v>46310.669259259259</v>
      </c>
      <c r="G54" s="20" t="s">
        <v>22</v>
      </c>
      <c r="H54" s="20" t="s">
        <v>4893</v>
      </c>
      <c r="I54" s="22">
        <v>380</v>
      </c>
      <c r="J54" s="20" t="s">
        <v>23</v>
      </c>
      <c r="K54" s="20" t="s">
        <v>24</v>
      </c>
      <c r="L54" s="22">
        <v>862</v>
      </c>
      <c r="M54" s="20" t="s">
        <v>4066</v>
      </c>
      <c r="N54" s="21">
        <v>46310.716990740737</v>
      </c>
      <c r="O54" s="22">
        <v>380</v>
      </c>
      <c r="P54" s="20" t="s">
        <v>26</v>
      </c>
      <c r="Q54" s="22">
        <v>190</v>
      </c>
      <c r="R54" s="3" t="str">
        <f>IF(OR(G54="12R",G54="12L"),_xlfn.XLOOKUP(C54,DB!$A$2:$A$248,DB!$B$2:$B$248,""),IF(OR(G54="30L",G54="30R"),_xlfn.XLOOKUP(C54,DB!$A$2:$A$248,DB!$C$2:$C$248,""),""))</f>
        <v>UDGUV</v>
      </c>
      <c r="S54" s="3">
        <f t="shared" si="0"/>
        <v>16</v>
      </c>
      <c r="T54" s="3" t="str">
        <f>_xlfn.XLOOKUP(C54,DB!$A$2:$A$248,DB!$D$2:$D$248,"")</f>
        <v>Sector 2</v>
      </c>
    </row>
    <row r="55" spans="1:20" x14ac:dyDescent="0.2">
      <c r="A55" s="20" t="s">
        <v>395</v>
      </c>
      <c r="B55" s="20" t="s">
        <v>18</v>
      </c>
      <c r="C55" s="20" t="s">
        <v>28</v>
      </c>
      <c r="D55" s="20" t="s">
        <v>29</v>
      </c>
      <c r="E55" s="20" t="s">
        <v>1143</v>
      </c>
      <c r="F55" s="21">
        <v>46310.670266203699</v>
      </c>
      <c r="G55" s="20" t="s">
        <v>22</v>
      </c>
      <c r="H55" s="20" t="s">
        <v>4894</v>
      </c>
      <c r="I55" s="22">
        <v>350</v>
      </c>
      <c r="J55" s="20" t="s">
        <v>23</v>
      </c>
      <c r="K55" s="20" t="s">
        <v>24</v>
      </c>
      <c r="L55" s="22">
        <v>359</v>
      </c>
      <c r="M55" s="20" t="s">
        <v>31</v>
      </c>
      <c r="N55" s="21">
        <v>46310.690648148149</v>
      </c>
      <c r="O55" s="22">
        <v>350</v>
      </c>
      <c r="P55" s="20" t="s">
        <v>26</v>
      </c>
      <c r="Q55" s="22">
        <v>40</v>
      </c>
      <c r="R55" s="3" t="str">
        <f>IF(OR(G55="12R",G55="12L"),_xlfn.XLOOKUP(C55,DB!$A$2:$A$248,DB!$B$2:$B$248,""),IF(OR(G55="30L",G55="30R"),_xlfn.XLOOKUP(C55,DB!$A$2:$A$248,DB!$C$2:$C$248,""),""))</f>
        <v>OMSUK</v>
      </c>
      <c r="S55" s="3">
        <f t="shared" si="0"/>
        <v>16</v>
      </c>
      <c r="T55" s="3" t="str">
        <f>_xlfn.XLOOKUP(C55,DB!$A$2:$A$248,DB!$D$2:$D$248,"")</f>
        <v>Sector 3</v>
      </c>
    </row>
    <row r="56" spans="1:20" x14ac:dyDescent="0.2">
      <c r="A56" s="20" t="s">
        <v>2251</v>
      </c>
      <c r="B56" s="20" t="s">
        <v>18</v>
      </c>
      <c r="C56" s="20" t="s">
        <v>128</v>
      </c>
      <c r="D56" s="20" t="s">
        <v>129</v>
      </c>
      <c r="E56" s="20" t="s">
        <v>4895</v>
      </c>
      <c r="F56" s="21">
        <v>46310.671620370369</v>
      </c>
      <c r="G56" s="20" t="s">
        <v>22</v>
      </c>
      <c r="H56" s="20" t="s">
        <v>4896</v>
      </c>
      <c r="I56" s="22">
        <v>360</v>
      </c>
      <c r="J56" s="20" t="s">
        <v>23</v>
      </c>
      <c r="K56" s="20" t="s">
        <v>24</v>
      </c>
      <c r="L56" s="22">
        <v>490</v>
      </c>
      <c r="M56" s="20" t="s">
        <v>4897</v>
      </c>
      <c r="N56" s="21">
        <v>46310.698078703703</v>
      </c>
      <c r="O56" s="22">
        <v>360</v>
      </c>
      <c r="P56" s="20" t="s">
        <v>26</v>
      </c>
      <c r="Q56" s="22">
        <v>40</v>
      </c>
      <c r="R56" s="3" t="str">
        <f>IF(OR(G56="12R",G56="12L"),_xlfn.XLOOKUP(C56,DB!$A$2:$A$248,DB!$B$2:$B$248,""),IF(OR(G56="30L",G56="30R"),_xlfn.XLOOKUP(C56,DB!$A$2:$A$248,DB!$C$2:$C$248,""),""))</f>
        <v>ENEBA</v>
      </c>
      <c r="S56" s="3">
        <f t="shared" si="0"/>
        <v>16</v>
      </c>
      <c r="T56" s="3" t="str">
        <f>_xlfn.XLOOKUP(C56,DB!$A$2:$A$248,DB!$D$2:$D$248,"")</f>
        <v>Sector 3</v>
      </c>
    </row>
    <row r="57" spans="1:20" x14ac:dyDescent="0.2">
      <c r="A57" s="20" t="s">
        <v>223</v>
      </c>
      <c r="B57" s="20" t="s">
        <v>18</v>
      </c>
      <c r="C57" s="20" t="s">
        <v>224</v>
      </c>
      <c r="D57" s="20" t="s">
        <v>29</v>
      </c>
      <c r="E57" s="20" t="s">
        <v>4898</v>
      </c>
      <c r="F57" s="21">
        <v>46310.675659722227</v>
      </c>
      <c r="G57" s="20" t="s">
        <v>22</v>
      </c>
      <c r="H57" s="20" t="s">
        <v>4899</v>
      </c>
      <c r="I57" s="22">
        <v>360</v>
      </c>
      <c r="J57" s="20" t="s">
        <v>23</v>
      </c>
      <c r="K57" s="20" t="s">
        <v>24</v>
      </c>
      <c r="L57" s="22">
        <v>528</v>
      </c>
      <c r="M57" s="20" t="s">
        <v>4897</v>
      </c>
      <c r="N57" s="21">
        <v>46310.703784722224</v>
      </c>
      <c r="O57" s="22">
        <v>340</v>
      </c>
      <c r="P57" s="20" t="s">
        <v>26</v>
      </c>
      <c r="Q57" s="22">
        <v>40</v>
      </c>
      <c r="R57" s="3" t="str">
        <f>IF(OR(G57="12R",G57="12L"),_xlfn.XLOOKUP(C57,DB!$A$2:$A$248,DB!$B$2:$B$248,""),IF(OR(G57="30L",G57="30R"),_xlfn.XLOOKUP(C57,DB!$A$2:$A$248,DB!$C$2:$C$248,""),""))</f>
        <v>ENEBA</v>
      </c>
      <c r="S57" s="3">
        <f t="shared" si="0"/>
        <v>16</v>
      </c>
      <c r="T57" s="3" t="str">
        <f>_xlfn.XLOOKUP(C57,DB!$A$2:$A$248,DB!$D$2:$D$248,"")</f>
        <v>Sector 3</v>
      </c>
    </row>
    <row r="58" spans="1:20" x14ac:dyDescent="0.2">
      <c r="A58" s="20" t="s">
        <v>471</v>
      </c>
      <c r="B58" s="20" t="s">
        <v>18</v>
      </c>
      <c r="C58" s="20" t="s">
        <v>208</v>
      </c>
      <c r="D58" s="20" t="s">
        <v>61</v>
      </c>
      <c r="E58" s="20" t="s">
        <v>4900</v>
      </c>
      <c r="F58" s="21">
        <v>46310.676875000005</v>
      </c>
      <c r="G58" s="20" t="s">
        <v>22</v>
      </c>
      <c r="H58" s="20" t="s">
        <v>4901</v>
      </c>
      <c r="I58" s="22">
        <v>350</v>
      </c>
      <c r="J58" s="20" t="s">
        <v>23</v>
      </c>
      <c r="K58" s="20" t="s">
        <v>24</v>
      </c>
      <c r="L58" s="22">
        <v>329</v>
      </c>
      <c r="M58" s="20" t="s">
        <v>31</v>
      </c>
      <c r="N58" s="21">
        <v>46310.697465277779</v>
      </c>
      <c r="O58" s="22">
        <v>330</v>
      </c>
      <c r="P58" s="20" t="s">
        <v>26</v>
      </c>
      <c r="Q58" s="22">
        <v>40</v>
      </c>
      <c r="R58" s="3" t="str">
        <f>IF(OR(G58="12R",G58="12L"),_xlfn.XLOOKUP(C58,DB!$A$2:$A$248,DB!$B$2:$B$248,""),IF(OR(G58="30L",G58="30R"),_xlfn.XLOOKUP(C58,DB!$A$2:$A$248,DB!$C$2:$C$248,""),""))</f>
        <v>ENEBA</v>
      </c>
      <c r="S58" s="3">
        <f t="shared" si="0"/>
        <v>16</v>
      </c>
      <c r="T58" s="3" t="str">
        <f>_xlfn.XLOOKUP(C58,DB!$A$2:$A$248,DB!$D$2:$D$248,"")</f>
        <v>Sector 3</v>
      </c>
    </row>
    <row r="59" spans="1:20" x14ac:dyDescent="0.2">
      <c r="A59" s="20" t="s">
        <v>2992</v>
      </c>
      <c r="B59" s="20" t="s">
        <v>18</v>
      </c>
      <c r="C59" s="20" t="s">
        <v>493</v>
      </c>
      <c r="D59" s="20" t="s">
        <v>20</v>
      </c>
      <c r="E59" s="20" t="s">
        <v>3410</v>
      </c>
      <c r="F59" s="21">
        <v>46310.678171296298</v>
      </c>
      <c r="G59" s="20" t="s">
        <v>22</v>
      </c>
      <c r="H59" s="20" t="s">
        <v>4902</v>
      </c>
      <c r="I59" s="22">
        <v>340</v>
      </c>
      <c r="J59" s="20" t="s">
        <v>23</v>
      </c>
      <c r="K59" s="20" t="s">
        <v>24</v>
      </c>
      <c r="L59" s="22">
        <v>438</v>
      </c>
      <c r="M59" s="20" t="s">
        <v>204</v>
      </c>
      <c r="N59" s="21">
        <v>46310.7028125</v>
      </c>
      <c r="O59" s="22">
        <v>340</v>
      </c>
      <c r="P59" s="20" t="s">
        <v>26</v>
      </c>
      <c r="Q59" s="22">
        <v>40</v>
      </c>
      <c r="R59" s="3" t="str">
        <f>IF(OR(G59="12R",G59="12L"),_xlfn.XLOOKUP(C59,DB!$A$2:$A$248,DB!$B$2:$B$248,""),IF(OR(G59="30L",G59="30R"),_xlfn.XLOOKUP(C59,DB!$A$2:$A$248,DB!$C$2:$C$248,""),""))</f>
        <v>ENEBA</v>
      </c>
      <c r="S59" s="3">
        <f t="shared" si="0"/>
        <v>16</v>
      </c>
      <c r="T59" s="3" t="str">
        <f>_xlfn.XLOOKUP(C59,DB!$A$2:$A$248,DB!$D$2:$D$248,"")</f>
        <v>Sector 3</v>
      </c>
    </row>
    <row r="60" spans="1:20" x14ac:dyDescent="0.2">
      <c r="A60" s="20" t="s">
        <v>396</v>
      </c>
      <c r="B60" s="20" t="s">
        <v>18</v>
      </c>
      <c r="C60" s="20" t="s">
        <v>101</v>
      </c>
      <c r="D60" s="20" t="s">
        <v>20</v>
      </c>
      <c r="E60" s="20" t="s">
        <v>458</v>
      </c>
      <c r="F60" s="21">
        <v>46310.679664351846</v>
      </c>
      <c r="G60" s="20" t="s">
        <v>22</v>
      </c>
      <c r="H60" s="20" t="s">
        <v>4903</v>
      </c>
      <c r="I60" s="22">
        <v>360</v>
      </c>
      <c r="J60" s="20" t="s">
        <v>23</v>
      </c>
      <c r="K60" s="20" t="s">
        <v>152</v>
      </c>
      <c r="L60" s="22">
        <v>865</v>
      </c>
      <c r="M60" s="20" t="s">
        <v>2657</v>
      </c>
      <c r="N60" s="21">
        <v>46310.72791666667</v>
      </c>
      <c r="O60" s="22">
        <v>360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168</v>
      </c>
      <c r="B61" s="20" t="s">
        <v>18</v>
      </c>
      <c r="C61" s="20" t="s">
        <v>115</v>
      </c>
      <c r="D61" s="20" t="s">
        <v>29</v>
      </c>
      <c r="E61" s="20" t="s">
        <v>4904</v>
      </c>
      <c r="F61" s="21">
        <v>46310.680775462963</v>
      </c>
      <c r="G61" s="20" t="s">
        <v>22</v>
      </c>
      <c r="H61" s="20" t="s">
        <v>4905</v>
      </c>
      <c r="I61" s="22">
        <v>370</v>
      </c>
      <c r="J61" s="20" t="s">
        <v>23</v>
      </c>
      <c r="K61" s="20" t="s">
        <v>24</v>
      </c>
      <c r="L61" s="22">
        <v>150</v>
      </c>
      <c r="M61" s="20" t="s">
        <v>4906</v>
      </c>
      <c r="N61" s="21">
        <v>46310.691388888888</v>
      </c>
      <c r="O61" s="22">
        <v>292</v>
      </c>
      <c r="P61" s="20" t="s">
        <v>26</v>
      </c>
      <c r="Q61" s="22">
        <v>190</v>
      </c>
      <c r="R61" s="3" t="str">
        <f>IF(OR(G61="12R",G61="12L"),_xlfn.XLOOKUP(C61,DB!$A$2:$A$248,DB!$B$2:$B$248,""),IF(OR(G61="30L",G61="30R"),_xlfn.XLOOKUP(C61,DB!$A$2:$A$248,DB!$C$2:$C$248,""),""))</f>
        <v>TAKUX</v>
      </c>
      <c r="S61" s="3">
        <f t="shared" si="0"/>
        <v>16</v>
      </c>
      <c r="T61" s="3" t="str">
        <f>_xlfn.XLOOKUP(C61,DB!$A$2:$A$248,DB!$D$2:$D$248,"")</f>
        <v>Sector 7</v>
      </c>
    </row>
    <row r="62" spans="1:20" x14ac:dyDescent="0.2">
      <c r="A62" s="20" t="s">
        <v>177</v>
      </c>
      <c r="B62" s="20" t="s">
        <v>18</v>
      </c>
      <c r="C62" s="20" t="s">
        <v>178</v>
      </c>
      <c r="D62" s="20" t="s">
        <v>44</v>
      </c>
      <c r="E62" s="20" t="s">
        <v>1711</v>
      </c>
      <c r="F62" s="21">
        <v>46310.682199074072</v>
      </c>
      <c r="G62" s="20" t="s">
        <v>22</v>
      </c>
      <c r="H62" s="20" t="s">
        <v>4907</v>
      </c>
      <c r="I62" s="22">
        <v>320</v>
      </c>
      <c r="J62" s="20" t="s">
        <v>23</v>
      </c>
      <c r="K62" s="20" t="s">
        <v>24</v>
      </c>
      <c r="L62" s="22">
        <v>371</v>
      </c>
      <c r="M62" s="20" t="s">
        <v>269</v>
      </c>
      <c r="N62" s="21">
        <v>46310.702280092592</v>
      </c>
      <c r="O62" s="22">
        <v>320</v>
      </c>
      <c r="P62" s="20" t="s">
        <v>26</v>
      </c>
      <c r="Q62" s="22">
        <v>40</v>
      </c>
      <c r="R62" s="3" t="str">
        <f>IF(OR(G62="12R",G62="12L"),_xlfn.XLOOKUP(C62,DB!$A$2:$A$248,DB!$B$2:$B$248,""),IF(OR(G62="30L",G62="30R"),_xlfn.XLOOKUP(C62,DB!$A$2:$A$248,DB!$C$2:$C$248,""),""))</f>
        <v>OMSUK</v>
      </c>
      <c r="S62" s="3">
        <f t="shared" si="0"/>
        <v>16</v>
      </c>
      <c r="T62" s="3" t="str">
        <f>_xlfn.XLOOKUP(C62,DB!$A$2:$A$248,DB!$D$2:$D$248,"")</f>
        <v>Sector 3</v>
      </c>
    </row>
    <row r="63" spans="1:20" x14ac:dyDescent="0.2">
      <c r="A63" s="20" t="s">
        <v>160</v>
      </c>
      <c r="B63" s="20" t="s">
        <v>18</v>
      </c>
      <c r="C63" s="20" t="s">
        <v>43</v>
      </c>
      <c r="D63" s="20" t="s">
        <v>34</v>
      </c>
      <c r="E63" s="20" t="s">
        <v>615</v>
      </c>
      <c r="F63" s="21">
        <v>46310.683101851857</v>
      </c>
      <c r="G63" s="20" t="s">
        <v>22</v>
      </c>
      <c r="H63" s="20" t="s">
        <v>4908</v>
      </c>
      <c r="I63" s="22">
        <v>360</v>
      </c>
      <c r="J63" s="20" t="s">
        <v>23</v>
      </c>
      <c r="K63" s="20" t="s">
        <v>24</v>
      </c>
      <c r="L63" s="22">
        <v>862</v>
      </c>
      <c r="M63" s="20" t="s">
        <v>46</v>
      </c>
      <c r="N63" s="21">
        <v>46310.731666666667</v>
      </c>
      <c r="O63" s="22">
        <v>360</v>
      </c>
      <c r="P63" s="20" t="s">
        <v>26</v>
      </c>
      <c r="Q63" s="22">
        <v>190</v>
      </c>
      <c r="R63" s="3" t="str">
        <f>IF(OR(G63="12R",G63="12L"),_xlfn.XLOOKUP(C63,DB!$A$2:$A$248,DB!$B$2:$B$248,""),IF(OR(G63="30L",G63="30R"),_xlfn.XLOOKUP(C63,DB!$A$2:$A$248,DB!$C$2:$C$248,""),""))</f>
        <v>UDGUV</v>
      </c>
      <c r="S63" s="3">
        <f t="shared" si="0"/>
        <v>16</v>
      </c>
      <c r="T63" s="3" t="str">
        <f>_xlfn.XLOOKUP(C63,DB!$A$2:$A$248,DB!$D$2:$D$248,"")</f>
        <v>Sector 2</v>
      </c>
    </row>
    <row r="64" spans="1:20" x14ac:dyDescent="0.2">
      <c r="A64" s="20" t="s">
        <v>171</v>
      </c>
      <c r="B64" s="20" t="s">
        <v>18</v>
      </c>
      <c r="C64" s="20" t="s">
        <v>172</v>
      </c>
      <c r="D64" s="20" t="s">
        <v>54</v>
      </c>
      <c r="E64" s="20" t="s">
        <v>485</v>
      </c>
      <c r="F64" s="21">
        <v>46310.683981481481</v>
      </c>
      <c r="G64" s="20" t="s">
        <v>22</v>
      </c>
      <c r="H64" s="20" t="s">
        <v>4909</v>
      </c>
      <c r="I64" s="22">
        <v>380</v>
      </c>
      <c r="J64" s="20" t="s">
        <v>23</v>
      </c>
      <c r="K64" s="20" t="s">
        <v>24</v>
      </c>
      <c r="L64" s="22">
        <v>334</v>
      </c>
      <c r="M64" s="20" t="s">
        <v>174</v>
      </c>
      <c r="N64" s="21">
        <v>46310.704039351855</v>
      </c>
      <c r="O64" s="22">
        <v>380</v>
      </c>
      <c r="P64" s="20" t="s">
        <v>26</v>
      </c>
      <c r="Q64" s="22">
        <v>190</v>
      </c>
      <c r="R64" s="3" t="str">
        <f>IF(OR(G64="12R",G64="12L"),_xlfn.XLOOKUP(C64,DB!$A$2:$A$248,DB!$B$2:$B$248,""),IF(OR(G64="30L",G64="30R"),_xlfn.XLOOKUP(C64,DB!$A$2:$A$248,DB!$C$2:$C$248,""),""))</f>
        <v>CZM</v>
      </c>
      <c r="S64" s="3">
        <f t="shared" si="0"/>
        <v>16</v>
      </c>
      <c r="T64" s="3" t="str">
        <f>_xlfn.XLOOKUP(C64,DB!$A$2:$A$248,DB!$D$2:$D$248,"")</f>
        <v>Sector 7</v>
      </c>
    </row>
    <row r="65" spans="1:20" x14ac:dyDescent="0.2">
      <c r="A65" s="20" t="s">
        <v>164</v>
      </c>
      <c r="B65" s="20" t="s">
        <v>18</v>
      </c>
      <c r="C65" s="20" t="s">
        <v>165</v>
      </c>
      <c r="D65" s="20" t="s">
        <v>34</v>
      </c>
      <c r="E65" s="20" t="s">
        <v>159</v>
      </c>
      <c r="F65" s="21">
        <v>46310.687337962961</v>
      </c>
      <c r="G65" s="20" t="s">
        <v>22</v>
      </c>
      <c r="H65" s="20" t="s">
        <v>4910</v>
      </c>
      <c r="I65" s="22">
        <v>360</v>
      </c>
      <c r="J65" s="20" t="s">
        <v>23</v>
      </c>
      <c r="K65" s="20" t="s">
        <v>24</v>
      </c>
      <c r="L65" s="22">
        <v>868</v>
      </c>
      <c r="M65" s="20" t="s">
        <v>36</v>
      </c>
      <c r="N65" s="21">
        <v>46310.731516203705</v>
      </c>
      <c r="O65" s="22">
        <v>360</v>
      </c>
      <c r="P65" s="20" t="s">
        <v>26</v>
      </c>
      <c r="Q65" s="22">
        <v>190</v>
      </c>
      <c r="R65" s="3" t="str">
        <f>IF(OR(G65="12R",G65="12L"),_xlfn.XLOOKUP(C65,DB!$A$2:$A$248,DB!$B$2:$B$248,""),IF(OR(G65="30L",G65="30R"),_xlfn.XLOOKUP(C65,DB!$A$2:$A$248,DB!$C$2:$C$248,""),""))</f>
        <v>UDGUV</v>
      </c>
      <c r="S65" s="3">
        <f t="shared" si="0"/>
        <v>16</v>
      </c>
      <c r="T65" s="3" t="str">
        <f>_xlfn.XLOOKUP(C65,DB!$A$2:$A$248,DB!$D$2:$D$248,"")</f>
        <v>Sector 2</v>
      </c>
    </row>
    <row r="66" spans="1:20" x14ac:dyDescent="0.2">
      <c r="A66" s="20" t="s">
        <v>401</v>
      </c>
      <c r="B66" s="20" t="s">
        <v>18</v>
      </c>
      <c r="C66" s="20" t="s">
        <v>402</v>
      </c>
      <c r="D66" s="20" t="s">
        <v>403</v>
      </c>
      <c r="E66" s="20"/>
      <c r="F66" s="21">
        <v>46310.689618055556</v>
      </c>
      <c r="G66" s="20" t="s">
        <v>22</v>
      </c>
      <c r="H66" s="20" t="s">
        <v>167</v>
      </c>
      <c r="I66" s="22">
        <v>15</v>
      </c>
      <c r="J66" s="20" t="s">
        <v>139</v>
      </c>
      <c r="K66" s="20" t="s">
        <v>51</v>
      </c>
      <c r="L66" s="22">
        <v>69</v>
      </c>
      <c r="M66" s="20" t="s">
        <v>402</v>
      </c>
      <c r="N66" s="21">
        <v>46310.701331018514</v>
      </c>
      <c r="O66" s="22">
        <v>0</v>
      </c>
      <c r="P66" s="20" t="s">
        <v>137</v>
      </c>
      <c r="Q66" s="22">
        <v>15</v>
      </c>
      <c r="R66" s="3" t="str">
        <f>IF(OR(G66="12R",G66="12L"),_xlfn.XLOOKUP(C66,DB!$A$2:$A$248,DB!$B$2:$B$248,""),IF(OR(G66="30L",G66="30R"),_xlfn.XLOOKUP(C66,DB!$A$2:$A$248,DB!$C$2:$C$248,""),""))</f>
        <v/>
      </c>
      <c r="S66" s="3">
        <f t="shared" si="0"/>
        <v>16</v>
      </c>
      <c r="T66" s="3" t="str">
        <f>_xlfn.XLOOKUP(C66,DB!$A$2:$A$248,DB!$D$2:$D$248,"")</f>
        <v/>
      </c>
    </row>
    <row r="67" spans="1:20" x14ac:dyDescent="0.2">
      <c r="A67" s="20" t="s">
        <v>175</v>
      </c>
      <c r="B67" s="20" t="s">
        <v>18</v>
      </c>
      <c r="C67" s="20" t="s">
        <v>28</v>
      </c>
      <c r="D67" s="20" t="s">
        <v>61</v>
      </c>
      <c r="E67" s="20" t="s">
        <v>2721</v>
      </c>
      <c r="F67" s="21">
        <v>46310.690983796296</v>
      </c>
      <c r="G67" s="20" t="s">
        <v>22</v>
      </c>
      <c r="H67" s="20" t="s">
        <v>4911</v>
      </c>
      <c r="I67" s="22">
        <v>360</v>
      </c>
      <c r="J67" s="20" t="s">
        <v>23</v>
      </c>
      <c r="K67" s="20" t="s">
        <v>24</v>
      </c>
      <c r="L67" s="22">
        <v>398</v>
      </c>
      <c r="M67" s="20" t="s">
        <v>269</v>
      </c>
      <c r="N67" s="21">
        <v>46310.713124999995</v>
      </c>
      <c r="O67" s="22">
        <v>360</v>
      </c>
      <c r="P67" s="20" t="s">
        <v>26</v>
      </c>
      <c r="Q67" s="22">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s="20" t="s">
        <v>584</v>
      </c>
      <c r="B68" s="20" t="s">
        <v>18</v>
      </c>
      <c r="C68" s="20" t="s">
        <v>19</v>
      </c>
      <c r="D68" s="20" t="s">
        <v>61</v>
      </c>
      <c r="E68" s="20" t="s">
        <v>716</v>
      </c>
      <c r="F68" s="21">
        <v>46310.693356481483</v>
      </c>
      <c r="G68" s="20" t="s">
        <v>22</v>
      </c>
      <c r="H68" s="20" t="s">
        <v>4912</v>
      </c>
      <c r="I68" s="22">
        <v>360</v>
      </c>
      <c r="J68" s="20" t="s">
        <v>23</v>
      </c>
      <c r="K68" s="20" t="s">
        <v>152</v>
      </c>
      <c r="L68" s="22">
        <v>867</v>
      </c>
      <c r="M68" s="20" t="s">
        <v>181</v>
      </c>
      <c r="N68" s="21">
        <v>46310.74018518519</v>
      </c>
      <c r="O68" s="22">
        <v>360</v>
      </c>
      <c r="P68" s="20" t="s">
        <v>26</v>
      </c>
      <c r="Q68" s="22">
        <v>190</v>
      </c>
      <c r="R68" s="3" t="str">
        <f>IF(OR(G68="12R",G68="12L"),_xlfn.XLOOKUP(C68,DB!$A$2:$A$248,DB!$B$2:$B$248,""),IF(OR(G68="30L",G68="30R"),_xlfn.XLOOKUP(C68,DB!$A$2:$A$248,DB!$C$2:$C$248,""),""))</f>
        <v>UDGUV</v>
      </c>
      <c r="S68" s="3">
        <f t="shared" si="1"/>
        <v>16</v>
      </c>
      <c r="T68" s="3" t="str">
        <f>_xlfn.XLOOKUP(C68,DB!$A$2:$A$248,DB!$D$2:$D$248,"")</f>
        <v>Sector 2</v>
      </c>
    </row>
    <row r="69" spans="1:20" x14ac:dyDescent="0.2">
      <c r="A69" s="20" t="s">
        <v>189</v>
      </c>
      <c r="B69" s="20" t="s">
        <v>18</v>
      </c>
      <c r="C69" s="20" t="s">
        <v>53</v>
      </c>
      <c r="D69" s="20" t="s">
        <v>54</v>
      </c>
      <c r="E69" s="20" t="s">
        <v>832</v>
      </c>
      <c r="F69" s="21">
        <v>46310.695173611108</v>
      </c>
      <c r="G69" s="20" t="s">
        <v>22</v>
      </c>
      <c r="H69" s="20" t="s">
        <v>4913</v>
      </c>
      <c r="I69" s="22">
        <v>360</v>
      </c>
      <c r="J69" s="20" t="s">
        <v>23</v>
      </c>
      <c r="K69" s="20" t="s">
        <v>24</v>
      </c>
      <c r="L69" s="22">
        <v>216</v>
      </c>
      <c r="M69" s="20" t="s">
        <v>56</v>
      </c>
      <c r="N69" s="21">
        <v>46310.708900462967</v>
      </c>
      <c r="O69" s="22">
        <v>340</v>
      </c>
      <c r="P69" s="20" t="s">
        <v>26</v>
      </c>
      <c r="Q69" s="22">
        <v>190</v>
      </c>
      <c r="R69" s="3" t="str">
        <f>IF(OR(G69="12R",G69="12L"),_xlfn.XLOOKUP(C69,DB!$A$2:$A$248,DB!$B$2:$B$248,""),IF(OR(G69="30L",G69="30R"),_xlfn.XLOOKUP(C69,DB!$A$2:$A$248,DB!$C$2:$C$248,""),""))</f>
        <v>CZM</v>
      </c>
      <c r="S69" s="3">
        <f t="shared" si="1"/>
        <v>16</v>
      </c>
      <c r="T69" s="3" t="str">
        <f>_xlfn.XLOOKUP(C69,DB!$A$2:$A$248,DB!$D$2:$D$248,"")</f>
        <v>Sector 7</v>
      </c>
    </row>
    <row r="70" spans="1:20" x14ac:dyDescent="0.2">
      <c r="A70" s="20" t="s">
        <v>196</v>
      </c>
      <c r="B70" s="20" t="s">
        <v>18</v>
      </c>
      <c r="C70" s="20" t="s">
        <v>43</v>
      </c>
      <c r="D70" s="20" t="s">
        <v>44</v>
      </c>
      <c r="E70" s="20" t="s">
        <v>4604</v>
      </c>
      <c r="F70" s="21">
        <v>46310.696724537032</v>
      </c>
      <c r="G70" s="20" t="s">
        <v>22</v>
      </c>
      <c r="H70" s="20" t="s">
        <v>4914</v>
      </c>
      <c r="I70" s="22">
        <v>360</v>
      </c>
      <c r="J70" s="20" t="s">
        <v>23</v>
      </c>
      <c r="K70" s="20" t="s">
        <v>24</v>
      </c>
      <c r="L70" s="22">
        <v>860</v>
      </c>
      <c r="M70" s="20" t="s">
        <v>46</v>
      </c>
      <c r="N70" s="21">
        <v>46310.743460648147</v>
      </c>
      <c r="O70" s="22">
        <v>360</v>
      </c>
      <c r="P70" s="20" t="s">
        <v>26</v>
      </c>
      <c r="Q70" s="22">
        <v>190</v>
      </c>
      <c r="R70" s="3" t="str">
        <f>IF(OR(G70="12R",G70="12L"),_xlfn.XLOOKUP(C70,DB!$A$2:$A$248,DB!$B$2:$B$248,""),IF(OR(G70="30L",G70="30R"),_xlfn.XLOOKUP(C70,DB!$A$2:$A$248,DB!$C$2:$C$248,""),""))</f>
        <v>UDGUV</v>
      </c>
      <c r="S70" s="3">
        <f t="shared" si="1"/>
        <v>16</v>
      </c>
      <c r="T70" s="3" t="str">
        <f>_xlfn.XLOOKUP(C70,DB!$A$2:$A$248,DB!$D$2:$D$248,"")</f>
        <v>Sector 2</v>
      </c>
    </row>
    <row r="71" spans="1:20" x14ac:dyDescent="0.2">
      <c r="A71" s="20" t="s">
        <v>475</v>
      </c>
      <c r="B71" s="20" t="s">
        <v>18</v>
      </c>
      <c r="C71" s="20" t="s">
        <v>249</v>
      </c>
      <c r="D71" s="20" t="s">
        <v>129</v>
      </c>
      <c r="E71" s="20" t="s">
        <v>3124</v>
      </c>
      <c r="F71" s="21">
        <v>46310.697523148148</v>
      </c>
      <c r="G71" s="20" t="s">
        <v>22</v>
      </c>
      <c r="H71" s="20" t="s">
        <v>4915</v>
      </c>
      <c r="I71" s="22">
        <v>360</v>
      </c>
      <c r="J71" s="20" t="s">
        <v>23</v>
      </c>
      <c r="K71" s="20" t="s">
        <v>24</v>
      </c>
      <c r="L71" s="22">
        <v>508</v>
      </c>
      <c r="M71" s="20" t="s">
        <v>4916</v>
      </c>
      <c r="N71" s="21">
        <v>46310.724583333329</v>
      </c>
      <c r="O71" s="22">
        <v>380</v>
      </c>
      <c r="P71" s="20" t="s">
        <v>26</v>
      </c>
      <c r="Q71" s="22">
        <v>40</v>
      </c>
      <c r="R71" s="3" t="str">
        <f>IF(OR(G71="12R",G71="12L"),_xlfn.XLOOKUP(C71,DB!$A$2:$A$248,DB!$B$2:$B$248,""),IF(OR(G71="30L",G71="30R"),_xlfn.XLOOKUP(C71,DB!$A$2:$A$248,DB!$C$2:$C$248,""),""))</f>
        <v>UDGUV</v>
      </c>
      <c r="S71" s="3">
        <f t="shared" si="1"/>
        <v>16</v>
      </c>
      <c r="T71" s="3" t="str">
        <f>_xlfn.XLOOKUP(C71,DB!$A$2:$A$248,DB!$D$2:$D$248,"")</f>
        <v>Sector 2</v>
      </c>
    </row>
    <row r="72" spans="1:20" x14ac:dyDescent="0.2">
      <c r="A72" s="20" t="s">
        <v>194</v>
      </c>
      <c r="B72" s="20" t="s">
        <v>18</v>
      </c>
      <c r="C72" s="20" t="s">
        <v>144</v>
      </c>
      <c r="D72" s="20" t="s">
        <v>61</v>
      </c>
      <c r="E72" s="20" t="s">
        <v>843</v>
      </c>
      <c r="F72" s="21">
        <v>46310.698842592596</v>
      </c>
      <c r="G72" s="20" t="s">
        <v>22</v>
      </c>
      <c r="H72" s="20" t="s">
        <v>4917</v>
      </c>
      <c r="I72" s="22">
        <v>350</v>
      </c>
      <c r="J72" s="20" t="s">
        <v>23</v>
      </c>
      <c r="K72" s="20" t="s">
        <v>24</v>
      </c>
      <c r="L72" s="22">
        <v>351</v>
      </c>
      <c r="M72" s="20" t="s">
        <v>31</v>
      </c>
      <c r="N72" s="21">
        <v>46310.719328703708</v>
      </c>
      <c r="O72" s="22">
        <v>310</v>
      </c>
      <c r="P72" s="20" t="s">
        <v>26</v>
      </c>
      <c r="Q72" s="22">
        <v>40</v>
      </c>
      <c r="R72" s="3" t="str">
        <f>IF(OR(G72="12R",G72="12L"),_xlfn.XLOOKUP(C72,DB!$A$2:$A$248,DB!$B$2:$B$248,""),IF(OR(G72="30L",G72="30R"),_xlfn.XLOOKUP(C72,DB!$A$2:$A$248,DB!$C$2:$C$248,""),""))</f>
        <v>OMSUK</v>
      </c>
      <c r="S72" s="3">
        <f t="shared" si="1"/>
        <v>16</v>
      </c>
      <c r="T72" s="3" t="str">
        <f>_xlfn.XLOOKUP(C72,DB!$A$2:$A$248,DB!$D$2:$D$248,"")</f>
        <v>Sector 3</v>
      </c>
    </row>
    <row r="73" spans="1:20" x14ac:dyDescent="0.2">
      <c r="A73" s="20" t="s">
        <v>248</v>
      </c>
      <c r="B73" s="20" t="s">
        <v>18</v>
      </c>
      <c r="C73" s="20" t="s">
        <v>249</v>
      </c>
      <c r="D73" s="20" t="s">
        <v>116</v>
      </c>
      <c r="E73" s="20" t="s">
        <v>250</v>
      </c>
      <c r="F73" s="21">
        <v>46310.700266203705</v>
      </c>
      <c r="G73" s="20" t="s">
        <v>22</v>
      </c>
      <c r="H73" s="20" t="s">
        <v>4918</v>
      </c>
      <c r="I73" s="22">
        <v>400</v>
      </c>
      <c r="J73" s="20" t="s">
        <v>23</v>
      </c>
      <c r="K73" s="20" t="s">
        <v>24</v>
      </c>
      <c r="L73" s="22">
        <v>525</v>
      </c>
      <c r="M73" s="20" t="s">
        <v>130</v>
      </c>
      <c r="N73" s="21">
        <v>46310.728275462963</v>
      </c>
      <c r="O73" s="22">
        <v>400</v>
      </c>
      <c r="P73" s="20" t="s">
        <v>26</v>
      </c>
      <c r="Q73" s="22">
        <v>40</v>
      </c>
      <c r="R73" s="3" t="str">
        <f>IF(OR(G73="12R",G73="12L"),_xlfn.XLOOKUP(C73,DB!$A$2:$A$248,DB!$B$2:$B$248,""),IF(OR(G73="30L",G73="30R"),_xlfn.XLOOKUP(C73,DB!$A$2:$A$248,DB!$C$2:$C$248,""),""))</f>
        <v>UDGUV</v>
      </c>
      <c r="S73" s="3">
        <f t="shared" si="1"/>
        <v>16</v>
      </c>
      <c r="T73" s="3" t="str">
        <f>_xlfn.XLOOKUP(C73,DB!$A$2:$A$248,DB!$D$2:$D$248,"")</f>
        <v>Sector 2</v>
      </c>
    </row>
    <row r="74" spans="1:20" x14ac:dyDescent="0.2">
      <c r="A74" s="20" t="s">
        <v>583</v>
      </c>
      <c r="B74" s="20" t="s">
        <v>18</v>
      </c>
      <c r="C74" s="20" t="s">
        <v>115</v>
      </c>
      <c r="D74" s="20" t="s">
        <v>129</v>
      </c>
      <c r="E74" s="20" t="s">
        <v>2272</v>
      </c>
      <c r="F74" s="21">
        <v>46310.702002314814</v>
      </c>
      <c r="G74" s="20" t="s">
        <v>22</v>
      </c>
      <c r="H74" s="20" t="s">
        <v>4919</v>
      </c>
      <c r="I74" s="22">
        <v>350</v>
      </c>
      <c r="J74" s="20" t="s">
        <v>23</v>
      </c>
      <c r="K74" s="20" t="s">
        <v>24</v>
      </c>
      <c r="L74" s="22">
        <v>149</v>
      </c>
      <c r="M74" s="20" t="s">
        <v>4920</v>
      </c>
      <c r="N74" s="21">
        <v>46310.712384259255</v>
      </c>
      <c r="O74" s="22">
        <v>290</v>
      </c>
      <c r="P74" s="20" t="s">
        <v>26</v>
      </c>
      <c r="Q74" s="22">
        <v>190</v>
      </c>
      <c r="R74" s="3" t="str">
        <f>IF(OR(G74="12R",G74="12L"),_xlfn.XLOOKUP(C74,DB!$A$2:$A$248,DB!$B$2:$B$248,""),IF(OR(G74="30L",G74="30R"),_xlfn.XLOOKUP(C74,DB!$A$2:$A$248,DB!$C$2:$C$248,""),""))</f>
        <v>TAKUX</v>
      </c>
      <c r="S74" s="3">
        <f t="shared" si="1"/>
        <v>16</v>
      </c>
      <c r="T74" s="3" t="str">
        <f>_xlfn.XLOOKUP(C74,DB!$A$2:$A$248,DB!$D$2:$D$248,"")</f>
        <v>Sector 7</v>
      </c>
    </row>
    <row r="75" spans="1:20" x14ac:dyDescent="0.2">
      <c r="A75" s="20" t="s">
        <v>191</v>
      </c>
      <c r="B75" s="20" t="s">
        <v>18</v>
      </c>
      <c r="C75" s="20" t="s">
        <v>115</v>
      </c>
      <c r="D75" s="20" t="s">
        <v>29</v>
      </c>
      <c r="E75" s="20" t="s">
        <v>4921</v>
      </c>
      <c r="F75" s="21">
        <v>46310.709502314814</v>
      </c>
      <c r="G75" s="20" t="s">
        <v>22</v>
      </c>
      <c r="H75" s="20" t="s">
        <v>4922</v>
      </c>
      <c r="I75" s="22">
        <v>370</v>
      </c>
      <c r="J75" s="20" t="s">
        <v>23</v>
      </c>
      <c r="K75" s="20" t="s">
        <v>24</v>
      </c>
      <c r="L75" s="22">
        <v>153</v>
      </c>
      <c r="M75" s="20" t="s">
        <v>117</v>
      </c>
      <c r="N75" s="21">
        <v>46310.720937499995</v>
      </c>
      <c r="O75" s="22">
        <v>290</v>
      </c>
      <c r="P75" s="20" t="s">
        <v>26</v>
      </c>
      <c r="Q75" s="22">
        <v>190</v>
      </c>
      <c r="R75" s="3" t="str">
        <f>IF(OR(G75="12R",G75="12L"),_xlfn.XLOOKUP(C75,DB!$A$2:$A$248,DB!$B$2:$B$248,""),IF(OR(G75="30L",G75="30R"),_xlfn.XLOOKUP(C75,DB!$A$2:$A$248,DB!$C$2:$C$248,""),""))</f>
        <v>TAKUX</v>
      </c>
      <c r="S75" s="3">
        <f t="shared" si="1"/>
        <v>17</v>
      </c>
      <c r="T75" s="3" t="str">
        <f>_xlfn.XLOOKUP(C75,DB!$A$2:$A$248,DB!$D$2:$D$248,"")</f>
        <v>Sector 7</v>
      </c>
    </row>
    <row r="76" spans="1:20" x14ac:dyDescent="0.2">
      <c r="A76" s="20" t="s">
        <v>201</v>
      </c>
      <c r="B76" s="20" t="s">
        <v>18</v>
      </c>
      <c r="C76" s="20" t="s">
        <v>128</v>
      </c>
      <c r="D76" s="20" t="s">
        <v>61</v>
      </c>
      <c r="E76" s="20" t="s">
        <v>4923</v>
      </c>
      <c r="F76" s="21">
        <v>46310.715254629627</v>
      </c>
      <c r="G76" s="20" t="s">
        <v>22</v>
      </c>
      <c r="H76" s="20" t="s">
        <v>4924</v>
      </c>
      <c r="I76" s="22">
        <v>340</v>
      </c>
      <c r="J76" s="20" t="s">
        <v>23</v>
      </c>
      <c r="K76" s="20" t="s">
        <v>24</v>
      </c>
      <c r="L76" s="22">
        <v>488</v>
      </c>
      <c r="M76" s="20" t="s">
        <v>2711</v>
      </c>
      <c r="N76" s="21">
        <v>46310.742002314815</v>
      </c>
      <c r="O76" s="22">
        <v>320</v>
      </c>
      <c r="P76" s="20" t="s">
        <v>26</v>
      </c>
      <c r="Q76" s="22">
        <v>40</v>
      </c>
      <c r="R76" s="3" t="str">
        <f>IF(OR(G76="12R",G76="12L"),_xlfn.XLOOKUP(C76,DB!$A$2:$A$248,DB!$B$2:$B$248,""),IF(OR(G76="30L",G76="30R"),_xlfn.XLOOKUP(C76,DB!$A$2:$A$248,DB!$C$2:$C$248,""),""))</f>
        <v>ENEBA</v>
      </c>
      <c r="S76" s="3">
        <f t="shared" si="1"/>
        <v>17</v>
      </c>
      <c r="T76" s="3" t="str">
        <f>_xlfn.XLOOKUP(C76,DB!$A$2:$A$248,DB!$D$2:$D$248,"")</f>
        <v>Sector 3</v>
      </c>
    </row>
    <row r="77" spans="1:20" x14ac:dyDescent="0.2">
      <c r="A77" s="20" t="s">
        <v>3029</v>
      </c>
      <c r="B77" s="20" t="s">
        <v>18</v>
      </c>
      <c r="C77" s="20" t="s">
        <v>205</v>
      </c>
      <c r="D77" s="20" t="s">
        <v>34</v>
      </c>
      <c r="E77" s="20" t="s">
        <v>4925</v>
      </c>
      <c r="F77" s="21">
        <v>46310.718240740738</v>
      </c>
      <c r="G77" s="20" t="s">
        <v>22</v>
      </c>
      <c r="H77" s="20" t="s">
        <v>4926</v>
      </c>
      <c r="I77" s="22">
        <v>330</v>
      </c>
      <c r="J77" s="20" t="s">
        <v>23</v>
      </c>
      <c r="K77" s="20" t="s">
        <v>24</v>
      </c>
      <c r="L77" s="22">
        <v>133</v>
      </c>
      <c r="M77" s="20" t="s">
        <v>40</v>
      </c>
      <c r="N77" s="21">
        <v>46310.726643518516</v>
      </c>
      <c r="O77" s="22">
        <v>253</v>
      </c>
      <c r="P77" s="20" t="s">
        <v>26</v>
      </c>
      <c r="Q77" s="22">
        <v>190</v>
      </c>
      <c r="R77" s="3" t="str">
        <f>IF(OR(G77="12R",G77="12L"),_xlfn.XLOOKUP(C77,DB!$A$2:$A$248,DB!$B$2:$B$248,""),IF(OR(G77="30L",G77="30R"),_xlfn.XLOOKUP(C77,DB!$A$2:$A$248,DB!$C$2:$C$248,""),""))</f>
        <v>NUDAL</v>
      </c>
      <c r="S77" s="3">
        <f t="shared" si="1"/>
        <v>17</v>
      </c>
      <c r="T77" s="3" t="str">
        <f>_xlfn.XLOOKUP(C77,DB!$A$2:$A$248,DB!$D$2:$D$248,"")</f>
        <v>Sector 3</v>
      </c>
    </row>
    <row r="78" spans="1:20" x14ac:dyDescent="0.2">
      <c r="A78" s="20" t="s">
        <v>393</v>
      </c>
      <c r="B78" s="20" t="s">
        <v>18</v>
      </c>
      <c r="C78" s="20" t="s">
        <v>28</v>
      </c>
      <c r="D78" s="20" t="s">
        <v>29</v>
      </c>
      <c r="E78" s="20" t="s">
        <v>3455</v>
      </c>
      <c r="F78" s="21">
        <v>46310.724502314813</v>
      </c>
      <c r="G78" s="20" t="s">
        <v>22</v>
      </c>
      <c r="H78" s="20" t="s">
        <v>4927</v>
      </c>
      <c r="I78" s="22">
        <v>380</v>
      </c>
      <c r="J78" s="20" t="s">
        <v>23</v>
      </c>
      <c r="K78" s="20" t="s">
        <v>24</v>
      </c>
      <c r="L78" s="22">
        <v>376</v>
      </c>
      <c r="M78" s="20" t="s">
        <v>269</v>
      </c>
      <c r="N78" s="21">
        <v>46310.746076388888</v>
      </c>
      <c r="O78" s="22">
        <v>380</v>
      </c>
      <c r="P78" s="20" t="s">
        <v>26</v>
      </c>
      <c r="Q78" s="22">
        <v>40</v>
      </c>
      <c r="R78" s="3" t="str">
        <f>IF(OR(G78="12R",G78="12L"),_xlfn.XLOOKUP(C78,DB!$A$2:$A$248,DB!$B$2:$B$248,""),IF(OR(G78="30L",G78="30R"),_xlfn.XLOOKUP(C78,DB!$A$2:$A$248,DB!$C$2:$C$248,""),""))</f>
        <v>OMSUK</v>
      </c>
      <c r="S78" s="3">
        <f t="shared" si="1"/>
        <v>17</v>
      </c>
      <c r="T78" s="3" t="str">
        <f>_xlfn.XLOOKUP(C78,DB!$A$2:$A$248,DB!$D$2:$D$248,"")</f>
        <v>Sector 3</v>
      </c>
    </row>
    <row r="79" spans="1:20" x14ac:dyDescent="0.2">
      <c r="A79" s="20" t="s">
        <v>479</v>
      </c>
      <c r="B79" s="20" t="s">
        <v>18</v>
      </c>
      <c r="C79" s="20" t="s">
        <v>480</v>
      </c>
      <c r="D79" s="20" t="s">
        <v>54</v>
      </c>
      <c r="E79" s="20" t="s">
        <v>428</v>
      </c>
      <c r="F79" s="21">
        <v>46310.727037037039</v>
      </c>
      <c r="G79" s="20" t="s">
        <v>22</v>
      </c>
      <c r="H79" s="20" t="s">
        <v>4928</v>
      </c>
      <c r="I79" s="22">
        <v>380</v>
      </c>
      <c r="J79" s="20" t="s">
        <v>23</v>
      </c>
      <c r="K79" s="20" t="s">
        <v>24</v>
      </c>
      <c r="L79" s="22">
        <v>887</v>
      </c>
      <c r="M79" s="20" t="s">
        <v>36</v>
      </c>
      <c r="N79" s="21">
        <v>46310.773159722223</v>
      </c>
      <c r="O79" s="22">
        <v>380</v>
      </c>
      <c r="P79" s="20" t="s">
        <v>26</v>
      </c>
      <c r="Q79" s="22">
        <v>190</v>
      </c>
      <c r="R79" s="3" t="str">
        <f>IF(OR(G79="12R",G79="12L"),_xlfn.XLOOKUP(C79,DB!$A$2:$A$248,DB!$B$2:$B$248,""),IF(OR(G79="30L",G79="30R"),_xlfn.XLOOKUP(C79,DB!$A$2:$A$248,DB!$C$2:$C$248,""),""))</f>
        <v>UDGUV</v>
      </c>
      <c r="S79" s="3">
        <f t="shared" si="1"/>
        <v>17</v>
      </c>
      <c r="T79" s="3" t="str">
        <f>_xlfn.XLOOKUP(C79,DB!$A$2:$A$248,DB!$D$2:$D$248,"")</f>
        <v>Sector 2</v>
      </c>
    </row>
    <row r="80" spans="1:20" x14ac:dyDescent="0.2">
      <c r="A80" s="20" t="s">
        <v>198</v>
      </c>
      <c r="B80" s="20" t="s">
        <v>18</v>
      </c>
      <c r="C80" s="20" t="s">
        <v>199</v>
      </c>
      <c r="D80" s="20" t="s">
        <v>61</v>
      </c>
      <c r="E80" s="20" t="s">
        <v>4466</v>
      </c>
      <c r="F80" s="21">
        <v>46310.729398148149</v>
      </c>
      <c r="G80" s="20" t="s">
        <v>22</v>
      </c>
      <c r="H80" s="20" t="s">
        <v>4929</v>
      </c>
      <c r="I80" s="22">
        <v>350</v>
      </c>
      <c r="J80" s="20" t="s">
        <v>23</v>
      </c>
      <c r="K80" s="20" t="s">
        <v>24</v>
      </c>
      <c r="L80" s="22">
        <v>350</v>
      </c>
      <c r="M80" s="20" t="s">
        <v>31</v>
      </c>
      <c r="N80" s="21">
        <v>46310.749560185184</v>
      </c>
      <c r="O80" s="22">
        <v>350</v>
      </c>
      <c r="P80" s="20" t="s">
        <v>26</v>
      </c>
      <c r="Q80" s="22">
        <v>40</v>
      </c>
      <c r="R80" s="3" t="str">
        <f>IF(OR(G80="12R",G80="12L"),_xlfn.XLOOKUP(C80,DB!$A$2:$A$248,DB!$B$2:$B$248,""),IF(OR(G80="30L",G80="30R"),_xlfn.XLOOKUP(C80,DB!$A$2:$A$248,DB!$C$2:$C$248,""),""))</f>
        <v>OMSUK</v>
      </c>
      <c r="S80" s="3">
        <f t="shared" si="1"/>
        <v>17</v>
      </c>
      <c r="T80" s="3" t="str">
        <f>_xlfn.XLOOKUP(C80,DB!$A$2:$A$248,DB!$D$2:$D$248,"")</f>
        <v>Sector 3</v>
      </c>
    </row>
    <row r="81" spans="1:20" x14ac:dyDescent="0.2">
      <c r="A81" s="20" t="s">
        <v>207</v>
      </c>
      <c r="B81" s="20" t="s">
        <v>18</v>
      </c>
      <c r="C81" s="20" t="s">
        <v>208</v>
      </c>
      <c r="D81" s="20" t="s">
        <v>129</v>
      </c>
      <c r="E81" s="20" t="s">
        <v>4930</v>
      </c>
      <c r="F81" s="21">
        <v>46310.734490740739</v>
      </c>
      <c r="G81" s="20" t="s">
        <v>22</v>
      </c>
      <c r="H81" s="20" t="s">
        <v>4931</v>
      </c>
      <c r="I81" s="22">
        <v>330</v>
      </c>
      <c r="J81" s="20" t="s">
        <v>23</v>
      </c>
      <c r="K81" s="20" t="s">
        <v>24</v>
      </c>
      <c r="L81" s="22">
        <v>361</v>
      </c>
      <c r="M81" s="20" t="s">
        <v>31</v>
      </c>
      <c r="N81" s="21">
        <v>46310.754895833335</v>
      </c>
      <c r="O81" s="22">
        <v>370</v>
      </c>
      <c r="P81" s="20" t="s">
        <v>26</v>
      </c>
      <c r="Q81" s="22">
        <v>40</v>
      </c>
      <c r="R81" s="3" t="str">
        <f>IF(OR(G81="12R",G81="12L"),_xlfn.XLOOKUP(C81,DB!$A$2:$A$248,DB!$B$2:$B$248,""),IF(OR(G81="30L",G81="30R"),_xlfn.XLOOKUP(C81,DB!$A$2:$A$248,DB!$C$2:$C$248,""),""))</f>
        <v>ENEBA</v>
      </c>
      <c r="S81" s="3">
        <f t="shared" si="1"/>
        <v>17</v>
      </c>
      <c r="T81" s="3" t="str">
        <f>_xlfn.XLOOKUP(C81,DB!$A$2:$A$248,DB!$D$2:$D$248,"")</f>
        <v>Sector 3</v>
      </c>
    </row>
    <row r="82" spans="1:20" x14ac:dyDescent="0.2">
      <c r="A82" s="20" t="s">
        <v>229</v>
      </c>
      <c r="B82" s="20" t="s">
        <v>18</v>
      </c>
      <c r="C82" s="20" t="s">
        <v>230</v>
      </c>
      <c r="D82" s="20" t="s">
        <v>61</v>
      </c>
      <c r="E82" s="20" t="s">
        <v>4932</v>
      </c>
      <c r="F82" s="21">
        <v>46310.736701388887</v>
      </c>
      <c r="G82" s="20" t="s">
        <v>22</v>
      </c>
      <c r="H82" s="20" t="s">
        <v>4933</v>
      </c>
      <c r="I82" s="22">
        <v>340</v>
      </c>
      <c r="J82" s="20" t="s">
        <v>23</v>
      </c>
      <c r="K82" s="20" t="s">
        <v>24</v>
      </c>
      <c r="L82" s="22">
        <v>402</v>
      </c>
      <c r="M82" s="20" t="s">
        <v>269</v>
      </c>
      <c r="N82" s="21">
        <v>46310.759259259255</v>
      </c>
      <c r="O82" s="22">
        <v>340</v>
      </c>
      <c r="P82" s="20" t="s">
        <v>26</v>
      </c>
      <c r="Q82" s="22">
        <v>40</v>
      </c>
      <c r="R82" s="3" t="str">
        <f>IF(OR(G82="12R",G82="12L"),_xlfn.XLOOKUP(C82,DB!$A$2:$A$248,DB!$B$2:$B$248,""),IF(OR(G82="30L",G82="30R"),_xlfn.XLOOKUP(C82,DB!$A$2:$A$248,DB!$C$2:$C$248,""),""))</f>
        <v>OMSUK</v>
      </c>
      <c r="S82" s="3">
        <f t="shared" si="1"/>
        <v>17</v>
      </c>
      <c r="T82" s="3" t="str">
        <f>_xlfn.XLOOKUP(C82,DB!$A$2:$A$248,DB!$D$2:$D$248,"")</f>
        <v>Sector 3</v>
      </c>
    </row>
    <row r="83" spans="1:20" x14ac:dyDescent="0.2">
      <c r="A83" s="20" t="s">
        <v>4934</v>
      </c>
      <c r="B83" s="20" t="s">
        <v>18</v>
      </c>
      <c r="C83" s="20" t="s">
        <v>938</v>
      </c>
      <c r="D83" s="20" t="s">
        <v>4693</v>
      </c>
      <c r="E83" s="20" t="s">
        <v>4934</v>
      </c>
      <c r="F83" s="21">
        <v>46310.738541666666</v>
      </c>
      <c r="G83" s="20" t="s">
        <v>22</v>
      </c>
      <c r="H83" s="20" t="s">
        <v>4935</v>
      </c>
      <c r="I83" s="22">
        <v>410</v>
      </c>
      <c r="J83" s="20" t="s">
        <v>23</v>
      </c>
      <c r="K83" s="20" t="s">
        <v>51</v>
      </c>
      <c r="L83" s="22">
        <v>861</v>
      </c>
      <c r="M83" s="20" t="s">
        <v>4936</v>
      </c>
      <c r="N83" s="21">
        <v>46310.781215277777</v>
      </c>
      <c r="O83" s="22">
        <v>410</v>
      </c>
      <c r="P83" s="20" t="s">
        <v>26</v>
      </c>
      <c r="Q83" s="22">
        <v>30</v>
      </c>
      <c r="R83" s="3" t="str">
        <f>IF(OR(G83="12R",G83="12L"),_xlfn.XLOOKUP(C83,DB!$A$2:$A$248,DB!$B$2:$B$248,""),IF(OR(G83="30L",G83="30R"),_xlfn.XLOOKUP(C83,DB!$A$2:$A$248,DB!$C$2:$C$248,""),""))</f>
        <v>OMSUK</v>
      </c>
      <c r="S83" s="3">
        <f t="shared" si="1"/>
        <v>17</v>
      </c>
      <c r="T83" s="3" t="str">
        <f>_xlfn.XLOOKUP(C83,DB!$A$2:$A$248,DB!$D$2:$D$248,"")</f>
        <v>Sector 3</v>
      </c>
    </row>
    <row r="84" spans="1:20" x14ac:dyDescent="0.2">
      <c r="A84" s="20" t="s">
        <v>218</v>
      </c>
      <c r="B84" s="20" t="s">
        <v>18</v>
      </c>
      <c r="C84" s="20" t="s">
        <v>219</v>
      </c>
      <c r="D84" s="20" t="s">
        <v>54</v>
      </c>
      <c r="E84" s="20" t="s">
        <v>3162</v>
      </c>
      <c r="F84" s="21">
        <v>46310.739629629628</v>
      </c>
      <c r="G84" s="20" t="s">
        <v>22</v>
      </c>
      <c r="H84" s="20" t="s">
        <v>4937</v>
      </c>
      <c r="I84" s="22">
        <v>350</v>
      </c>
      <c r="J84" s="20" t="s">
        <v>23</v>
      </c>
      <c r="K84" s="20" t="s">
        <v>24</v>
      </c>
      <c r="L84" s="22">
        <v>150</v>
      </c>
      <c r="M84" s="20" t="s">
        <v>117</v>
      </c>
      <c r="N84" s="21">
        <v>46310.750254629631</v>
      </c>
      <c r="O84" s="22">
        <v>290</v>
      </c>
      <c r="P84" s="20" t="s">
        <v>26</v>
      </c>
      <c r="Q84" s="22">
        <v>190</v>
      </c>
      <c r="R84" s="3" t="str">
        <f>IF(OR(G84="12R",G84="12L"),_xlfn.XLOOKUP(C84,DB!$A$2:$A$248,DB!$B$2:$B$248,""),IF(OR(G84="30L",G84="30R"),_xlfn.XLOOKUP(C84,DB!$A$2:$A$248,DB!$C$2:$C$248,""),""))</f>
        <v>TAKUX</v>
      </c>
      <c r="S84" s="3">
        <f t="shared" si="1"/>
        <v>17</v>
      </c>
      <c r="T84" s="3" t="str">
        <f>_xlfn.XLOOKUP(C84,DB!$A$2:$A$248,DB!$D$2:$D$248,"")</f>
        <v>Sector 7</v>
      </c>
    </row>
    <row r="85" spans="1:20" x14ac:dyDescent="0.2">
      <c r="A85" s="20" t="s">
        <v>412</v>
      </c>
      <c r="B85" s="20" t="s">
        <v>18</v>
      </c>
      <c r="C85" s="20" t="s">
        <v>144</v>
      </c>
      <c r="D85" s="20" t="s">
        <v>29</v>
      </c>
      <c r="E85" s="20" t="s">
        <v>4248</v>
      </c>
      <c r="F85" s="21">
        <v>46310.743958333333</v>
      </c>
      <c r="G85" s="20" t="s">
        <v>22</v>
      </c>
      <c r="H85" s="20" t="s">
        <v>4938</v>
      </c>
      <c r="I85" s="22">
        <v>360</v>
      </c>
      <c r="J85" s="20" t="s">
        <v>23</v>
      </c>
      <c r="K85" s="20" t="s">
        <v>24</v>
      </c>
      <c r="L85" s="22">
        <v>412</v>
      </c>
      <c r="M85" s="20" t="s">
        <v>4939</v>
      </c>
      <c r="N85" s="21">
        <v>46310.766759259262</v>
      </c>
      <c r="O85" s="22">
        <v>360</v>
      </c>
      <c r="P85" s="20" t="s">
        <v>26</v>
      </c>
      <c r="Q85" s="22">
        <v>40</v>
      </c>
      <c r="R85" s="3" t="str">
        <f>IF(OR(G85="12R",G85="12L"),_xlfn.XLOOKUP(C85,DB!$A$2:$A$248,DB!$B$2:$B$248,""),IF(OR(G85="30L",G85="30R"),_xlfn.XLOOKUP(C85,DB!$A$2:$A$248,DB!$C$2:$C$248,""),""))</f>
        <v>OMSUK</v>
      </c>
      <c r="S85" s="3">
        <f t="shared" si="1"/>
        <v>17</v>
      </c>
      <c r="T85" s="3" t="str">
        <f>_xlfn.XLOOKUP(C85,DB!$A$2:$A$248,DB!$D$2:$D$248,"")</f>
        <v>Sector 3</v>
      </c>
    </row>
    <row r="86" spans="1:20" x14ac:dyDescent="0.2">
      <c r="A86" s="20" t="s">
        <v>226</v>
      </c>
      <c r="B86" s="20" t="s">
        <v>18</v>
      </c>
      <c r="C86" s="20" t="s">
        <v>227</v>
      </c>
      <c r="D86" s="20" t="s">
        <v>54</v>
      </c>
      <c r="E86" s="20" t="s">
        <v>2181</v>
      </c>
      <c r="F86" s="21">
        <v>46310.744826388887</v>
      </c>
      <c r="G86" s="20" t="s">
        <v>22</v>
      </c>
      <c r="H86" s="20" t="s">
        <v>4940</v>
      </c>
      <c r="I86" s="22">
        <v>390</v>
      </c>
      <c r="J86" s="20" t="s">
        <v>23</v>
      </c>
      <c r="K86" s="20" t="s">
        <v>24</v>
      </c>
      <c r="L86" s="22">
        <v>189</v>
      </c>
      <c r="M86" s="20" t="s">
        <v>4941</v>
      </c>
      <c r="N86" s="21">
        <v>46310.757662037038</v>
      </c>
      <c r="O86" s="22">
        <v>299</v>
      </c>
      <c r="P86" s="20" t="s">
        <v>26</v>
      </c>
      <c r="Q86" s="22">
        <v>190</v>
      </c>
      <c r="R86" s="3" t="str">
        <f>IF(OR(G86="12R",G86="12L"),_xlfn.XLOOKUP(C86,DB!$A$2:$A$248,DB!$B$2:$B$248,""),IF(OR(G86="30L",G86="30R"),_xlfn.XLOOKUP(C86,DB!$A$2:$A$248,DB!$C$2:$C$248,""),""))</f>
        <v>TAKUX</v>
      </c>
      <c r="S86" s="3">
        <f t="shared" si="1"/>
        <v>17</v>
      </c>
      <c r="T86" s="3" t="str">
        <f>_xlfn.XLOOKUP(C86,DB!$A$2:$A$248,DB!$D$2:$D$248,"")</f>
        <v>Sector 7</v>
      </c>
    </row>
    <row r="87" spans="1:20" x14ac:dyDescent="0.2">
      <c r="A87" s="20" t="s">
        <v>262</v>
      </c>
      <c r="B87" s="20" t="s">
        <v>18</v>
      </c>
      <c r="C87" s="20" t="s">
        <v>134</v>
      </c>
      <c r="D87" s="20" t="s">
        <v>61</v>
      </c>
      <c r="E87" s="20" t="s">
        <v>846</v>
      </c>
      <c r="F87" s="21">
        <v>46310.747881944444</v>
      </c>
      <c r="G87" s="20" t="s">
        <v>22</v>
      </c>
      <c r="H87" s="20" t="s">
        <v>4942</v>
      </c>
      <c r="I87" s="22">
        <v>350</v>
      </c>
      <c r="J87" s="20" t="s">
        <v>23</v>
      </c>
      <c r="K87" s="20" t="s">
        <v>24</v>
      </c>
      <c r="L87" s="22">
        <v>360</v>
      </c>
      <c r="M87" s="20" t="s">
        <v>31</v>
      </c>
      <c r="N87" s="21">
        <v>46310.768460648149</v>
      </c>
      <c r="O87" s="22">
        <v>350</v>
      </c>
      <c r="P87" s="20" t="s">
        <v>26</v>
      </c>
      <c r="Q87" s="22">
        <v>40</v>
      </c>
      <c r="R87" s="3" t="str">
        <f>IF(OR(G87="12R",G87="12L"),_xlfn.XLOOKUP(C87,DB!$A$2:$A$248,DB!$B$2:$B$248,""),IF(OR(G87="30L",G87="30R"),_xlfn.XLOOKUP(C87,DB!$A$2:$A$248,DB!$C$2:$C$248,""),""))</f>
        <v>ENEBA</v>
      </c>
      <c r="S87" s="3">
        <f t="shared" si="1"/>
        <v>17</v>
      </c>
      <c r="T87" s="3" t="str">
        <f>_xlfn.XLOOKUP(C87,DB!$A$2:$A$248,DB!$D$2:$D$248,"")</f>
        <v>Sector 3</v>
      </c>
    </row>
    <row r="88" spans="1:20" x14ac:dyDescent="0.2">
      <c r="A88" s="20" t="s">
        <v>209</v>
      </c>
      <c r="B88" s="20" t="s">
        <v>18</v>
      </c>
      <c r="C88" s="20" t="s">
        <v>210</v>
      </c>
      <c r="D88" s="20" t="s">
        <v>29</v>
      </c>
      <c r="E88" s="20" t="s">
        <v>4943</v>
      </c>
      <c r="F88" s="21">
        <v>46310.749374999999</v>
      </c>
      <c r="G88" s="20" t="s">
        <v>22</v>
      </c>
      <c r="H88" s="20" t="s">
        <v>4944</v>
      </c>
      <c r="I88" s="22">
        <v>370</v>
      </c>
      <c r="J88" s="20" t="s">
        <v>23</v>
      </c>
      <c r="K88" s="20" t="s">
        <v>24</v>
      </c>
      <c r="L88" s="22">
        <v>155</v>
      </c>
      <c r="M88" s="20" t="s">
        <v>117</v>
      </c>
      <c r="N88" s="21">
        <v>46310.761030092588</v>
      </c>
      <c r="O88" s="22">
        <v>273</v>
      </c>
      <c r="P88" s="20" t="s">
        <v>26</v>
      </c>
      <c r="Q88" s="22">
        <v>190</v>
      </c>
      <c r="R88" s="3" t="str">
        <f>IF(OR(G88="12R",G88="12L"),_xlfn.XLOOKUP(C88,DB!$A$2:$A$248,DB!$B$2:$B$248,""),IF(OR(G88="30L",G88="30R"),_xlfn.XLOOKUP(C88,DB!$A$2:$A$248,DB!$C$2:$C$248,""),""))</f>
        <v>TAKUX</v>
      </c>
      <c r="S88" s="3">
        <f t="shared" si="1"/>
        <v>17</v>
      </c>
      <c r="T88" s="3" t="str">
        <f>_xlfn.XLOOKUP(C88,DB!$A$2:$A$248,DB!$D$2:$D$248,"")</f>
        <v>Sector 7</v>
      </c>
    </row>
    <row r="89" spans="1:20" x14ac:dyDescent="0.2">
      <c r="A89" s="20" t="s">
        <v>404</v>
      </c>
      <c r="B89" s="20" t="s">
        <v>18</v>
      </c>
      <c r="C89" s="20" t="s">
        <v>33</v>
      </c>
      <c r="D89" s="20" t="s">
        <v>20</v>
      </c>
      <c r="E89" s="20" t="s">
        <v>562</v>
      </c>
      <c r="F89" s="21">
        <v>46310.750486111108</v>
      </c>
      <c r="G89" s="20" t="s">
        <v>22</v>
      </c>
      <c r="H89" s="20" t="s">
        <v>4945</v>
      </c>
      <c r="I89" s="22">
        <v>360</v>
      </c>
      <c r="J89" s="20" t="s">
        <v>23</v>
      </c>
      <c r="K89" s="20" t="s">
        <v>152</v>
      </c>
      <c r="L89" s="22">
        <v>876</v>
      </c>
      <c r="M89" s="20" t="s">
        <v>36</v>
      </c>
      <c r="N89" s="21">
        <v>46310.796655092592</v>
      </c>
      <c r="O89" s="22">
        <v>350</v>
      </c>
      <c r="P89" s="20" t="s">
        <v>26</v>
      </c>
      <c r="Q89" s="22">
        <v>190</v>
      </c>
      <c r="R89" s="3" t="str">
        <f>IF(OR(G89="12R",G89="12L"),_xlfn.XLOOKUP(C89,DB!$A$2:$A$248,DB!$B$2:$B$248,""),IF(OR(G89="30L",G89="30R"),_xlfn.XLOOKUP(C89,DB!$A$2:$A$248,DB!$C$2:$C$248,""),""))</f>
        <v>UDGUV</v>
      </c>
      <c r="S89" s="3">
        <f t="shared" si="1"/>
        <v>18</v>
      </c>
      <c r="T89" s="3" t="str">
        <f>_xlfn.XLOOKUP(C89,DB!$A$2:$A$248,DB!$D$2:$D$248,"")</f>
        <v>Sector 2</v>
      </c>
    </row>
    <row r="90" spans="1:20" x14ac:dyDescent="0.2">
      <c r="A90" s="20" t="s">
        <v>202</v>
      </c>
      <c r="B90" s="20" t="s">
        <v>18</v>
      </c>
      <c r="C90" s="20" t="s">
        <v>203</v>
      </c>
      <c r="D90" s="20" t="s">
        <v>123</v>
      </c>
      <c r="E90" s="20" t="s">
        <v>4946</v>
      </c>
      <c r="F90" s="21">
        <v>46310.751157407409</v>
      </c>
      <c r="G90" s="20" t="s">
        <v>22</v>
      </c>
      <c r="H90" s="20" t="s">
        <v>4947</v>
      </c>
      <c r="I90" s="22">
        <v>270</v>
      </c>
      <c r="J90" s="20" t="s">
        <v>23</v>
      </c>
      <c r="K90" s="20" t="s">
        <v>24</v>
      </c>
      <c r="L90" s="22">
        <v>354</v>
      </c>
      <c r="M90" s="20" t="s">
        <v>31</v>
      </c>
      <c r="N90" s="21">
        <v>46310.770729166667</v>
      </c>
      <c r="O90" s="22">
        <v>330</v>
      </c>
      <c r="P90" s="20" t="s">
        <v>26</v>
      </c>
      <c r="Q90" s="22">
        <v>40</v>
      </c>
      <c r="R90" s="3" t="str">
        <f>IF(OR(G90="12R",G90="12L"),_xlfn.XLOOKUP(C90,DB!$A$2:$A$248,DB!$B$2:$B$248,""),IF(OR(G90="30L",G90="30R"),_xlfn.XLOOKUP(C90,DB!$A$2:$A$248,DB!$C$2:$C$248,""),""))</f>
        <v>ENEBA</v>
      </c>
      <c r="S90" s="3">
        <f t="shared" si="1"/>
        <v>18</v>
      </c>
      <c r="T90" s="3" t="str">
        <f>_xlfn.XLOOKUP(C90,DB!$A$2:$A$248,DB!$D$2:$D$248,"")</f>
        <v>Sector 3</v>
      </c>
    </row>
    <row r="91" spans="1:20" x14ac:dyDescent="0.2">
      <c r="A91" s="20" t="s">
        <v>217</v>
      </c>
      <c r="B91" s="20" t="s">
        <v>18</v>
      </c>
      <c r="C91" s="20" t="s">
        <v>33</v>
      </c>
      <c r="D91" s="20" t="s">
        <v>61</v>
      </c>
      <c r="E91" s="20" t="s">
        <v>418</v>
      </c>
      <c r="F91" s="21">
        <v>46310.752118055556</v>
      </c>
      <c r="G91" s="20" t="s">
        <v>22</v>
      </c>
      <c r="H91" s="20" t="s">
        <v>4948</v>
      </c>
      <c r="I91" s="22">
        <v>340</v>
      </c>
      <c r="J91" s="20" t="s">
        <v>23</v>
      </c>
      <c r="K91" s="20" t="s">
        <v>24</v>
      </c>
      <c r="L91" s="22">
        <v>874</v>
      </c>
      <c r="M91" s="20" t="s">
        <v>36</v>
      </c>
      <c r="N91" s="21">
        <v>46310.799027777779</v>
      </c>
      <c r="O91" s="22">
        <v>340</v>
      </c>
      <c r="P91" s="20" t="s">
        <v>26</v>
      </c>
      <c r="Q91" s="22">
        <v>190</v>
      </c>
      <c r="R91" s="3" t="str">
        <f>IF(OR(G91="12R",G91="12L"),_xlfn.XLOOKUP(C91,DB!$A$2:$A$248,DB!$B$2:$B$248,""),IF(OR(G91="30L",G91="30R"),_xlfn.XLOOKUP(C91,DB!$A$2:$A$248,DB!$C$2:$C$248,""),""))</f>
        <v>UDGUV</v>
      </c>
      <c r="S91" s="3">
        <f t="shared" si="1"/>
        <v>18</v>
      </c>
      <c r="T91" s="3" t="str">
        <f>_xlfn.XLOOKUP(C91,DB!$A$2:$A$248,DB!$D$2:$D$248,"")</f>
        <v>Sector 2</v>
      </c>
    </row>
    <row r="92" spans="1:20" x14ac:dyDescent="0.2">
      <c r="A92" s="20" t="s">
        <v>389</v>
      </c>
      <c r="B92" s="20" t="s">
        <v>18</v>
      </c>
      <c r="C92" s="20" t="s">
        <v>390</v>
      </c>
      <c r="D92" s="20" t="s">
        <v>34</v>
      </c>
      <c r="E92" s="20" t="s">
        <v>4949</v>
      </c>
      <c r="F92" s="21">
        <v>46310.752627314811</v>
      </c>
      <c r="G92" s="20" t="s">
        <v>22</v>
      </c>
      <c r="H92" s="20" t="s">
        <v>4950</v>
      </c>
      <c r="I92" s="22">
        <v>370</v>
      </c>
      <c r="J92" s="20" t="s">
        <v>23</v>
      </c>
      <c r="K92" s="20" t="s">
        <v>24</v>
      </c>
      <c r="L92" s="22">
        <v>136</v>
      </c>
      <c r="M92" s="20" t="s">
        <v>40</v>
      </c>
      <c r="N92" s="21">
        <v>46310.762256944443</v>
      </c>
      <c r="O92" s="22">
        <v>254</v>
      </c>
      <c r="P92" s="20" t="s">
        <v>26</v>
      </c>
      <c r="Q92" s="22">
        <v>190</v>
      </c>
      <c r="R92" s="3" t="str">
        <f>IF(OR(G92="12R",G92="12L"),_xlfn.XLOOKUP(C92,DB!$A$2:$A$248,DB!$B$2:$B$248,""),IF(OR(G92="30L",G92="30R"),_xlfn.XLOOKUP(C92,DB!$A$2:$A$248,DB!$C$2:$C$248,""),""))</f>
        <v>OMSUK</v>
      </c>
      <c r="S92" s="3">
        <f t="shared" si="1"/>
        <v>18</v>
      </c>
      <c r="T92" s="3" t="str">
        <f>_xlfn.XLOOKUP(C92,DB!$A$2:$A$248,DB!$D$2:$D$248,"")</f>
        <v>Sector 3</v>
      </c>
    </row>
    <row r="93" spans="1:20" x14ac:dyDescent="0.2">
      <c r="A93" s="20" t="s">
        <v>483</v>
      </c>
      <c r="B93" s="20" t="s">
        <v>18</v>
      </c>
      <c r="C93" s="20" t="s">
        <v>484</v>
      </c>
      <c r="D93" s="20" t="s">
        <v>54</v>
      </c>
      <c r="E93" s="20" t="s">
        <v>890</v>
      </c>
      <c r="F93" s="21">
        <v>46310.75371527778</v>
      </c>
      <c r="G93" s="20" t="s">
        <v>22</v>
      </c>
      <c r="H93" s="20" t="s">
        <v>4951</v>
      </c>
      <c r="I93" s="22">
        <v>380</v>
      </c>
      <c r="J93" s="20" t="s">
        <v>23</v>
      </c>
      <c r="K93" s="20" t="s">
        <v>24</v>
      </c>
      <c r="L93" s="22">
        <v>999</v>
      </c>
      <c r="M93" s="20" t="s">
        <v>486</v>
      </c>
      <c r="N93" s="21">
        <v>46310.811886574069</v>
      </c>
      <c r="O93" s="22">
        <v>229</v>
      </c>
      <c r="P93" s="20" t="s">
        <v>26</v>
      </c>
      <c r="Q93" s="22">
        <v>190</v>
      </c>
      <c r="R93" s="3" t="str">
        <f>IF(OR(G93="12R",G93="12L"),_xlfn.XLOOKUP(C93,DB!$A$2:$A$248,DB!$B$2:$B$248,""),IF(OR(G93="30L",G93="30R"),_xlfn.XLOOKUP(C93,DB!$A$2:$A$248,DB!$C$2:$C$248,""),""))</f>
        <v>UDGUV</v>
      </c>
      <c r="S93" s="3">
        <f t="shared" si="1"/>
        <v>18</v>
      </c>
      <c r="T93" s="3" t="str">
        <f>_xlfn.XLOOKUP(C93,DB!$A$2:$A$248,DB!$D$2:$D$248,"")</f>
        <v>Sector 2</v>
      </c>
    </row>
    <row r="94" spans="1:20" x14ac:dyDescent="0.2">
      <c r="A94" s="20" t="s">
        <v>305</v>
      </c>
      <c r="B94" s="20" t="s">
        <v>18</v>
      </c>
      <c r="C94" s="20" t="s">
        <v>148</v>
      </c>
      <c r="D94" s="20" t="s">
        <v>61</v>
      </c>
      <c r="E94" s="20" t="s">
        <v>4952</v>
      </c>
      <c r="F94" s="21">
        <v>46310.754398148143</v>
      </c>
      <c r="G94" s="20" t="s">
        <v>22</v>
      </c>
      <c r="H94" s="20" t="s">
        <v>4953</v>
      </c>
      <c r="I94" s="22">
        <v>330</v>
      </c>
      <c r="J94" s="20" t="s">
        <v>23</v>
      </c>
      <c r="K94" s="20" t="s">
        <v>24</v>
      </c>
      <c r="L94" s="22">
        <v>135</v>
      </c>
      <c r="M94" s="20" t="s">
        <v>447</v>
      </c>
      <c r="N94" s="21">
        <v>46310.763842592598</v>
      </c>
      <c r="O94" s="22">
        <v>220</v>
      </c>
      <c r="P94" s="20" t="s">
        <v>26</v>
      </c>
      <c r="Q94" s="22">
        <v>190</v>
      </c>
      <c r="R94" s="3" t="str">
        <f>IF(OR(G94="12R",G94="12L"),_xlfn.XLOOKUP(C94,DB!$A$2:$A$248,DB!$B$2:$B$248,""),IF(OR(G94="30L",G94="30R"),_xlfn.XLOOKUP(C94,DB!$A$2:$A$248,DB!$C$2:$C$248,""),""))</f>
        <v>NUDAL</v>
      </c>
      <c r="S94" s="3">
        <f t="shared" si="1"/>
        <v>18</v>
      </c>
      <c r="T94" s="3" t="str">
        <f>_xlfn.XLOOKUP(C94,DB!$A$2:$A$248,DB!$D$2:$D$248,"")</f>
        <v>Sector 3</v>
      </c>
    </row>
    <row r="95" spans="1:20" x14ac:dyDescent="0.2">
      <c r="A95" s="20" t="s">
        <v>228</v>
      </c>
      <c r="B95" s="20" t="s">
        <v>18</v>
      </c>
      <c r="C95" s="20" t="s">
        <v>19</v>
      </c>
      <c r="D95" s="20" t="s">
        <v>54</v>
      </c>
      <c r="E95" s="20" t="s">
        <v>449</v>
      </c>
      <c r="F95" s="21">
        <v>46310.755324074074</v>
      </c>
      <c r="G95" s="20" t="s">
        <v>22</v>
      </c>
      <c r="H95" s="20" t="s">
        <v>4954</v>
      </c>
      <c r="I95" s="22">
        <v>380</v>
      </c>
      <c r="J95" s="20" t="s">
        <v>23</v>
      </c>
      <c r="K95" s="20" t="s">
        <v>24</v>
      </c>
      <c r="L95" s="22">
        <v>874</v>
      </c>
      <c r="M95" s="20" t="s">
        <v>848</v>
      </c>
      <c r="N95" s="21">
        <v>46310.803784722222</v>
      </c>
      <c r="O95" s="22">
        <v>380</v>
      </c>
      <c r="P95" s="20" t="s">
        <v>26</v>
      </c>
      <c r="Q95" s="22">
        <v>190</v>
      </c>
      <c r="R95" s="3" t="str">
        <f>IF(OR(G95="12R",G95="12L"),_xlfn.XLOOKUP(C95,DB!$A$2:$A$248,DB!$B$2:$B$248,""),IF(OR(G95="30L",G95="30R"),_xlfn.XLOOKUP(C95,DB!$A$2:$A$248,DB!$C$2:$C$248,""),""))</f>
        <v>UDGUV</v>
      </c>
      <c r="S95" s="3">
        <f t="shared" si="1"/>
        <v>18</v>
      </c>
      <c r="T95" s="3" t="str">
        <f>_xlfn.XLOOKUP(C95,DB!$A$2:$A$248,DB!$D$2:$D$248,"")</f>
        <v>Sector 2</v>
      </c>
    </row>
    <row r="96" spans="1:20" x14ac:dyDescent="0.2">
      <c r="A96" s="20" t="s">
        <v>242</v>
      </c>
      <c r="B96" s="20" t="s">
        <v>18</v>
      </c>
      <c r="C96" s="20" t="s">
        <v>203</v>
      </c>
      <c r="D96" s="20" t="s">
        <v>61</v>
      </c>
      <c r="E96" s="20" t="s">
        <v>1246</v>
      </c>
      <c r="F96" s="21">
        <v>46310.756030092598</v>
      </c>
      <c r="G96" s="20" t="s">
        <v>22</v>
      </c>
      <c r="H96" s="20" t="s">
        <v>4955</v>
      </c>
      <c r="I96" s="22">
        <v>360</v>
      </c>
      <c r="J96" s="20" t="s">
        <v>23</v>
      </c>
      <c r="K96" s="20" t="s">
        <v>24</v>
      </c>
      <c r="L96" s="22">
        <v>411</v>
      </c>
      <c r="M96" s="20" t="s">
        <v>4956</v>
      </c>
      <c r="N96" s="21">
        <v>46310.77853009259</v>
      </c>
      <c r="O96" s="22">
        <v>340</v>
      </c>
      <c r="P96" s="20" t="s">
        <v>26</v>
      </c>
      <c r="Q96" s="22">
        <v>40</v>
      </c>
      <c r="R96" s="3" t="str">
        <f>IF(OR(G96="12R",G96="12L"),_xlfn.XLOOKUP(C96,DB!$A$2:$A$248,DB!$B$2:$B$248,""),IF(OR(G96="30L",G96="30R"),_xlfn.XLOOKUP(C96,DB!$A$2:$A$248,DB!$C$2:$C$248,""),""))</f>
        <v>ENEBA</v>
      </c>
      <c r="S96" s="3">
        <f t="shared" si="1"/>
        <v>18</v>
      </c>
      <c r="T96" s="3" t="str">
        <f>_xlfn.XLOOKUP(C96,DB!$A$2:$A$248,DB!$D$2:$D$248,"")</f>
        <v>Sector 3</v>
      </c>
    </row>
    <row r="97" spans="1:20" x14ac:dyDescent="0.2">
      <c r="A97" s="20" t="s">
        <v>233</v>
      </c>
      <c r="B97" s="20" t="s">
        <v>18</v>
      </c>
      <c r="C97" s="20" t="s">
        <v>234</v>
      </c>
      <c r="D97" s="20" t="s">
        <v>44</v>
      </c>
      <c r="E97" s="20" t="s">
        <v>398</v>
      </c>
      <c r="F97" s="21">
        <v>46310.756620370375</v>
      </c>
      <c r="G97" s="20" t="s">
        <v>22</v>
      </c>
      <c r="H97" s="20" t="s">
        <v>4957</v>
      </c>
      <c r="I97" s="22">
        <v>320</v>
      </c>
      <c r="J97" s="20" t="s">
        <v>23</v>
      </c>
      <c r="K97" s="20" t="s">
        <v>24</v>
      </c>
      <c r="L97" s="22">
        <v>879</v>
      </c>
      <c r="M97" s="20" t="s">
        <v>36</v>
      </c>
      <c r="N97" s="21">
        <v>46310.802858796298</v>
      </c>
      <c r="O97" s="22">
        <v>320</v>
      </c>
      <c r="P97" s="20" t="s">
        <v>26</v>
      </c>
      <c r="Q97" s="22">
        <v>190</v>
      </c>
      <c r="R97" s="3" t="str">
        <f>IF(OR(G97="12R",G97="12L"),_xlfn.XLOOKUP(C97,DB!$A$2:$A$248,DB!$B$2:$B$248,""),IF(OR(G97="30L",G97="30R"),_xlfn.XLOOKUP(C97,DB!$A$2:$A$248,DB!$C$2:$C$248,""),""))</f>
        <v>UDGUV</v>
      </c>
      <c r="S97" s="3">
        <f t="shared" si="1"/>
        <v>18</v>
      </c>
      <c r="T97" s="3" t="str">
        <f>_xlfn.XLOOKUP(C97,DB!$A$2:$A$248,DB!$D$2:$D$248,"")</f>
        <v>Sector 2</v>
      </c>
    </row>
    <row r="98" spans="1:20" x14ac:dyDescent="0.2">
      <c r="A98" s="20" t="s">
        <v>237</v>
      </c>
      <c r="B98" s="20" t="s">
        <v>18</v>
      </c>
      <c r="C98" s="20" t="s">
        <v>238</v>
      </c>
      <c r="D98" s="20" t="s">
        <v>116</v>
      </c>
      <c r="E98" s="20" t="s">
        <v>4958</v>
      </c>
      <c r="F98" s="21">
        <v>46310.759085648147</v>
      </c>
      <c r="G98" s="20" t="s">
        <v>22</v>
      </c>
      <c r="H98" s="20" t="s">
        <v>4959</v>
      </c>
      <c r="I98" s="22">
        <v>390</v>
      </c>
      <c r="J98" s="20" t="s">
        <v>23</v>
      </c>
      <c r="K98" s="20" t="s">
        <v>24</v>
      </c>
      <c r="L98" s="22">
        <v>137</v>
      </c>
      <c r="M98" s="20" t="s">
        <v>655</v>
      </c>
      <c r="N98" s="21">
        <v>46310.767824074079</v>
      </c>
      <c r="O98" s="22">
        <v>286</v>
      </c>
      <c r="P98" s="20" t="s">
        <v>26</v>
      </c>
      <c r="Q98" s="22">
        <v>190</v>
      </c>
      <c r="R98" s="3" t="str">
        <f>IF(OR(G98="12R",G98="12L"),_xlfn.XLOOKUP(C98,DB!$A$2:$A$248,DB!$B$2:$B$248,""),IF(OR(G98="30L",G98="30R"),_xlfn.XLOOKUP(C98,DB!$A$2:$A$248,DB!$C$2:$C$248,""),""))</f>
        <v>OMSUK</v>
      </c>
      <c r="S98" s="3">
        <f t="shared" si="1"/>
        <v>18</v>
      </c>
      <c r="T98" s="3" t="str">
        <f>_xlfn.XLOOKUP(C98,DB!$A$2:$A$248,DB!$D$2:$D$248,"")</f>
        <v>Sector 3</v>
      </c>
    </row>
    <row r="99" spans="1:20" x14ac:dyDescent="0.2">
      <c r="A99" s="20" t="s">
        <v>665</v>
      </c>
      <c r="B99" s="20" t="s">
        <v>18</v>
      </c>
      <c r="C99" s="20" t="s">
        <v>666</v>
      </c>
      <c r="D99" s="20" t="s">
        <v>29</v>
      </c>
      <c r="E99" s="20" t="s">
        <v>3733</v>
      </c>
      <c r="F99" s="21">
        <v>46310.760277777779</v>
      </c>
      <c r="G99" s="20" t="s">
        <v>22</v>
      </c>
      <c r="H99" s="20" t="s">
        <v>4960</v>
      </c>
      <c r="I99" s="22">
        <v>360</v>
      </c>
      <c r="J99" s="20" t="s">
        <v>23</v>
      </c>
      <c r="K99" s="20" t="s">
        <v>24</v>
      </c>
      <c r="L99" s="22">
        <v>421</v>
      </c>
      <c r="M99" s="20" t="s">
        <v>1701</v>
      </c>
      <c r="N99" s="21">
        <v>46310.783275462964</v>
      </c>
      <c r="O99" s="22">
        <v>360</v>
      </c>
      <c r="P99" s="20" t="s">
        <v>26</v>
      </c>
      <c r="Q99" s="22">
        <v>40</v>
      </c>
      <c r="R99" s="3" t="str">
        <f>IF(OR(G99="12R",G99="12L"),_xlfn.XLOOKUP(C99,DB!$A$2:$A$248,DB!$B$2:$B$248,""),IF(OR(G99="30L",G99="30R"),_xlfn.XLOOKUP(C99,DB!$A$2:$A$248,DB!$C$2:$C$248,""),""))</f>
        <v>OMSUK</v>
      </c>
      <c r="S99" s="3">
        <f t="shared" si="1"/>
        <v>18</v>
      </c>
      <c r="T99" s="3" t="str">
        <f>_xlfn.XLOOKUP(C99,DB!$A$2:$A$248,DB!$D$2:$D$248,"")</f>
        <v>Sector 3</v>
      </c>
    </row>
    <row r="100" spans="1:20" x14ac:dyDescent="0.2">
      <c r="A100" s="20" t="s">
        <v>232</v>
      </c>
      <c r="B100" s="20" t="s">
        <v>18</v>
      </c>
      <c r="C100" s="20" t="s">
        <v>170</v>
      </c>
      <c r="D100" s="20" t="s">
        <v>20</v>
      </c>
      <c r="E100" s="20" t="s">
        <v>4961</v>
      </c>
      <c r="F100" s="21">
        <v>46310.761608796296</v>
      </c>
      <c r="G100" s="20" t="s">
        <v>22</v>
      </c>
      <c r="H100" s="20" t="s">
        <v>4962</v>
      </c>
      <c r="I100" s="22">
        <v>350</v>
      </c>
      <c r="J100" s="20" t="s">
        <v>23</v>
      </c>
      <c r="K100" s="20" t="s">
        <v>24</v>
      </c>
      <c r="L100" s="22">
        <v>375</v>
      </c>
      <c r="M100" s="20" t="s">
        <v>31</v>
      </c>
      <c r="N100" s="21">
        <v>46310.781967592593</v>
      </c>
      <c r="O100" s="22">
        <v>350</v>
      </c>
      <c r="P100" s="20" t="s">
        <v>26</v>
      </c>
      <c r="Q100" s="22">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s="20" t="s">
        <v>3627</v>
      </c>
      <c r="B101" s="20" t="s">
        <v>18</v>
      </c>
      <c r="C101" s="20" t="s">
        <v>423</v>
      </c>
      <c r="D101" s="20" t="s">
        <v>129</v>
      </c>
      <c r="E101" s="20" t="s">
        <v>3628</v>
      </c>
      <c r="F101" s="21">
        <v>46310.76289351852</v>
      </c>
      <c r="G101" s="20" t="s">
        <v>22</v>
      </c>
      <c r="H101" s="20" t="s">
        <v>4963</v>
      </c>
      <c r="I101" s="22">
        <v>400</v>
      </c>
      <c r="J101" s="20" t="s">
        <v>23</v>
      </c>
      <c r="K101" s="20" t="s">
        <v>24</v>
      </c>
      <c r="L101" s="22">
        <v>436</v>
      </c>
      <c r="M101" s="20" t="s">
        <v>4964</v>
      </c>
      <c r="N101" s="21">
        <v>46310.786099537036</v>
      </c>
      <c r="O101" s="22">
        <v>400</v>
      </c>
      <c r="P101" s="20" t="s">
        <v>26</v>
      </c>
      <c r="Q101" s="22">
        <v>40</v>
      </c>
      <c r="R101" s="3" t="str">
        <f>IF(OR(G101="12R",G101="12L"),_xlfn.XLOOKUP(C101,DB!$A$2:$A$248,DB!$B$2:$B$248,""),IF(OR(G101="30L",G101="30R"),_xlfn.XLOOKUP(C101,DB!$A$2:$A$248,DB!$C$2:$C$248,""),""))</f>
        <v>ENEBA</v>
      </c>
      <c r="S101" s="3">
        <f t="shared" si="1"/>
        <v>18</v>
      </c>
      <c r="T101" s="3" t="str">
        <f>_xlfn.XLOOKUP(C101,DB!$A$2:$A$248,DB!$D$2:$D$248,"")</f>
        <v>Sector 3</v>
      </c>
    </row>
    <row r="102" spans="1:20" x14ac:dyDescent="0.2">
      <c r="A102" s="20" t="s">
        <v>214</v>
      </c>
      <c r="B102" s="20" t="s">
        <v>18</v>
      </c>
      <c r="C102" s="20" t="s">
        <v>215</v>
      </c>
      <c r="D102" s="20" t="s">
        <v>116</v>
      </c>
      <c r="E102" s="20" t="s">
        <v>3200</v>
      </c>
      <c r="F102" s="21">
        <v>46310.764386574076</v>
      </c>
      <c r="G102" s="20" t="s">
        <v>22</v>
      </c>
      <c r="H102" s="20" t="s">
        <v>4965</v>
      </c>
      <c r="I102" s="22">
        <v>380</v>
      </c>
      <c r="J102" s="20" t="s">
        <v>23</v>
      </c>
      <c r="K102" s="20" t="s">
        <v>24</v>
      </c>
      <c r="L102" s="22">
        <v>438</v>
      </c>
      <c r="M102" s="20" t="s">
        <v>4966</v>
      </c>
      <c r="N102" s="21">
        <v>46310.788090277776</v>
      </c>
      <c r="O102" s="22">
        <v>380</v>
      </c>
      <c r="P102" s="20" t="s">
        <v>26</v>
      </c>
      <c r="Q102" s="22">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253</v>
      </c>
      <c r="B103" s="20" t="s">
        <v>18</v>
      </c>
      <c r="C103" s="20" t="s">
        <v>122</v>
      </c>
      <c r="D103" s="20" t="s">
        <v>123</v>
      </c>
      <c r="E103" s="20" t="s">
        <v>2677</v>
      </c>
      <c r="F103" s="21">
        <v>46310.767824074079</v>
      </c>
      <c r="G103" s="20" t="s">
        <v>22</v>
      </c>
      <c r="H103" s="20" t="s">
        <v>4967</v>
      </c>
      <c r="I103" s="22">
        <v>340</v>
      </c>
      <c r="J103" s="20" t="s">
        <v>23</v>
      </c>
      <c r="K103" s="20" t="s">
        <v>24</v>
      </c>
      <c r="L103" s="22">
        <v>545</v>
      </c>
      <c r="M103" s="20" t="s">
        <v>130</v>
      </c>
      <c r="N103" s="21">
        <v>46310.795069444444</v>
      </c>
      <c r="O103" s="22">
        <v>340</v>
      </c>
      <c r="P103" s="20" t="s">
        <v>26</v>
      </c>
      <c r="Q103" s="22">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s="20" t="s">
        <v>187</v>
      </c>
      <c r="B104" s="20" t="s">
        <v>18</v>
      </c>
      <c r="C104" s="20" t="s">
        <v>18</v>
      </c>
      <c r="D104" s="20" t="s">
        <v>188</v>
      </c>
      <c r="E104" s="20"/>
      <c r="F104" s="21">
        <v>46310.769918981481</v>
      </c>
      <c r="G104" s="20" t="s">
        <v>22</v>
      </c>
      <c r="H104" s="20" t="s">
        <v>138</v>
      </c>
      <c r="I104" s="22">
        <v>15</v>
      </c>
      <c r="J104" s="20" t="s">
        <v>139</v>
      </c>
      <c r="K104" s="20" t="s">
        <v>51</v>
      </c>
      <c r="L104" s="22">
        <v>144</v>
      </c>
      <c r="M104" s="20" t="s">
        <v>18</v>
      </c>
      <c r="N104" s="21">
        <v>46310.783460648148</v>
      </c>
      <c r="O104" s="22">
        <v>0</v>
      </c>
      <c r="P104" s="20" t="s">
        <v>137</v>
      </c>
      <c r="Q104" s="22">
        <v>15</v>
      </c>
      <c r="R104" s="3" t="str">
        <f>IF(OR(G104="12R",G104="12L"),_xlfn.XLOOKUP(C104,DB!$A$2:$A$248,DB!$B$2:$B$248,""),IF(OR(G104="30L",G104="30R"),_xlfn.XLOOKUP(C104,DB!$A$2:$A$248,DB!$C$2:$C$248,""),""))</f>
        <v/>
      </c>
      <c r="S104" s="3">
        <f t="shared" si="1"/>
        <v>18</v>
      </c>
      <c r="T104" s="3" t="str">
        <f>_xlfn.XLOOKUP(C104,DB!$A$2:$A$248,DB!$D$2:$D$248,"")</f>
        <v/>
      </c>
    </row>
    <row r="105" spans="1:20" x14ac:dyDescent="0.2">
      <c r="A105" s="20" t="s">
        <v>243</v>
      </c>
      <c r="B105" s="20" t="s">
        <v>18</v>
      </c>
      <c r="C105" s="20" t="s">
        <v>144</v>
      </c>
      <c r="D105" s="20" t="s">
        <v>61</v>
      </c>
      <c r="E105" s="20" t="s">
        <v>374</v>
      </c>
      <c r="F105" s="21">
        <v>46310.771111111113</v>
      </c>
      <c r="G105" s="20" t="s">
        <v>22</v>
      </c>
      <c r="H105" s="20" t="s">
        <v>4968</v>
      </c>
      <c r="I105" s="22">
        <v>330</v>
      </c>
      <c r="J105" s="20" t="s">
        <v>23</v>
      </c>
      <c r="K105" s="20" t="s">
        <v>24</v>
      </c>
      <c r="L105" s="22">
        <v>358</v>
      </c>
      <c r="M105" s="20" t="s">
        <v>31</v>
      </c>
      <c r="N105" s="21">
        <v>46310.791087962964</v>
      </c>
      <c r="O105" s="22">
        <v>289</v>
      </c>
      <c r="P105" s="20" t="s">
        <v>26</v>
      </c>
      <c r="Q105" s="22">
        <v>40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244</v>
      </c>
      <c r="B106" s="20" t="s">
        <v>18</v>
      </c>
      <c r="C106" s="20" t="s">
        <v>28</v>
      </c>
      <c r="D106" s="20" t="s">
        <v>29</v>
      </c>
      <c r="E106" s="20" t="s">
        <v>496</v>
      </c>
      <c r="F106" s="21">
        <v>46310.774907407409</v>
      </c>
      <c r="G106" s="20" t="s">
        <v>22</v>
      </c>
      <c r="H106" s="20" t="s">
        <v>4969</v>
      </c>
      <c r="I106" s="22">
        <v>380</v>
      </c>
      <c r="J106" s="20" t="s">
        <v>23</v>
      </c>
      <c r="K106" s="20" t="s">
        <v>24</v>
      </c>
      <c r="L106" s="22">
        <v>376</v>
      </c>
      <c r="M106" s="20" t="s">
        <v>269</v>
      </c>
      <c r="N106" s="21">
        <v>46310.796307870369</v>
      </c>
      <c r="O106" s="22">
        <v>340</v>
      </c>
      <c r="P106" s="20" t="s">
        <v>26</v>
      </c>
      <c r="Q106" s="22">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220</v>
      </c>
      <c r="B107" s="20" t="s">
        <v>18</v>
      </c>
      <c r="C107" s="20" t="s">
        <v>221</v>
      </c>
      <c r="D107" s="20" t="s">
        <v>61</v>
      </c>
      <c r="E107" s="20" t="s">
        <v>590</v>
      </c>
      <c r="F107" s="21">
        <v>46310.77925925926</v>
      </c>
      <c r="G107" s="20" t="s">
        <v>22</v>
      </c>
      <c r="H107" s="20" t="s">
        <v>4970</v>
      </c>
      <c r="I107" s="22">
        <v>360</v>
      </c>
      <c r="J107" s="20" t="s">
        <v>23</v>
      </c>
      <c r="K107" s="20" t="s">
        <v>24</v>
      </c>
      <c r="L107" s="22">
        <v>867</v>
      </c>
      <c r="M107" s="20" t="s">
        <v>4844</v>
      </c>
      <c r="N107" s="21">
        <v>46310.82707175926</v>
      </c>
      <c r="O107" s="22">
        <v>360</v>
      </c>
      <c r="P107" s="20" t="s">
        <v>26</v>
      </c>
      <c r="Q107" s="22">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s="20" t="s">
        <v>498</v>
      </c>
      <c r="B108" s="20" t="s">
        <v>18</v>
      </c>
      <c r="C108" s="20" t="s">
        <v>101</v>
      </c>
      <c r="D108" s="20" t="s">
        <v>34</v>
      </c>
      <c r="E108" s="20" t="s">
        <v>399</v>
      </c>
      <c r="F108" s="21">
        <v>46310.782094907408</v>
      </c>
      <c r="G108" s="20" t="s">
        <v>22</v>
      </c>
      <c r="H108" s="20" t="s">
        <v>4971</v>
      </c>
      <c r="I108" s="22">
        <v>380</v>
      </c>
      <c r="J108" s="20" t="s">
        <v>23</v>
      </c>
      <c r="K108" s="20" t="s">
        <v>152</v>
      </c>
      <c r="L108" s="22">
        <v>875</v>
      </c>
      <c r="M108" s="20" t="s">
        <v>703</v>
      </c>
      <c r="N108" s="21">
        <v>46310.830462962964</v>
      </c>
      <c r="O108" s="22">
        <v>380</v>
      </c>
      <c r="P108" s="20" t="s">
        <v>26</v>
      </c>
      <c r="Q108" s="22">
        <v>190</v>
      </c>
      <c r="R108" s="3" t="str">
        <f>IF(OR(G108="12R",G108="12L"),_xlfn.XLOOKUP(C108,DB!$A$2:$A$248,DB!$B$2:$B$248,""),IF(OR(G108="30L",G108="30R"),_xlfn.XLOOKUP(C108,DB!$A$2:$A$248,DB!$C$2:$C$248,""),""))</f>
        <v>UDGUV</v>
      </c>
      <c r="S108" s="3">
        <f t="shared" si="1"/>
        <v>18</v>
      </c>
      <c r="T108" s="3" t="str">
        <f>_xlfn.XLOOKUP(C108,DB!$A$2:$A$248,DB!$D$2:$D$248,"")</f>
        <v>Sector 2</v>
      </c>
    </row>
    <row r="109" spans="1:20" x14ac:dyDescent="0.2">
      <c r="A109" s="20" t="s">
        <v>251</v>
      </c>
      <c r="B109" s="20" t="s">
        <v>18</v>
      </c>
      <c r="C109" s="20" t="s">
        <v>63</v>
      </c>
      <c r="D109" s="20" t="s">
        <v>34</v>
      </c>
      <c r="E109" s="20" t="s">
        <v>391</v>
      </c>
      <c r="F109" s="21">
        <v>46310.784861111111</v>
      </c>
      <c r="G109" s="20" t="s">
        <v>22</v>
      </c>
      <c r="H109" s="20" t="s">
        <v>4972</v>
      </c>
      <c r="I109" s="22">
        <v>380</v>
      </c>
      <c r="J109" s="20" t="s">
        <v>23</v>
      </c>
      <c r="K109" s="20" t="s">
        <v>24</v>
      </c>
      <c r="L109" s="22">
        <v>867</v>
      </c>
      <c r="M109" s="20" t="s">
        <v>181</v>
      </c>
      <c r="N109" s="21">
        <v>46310.831875000003</v>
      </c>
      <c r="O109" s="22">
        <v>380</v>
      </c>
      <c r="P109" s="20" t="s">
        <v>26</v>
      </c>
      <c r="Q109" s="22">
        <v>190</v>
      </c>
      <c r="R109" s="3" t="str">
        <f>IF(OR(G109="12R",G109="12L"),_xlfn.XLOOKUP(C109,DB!$A$2:$A$248,DB!$B$2:$B$248,""),IF(OR(G109="30L",G109="30R"),_xlfn.XLOOKUP(C109,DB!$A$2:$A$248,DB!$C$2:$C$248,""),""))</f>
        <v>UDGUV</v>
      </c>
      <c r="S109" s="3">
        <f t="shared" si="1"/>
        <v>18</v>
      </c>
      <c r="T109" s="3" t="str">
        <f>_xlfn.XLOOKUP(C109,DB!$A$2:$A$248,DB!$D$2:$D$248,"")</f>
        <v>Sector 2</v>
      </c>
    </row>
    <row r="110" spans="1:20" x14ac:dyDescent="0.2">
      <c r="A110" s="20" t="s">
        <v>257</v>
      </c>
      <c r="B110" s="20" t="s">
        <v>18</v>
      </c>
      <c r="C110" s="20" t="s">
        <v>122</v>
      </c>
      <c r="D110" s="20" t="s">
        <v>123</v>
      </c>
      <c r="E110" s="20" t="s">
        <v>855</v>
      </c>
      <c r="F110" s="21">
        <v>46310.785462962958</v>
      </c>
      <c r="G110" s="20" t="s">
        <v>22</v>
      </c>
      <c r="H110" s="20" t="s">
        <v>4973</v>
      </c>
      <c r="I110" s="22">
        <v>340</v>
      </c>
      <c r="J110" s="20" t="s">
        <v>23</v>
      </c>
      <c r="K110" s="20" t="s">
        <v>24</v>
      </c>
      <c r="L110" s="22">
        <v>518</v>
      </c>
      <c r="M110" s="20" t="s">
        <v>1156</v>
      </c>
      <c r="N110" s="21">
        <v>46310.812060185184</v>
      </c>
      <c r="O110" s="22">
        <v>340</v>
      </c>
      <c r="P110" s="20" t="s">
        <v>26</v>
      </c>
      <c r="Q110" s="22">
        <v>40</v>
      </c>
      <c r="R110" s="3" t="str">
        <f>IF(OR(G110="12R",G110="12L"),_xlfn.XLOOKUP(C110,DB!$A$2:$A$248,DB!$B$2:$B$248,""),IF(OR(G110="30L",G110="30R"),_xlfn.XLOOKUP(C110,DB!$A$2:$A$248,DB!$C$2:$C$248,""),""))</f>
        <v>ENEBA</v>
      </c>
      <c r="S110" s="3">
        <f t="shared" si="1"/>
        <v>18</v>
      </c>
      <c r="T110" s="3" t="str">
        <f>_xlfn.XLOOKUP(C110,DB!$A$2:$A$248,DB!$D$2:$D$248,"")</f>
        <v>Sector 3</v>
      </c>
    </row>
    <row r="111" spans="1:20" x14ac:dyDescent="0.2">
      <c r="A111" s="20" t="s">
        <v>494</v>
      </c>
      <c r="B111" s="20" t="s">
        <v>18</v>
      </c>
      <c r="C111" s="20" t="s">
        <v>282</v>
      </c>
      <c r="D111" s="20" t="s">
        <v>29</v>
      </c>
      <c r="E111" s="20" t="s">
        <v>671</v>
      </c>
      <c r="F111" s="21">
        <v>46310.78707175926</v>
      </c>
      <c r="G111" s="20" t="s">
        <v>22</v>
      </c>
      <c r="H111" s="20" t="s">
        <v>4974</v>
      </c>
      <c r="I111" s="22">
        <v>350</v>
      </c>
      <c r="J111" s="20" t="s">
        <v>23</v>
      </c>
      <c r="K111" s="20" t="s">
        <v>24</v>
      </c>
      <c r="L111" s="22">
        <v>389</v>
      </c>
      <c r="M111" s="20" t="s">
        <v>31</v>
      </c>
      <c r="N111" s="21">
        <v>46310.808379629627</v>
      </c>
      <c r="O111" s="22">
        <v>350</v>
      </c>
      <c r="P111" s="20" t="s">
        <v>26</v>
      </c>
      <c r="Q111" s="22">
        <v>40</v>
      </c>
      <c r="R111" s="3" t="str">
        <f>IF(OR(G111="12R",G111="12L"),_xlfn.XLOOKUP(C111,DB!$A$2:$A$248,DB!$B$2:$B$248,""),IF(OR(G111="30L",G111="30R"),_xlfn.XLOOKUP(C111,DB!$A$2:$A$248,DB!$C$2:$C$248,""),""))</f>
        <v>OMSUK</v>
      </c>
      <c r="S111" s="3">
        <f t="shared" si="1"/>
        <v>18</v>
      </c>
      <c r="T111" s="3" t="str">
        <f>_xlfn.XLOOKUP(C111,DB!$A$2:$A$248,DB!$D$2:$D$248,"")</f>
        <v>Sector 3</v>
      </c>
    </row>
    <row r="112" spans="1:20" x14ac:dyDescent="0.2">
      <c r="A112" s="20" t="s">
        <v>245</v>
      </c>
      <c r="B112" s="20" t="s">
        <v>18</v>
      </c>
      <c r="C112" s="20" t="s">
        <v>246</v>
      </c>
      <c r="D112" s="20" t="s">
        <v>247</v>
      </c>
      <c r="E112" s="20" t="s">
        <v>658</v>
      </c>
      <c r="F112" s="21">
        <v>46310.789166666669</v>
      </c>
      <c r="G112" s="20" t="s">
        <v>22</v>
      </c>
      <c r="H112" s="20" t="s">
        <v>4975</v>
      </c>
      <c r="I112" s="22">
        <v>100</v>
      </c>
      <c r="J112" s="20" t="s">
        <v>23</v>
      </c>
      <c r="K112" s="20" t="s">
        <v>24</v>
      </c>
      <c r="L112" s="22">
        <v>351</v>
      </c>
      <c r="M112" s="20" t="s">
        <v>246</v>
      </c>
      <c r="N112" s="21">
        <v>46310.847870370373</v>
      </c>
      <c r="O112" s="22">
        <v>0</v>
      </c>
      <c r="P112" s="20" t="s">
        <v>137</v>
      </c>
      <c r="Q112" s="22">
        <v>40</v>
      </c>
      <c r="R112" s="3" t="str">
        <f>IF(OR(G112="12R",G112="12L"),_xlfn.XLOOKUP(C112,DB!$A$2:$A$248,DB!$B$2:$B$248,""),IF(OR(G112="30L",G112="30R"),_xlfn.XLOOKUP(C112,DB!$A$2:$A$248,DB!$C$2:$C$248,""),""))</f>
        <v>CZM</v>
      </c>
      <c r="S112" s="3">
        <f t="shared" si="1"/>
        <v>18</v>
      </c>
      <c r="T112" s="3" t="str">
        <f>_xlfn.XLOOKUP(C112,DB!$A$2:$A$248,DB!$D$2:$D$248,"")</f>
        <v>Sector 7</v>
      </c>
    </row>
    <row r="113" spans="1:20" x14ac:dyDescent="0.2">
      <c r="A113" s="20" t="s">
        <v>263</v>
      </c>
      <c r="B113" s="20" t="s">
        <v>18</v>
      </c>
      <c r="C113" s="20" t="s">
        <v>115</v>
      </c>
      <c r="D113" s="20" t="s">
        <v>129</v>
      </c>
      <c r="E113" s="20" t="s">
        <v>975</v>
      </c>
      <c r="F113" s="21">
        <v>46310.79074074074</v>
      </c>
      <c r="G113" s="20" t="s">
        <v>22</v>
      </c>
      <c r="H113" s="20" t="s">
        <v>4976</v>
      </c>
      <c r="I113" s="22">
        <v>350</v>
      </c>
      <c r="J113" s="20" t="s">
        <v>23</v>
      </c>
      <c r="K113" s="20" t="s">
        <v>24</v>
      </c>
      <c r="L113" s="22">
        <v>154</v>
      </c>
      <c r="M113" s="20" t="s">
        <v>869</v>
      </c>
      <c r="N113" s="21">
        <v>46310.800937499997</v>
      </c>
      <c r="O113" s="22">
        <v>290</v>
      </c>
      <c r="P113" s="20" t="s">
        <v>26</v>
      </c>
      <c r="Q113" s="22">
        <v>190</v>
      </c>
      <c r="R113" s="3" t="str">
        <f>IF(OR(G113="12R",G113="12L"),_xlfn.XLOOKUP(C113,DB!$A$2:$A$248,DB!$B$2:$B$248,""),IF(OR(G113="30L",G113="30R"),_xlfn.XLOOKUP(C113,DB!$A$2:$A$248,DB!$C$2:$C$248,""),""))</f>
        <v>TAKUX</v>
      </c>
      <c r="S113" s="3">
        <f t="shared" si="1"/>
        <v>18</v>
      </c>
      <c r="T113" s="3" t="str">
        <f>_xlfn.XLOOKUP(C113,DB!$A$2:$A$248,DB!$D$2:$D$248,"")</f>
        <v>Sector 7</v>
      </c>
    </row>
    <row r="114" spans="1:20" x14ac:dyDescent="0.2">
      <c r="A114" s="20" t="s">
        <v>258</v>
      </c>
      <c r="B114" s="20" t="s">
        <v>18</v>
      </c>
      <c r="C114" s="20" t="s">
        <v>128</v>
      </c>
      <c r="D114" s="20" t="s">
        <v>61</v>
      </c>
      <c r="E114" s="20" t="s">
        <v>2782</v>
      </c>
      <c r="F114" s="21">
        <v>46310.792118055557</v>
      </c>
      <c r="G114" s="20" t="s">
        <v>22</v>
      </c>
      <c r="H114" s="20" t="s">
        <v>4977</v>
      </c>
      <c r="I114" s="22">
        <v>340</v>
      </c>
      <c r="J114" s="20" t="s">
        <v>23</v>
      </c>
      <c r="K114" s="20" t="s">
        <v>24</v>
      </c>
      <c r="L114" s="22">
        <v>512</v>
      </c>
      <c r="M114" s="20" t="s">
        <v>4897</v>
      </c>
      <c r="N114" s="21">
        <v>46310.819108796291</v>
      </c>
      <c r="O114" s="22">
        <v>340</v>
      </c>
      <c r="P114" s="20" t="s">
        <v>26</v>
      </c>
      <c r="Q114" s="22">
        <v>40</v>
      </c>
      <c r="R114" s="3" t="str">
        <f>IF(OR(G114="12R",G114="12L"),_xlfn.XLOOKUP(C114,DB!$A$2:$A$248,DB!$B$2:$B$248,""),IF(OR(G114="30L",G114="30R"),_xlfn.XLOOKUP(C114,DB!$A$2:$A$248,DB!$C$2:$C$248,""),""))</f>
        <v>ENEBA</v>
      </c>
      <c r="S114" s="3">
        <f t="shared" si="1"/>
        <v>19</v>
      </c>
      <c r="T114" s="3" t="str">
        <f>_xlfn.XLOOKUP(C114,DB!$A$2:$A$248,DB!$D$2:$D$248,"")</f>
        <v>Sector 3</v>
      </c>
    </row>
    <row r="115" spans="1:20" x14ac:dyDescent="0.2">
      <c r="A115" s="20" t="s">
        <v>231</v>
      </c>
      <c r="B115" s="20" t="s">
        <v>18</v>
      </c>
      <c r="C115" s="20" t="s">
        <v>33</v>
      </c>
      <c r="D115" s="20" t="s">
        <v>61</v>
      </c>
      <c r="E115" s="20" t="s">
        <v>4978</v>
      </c>
      <c r="F115" s="21">
        <v>46310.793796296297</v>
      </c>
      <c r="G115" s="20" t="s">
        <v>22</v>
      </c>
      <c r="H115" s="20" t="s">
        <v>4979</v>
      </c>
      <c r="I115" s="22">
        <v>340</v>
      </c>
      <c r="J115" s="20" t="s">
        <v>23</v>
      </c>
      <c r="K115" s="20" t="s">
        <v>24</v>
      </c>
      <c r="L115" s="22">
        <v>901</v>
      </c>
      <c r="M115" s="20" t="s">
        <v>36</v>
      </c>
      <c r="N115" s="21">
        <v>46310.842256944445</v>
      </c>
      <c r="O115" s="22">
        <v>340</v>
      </c>
      <c r="P115" s="20" t="s">
        <v>26</v>
      </c>
      <c r="Q115" s="22">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s="20" t="s">
        <v>509</v>
      </c>
      <c r="B116" s="20" t="s">
        <v>18</v>
      </c>
      <c r="C116" s="20" t="s">
        <v>134</v>
      </c>
      <c r="D116" s="20" t="s">
        <v>20</v>
      </c>
      <c r="E116" s="20" t="s">
        <v>2974</v>
      </c>
      <c r="F116" s="21">
        <v>46310.794895833329</v>
      </c>
      <c r="G116" s="20" t="s">
        <v>22</v>
      </c>
      <c r="H116" s="20" t="s">
        <v>4980</v>
      </c>
      <c r="I116" s="22">
        <v>350</v>
      </c>
      <c r="J116" s="20" t="s">
        <v>23</v>
      </c>
      <c r="K116" s="20" t="s">
        <v>24</v>
      </c>
      <c r="L116" s="22">
        <v>373</v>
      </c>
      <c r="M116" s="20" t="s">
        <v>31</v>
      </c>
      <c r="N116" s="21">
        <v>46310.815486111111</v>
      </c>
      <c r="O116" s="22">
        <v>330</v>
      </c>
      <c r="P116" s="20" t="s">
        <v>26</v>
      </c>
      <c r="Q116" s="22">
        <v>40</v>
      </c>
      <c r="R116" s="3" t="str">
        <f>IF(OR(G116="12R",G116="12L"),_xlfn.XLOOKUP(C116,DB!$A$2:$A$248,DB!$B$2:$B$248,""),IF(OR(G116="30L",G116="30R"),_xlfn.XLOOKUP(C116,DB!$A$2:$A$248,DB!$C$2:$C$248,""),""))</f>
        <v>ENEBA</v>
      </c>
      <c r="S116" s="3">
        <f t="shared" si="1"/>
        <v>19</v>
      </c>
      <c r="T116" s="3" t="str">
        <f>_xlfn.XLOOKUP(C116,DB!$A$2:$A$248,DB!$D$2:$D$248,"")</f>
        <v>Sector 3</v>
      </c>
    </row>
    <row r="117" spans="1:20" x14ac:dyDescent="0.2">
      <c r="A117" s="20" t="s">
        <v>415</v>
      </c>
      <c r="B117" s="20" t="s">
        <v>18</v>
      </c>
      <c r="C117" s="20" t="s">
        <v>18</v>
      </c>
      <c r="D117" s="20" t="s">
        <v>416</v>
      </c>
      <c r="E117" s="20"/>
      <c r="F117" s="21">
        <v>46310.796527777777</v>
      </c>
      <c r="G117" s="20" t="s">
        <v>22</v>
      </c>
      <c r="H117" s="20" t="s">
        <v>4981</v>
      </c>
      <c r="I117" s="22">
        <v>15</v>
      </c>
      <c r="J117" s="20" t="s">
        <v>139</v>
      </c>
      <c r="K117" s="20" t="s">
        <v>51</v>
      </c>
      <c r="L117" s="22">
        <v>90</v>
      </c>
      <c r="M117" s="20" t="s">
        <v>18</v>
      </c>
      <c r="N117" s="21">
        <v>46310.810381944444</v>
      </c>
      <c r="O117" s="22">
        <v>0</v>
      </c>
      <c r="P117" s="20" t="s">
        <v>137</v>
      </c>
      <c r="Q117" s="22">
        <v>15</v>
      </c>
      <c r="R117" s="3" t="str">
        <f>IF(OR(G117="12R",G117="12L"),_xlfn.XLOOKUP(C117,DB!$A$2:$A$248,DB!$B$2:$B$248,""),IF(OR(G117="30L",G117="30R"),_xlfn.XLOOKUP(C117,DB!$A$2:$A$248,DB!$C$2:$C$248,""),""))</f>
        <v/>
      </c>
      <c r="S117" s="3">
        <f t="shared" si="1"/>
        <v>19</v>
      </c>
      <c r="T117" s="3" t="str">
        <f>_xlfn.XLOOKUP(C117,DB!$A$2:$A$248,DB!$D$2:$D$248,"")</f>
        <v/>
      </c>
    </row>
    <row r="118" spans="1:20" x14ac:dyDescent="0.2">
      <c r="A118" s="20" t="s">
        <v>265</v>
      </c>
      <c r="B118" s="20" t="s">
        <v>18</v>
      </c>
      <c r="C118" s="20" t="s">
        <v>148</v>
      </c>
      <c r="D118" s="20" t="s">
        <v>129</v>
      </c>
      <c r="E118" s="20" t="s">
        <v>4982</v>
      </c>
      <c r="F118" s="21">
        <v>46310.803472222222</v>
      </c>
      <c r="G118" s="20" t="s">
        <v>22</v>
      </c>
      <c r="H118" s="20" t="s">
        <v>4983</v>
      </c>
      <c r="I118" s="22">
        <v>330</v>
      </c>
      <c r="J118" s="20" t="s">
        <v>23</v>
      </c>
      <c r="K118" s="20" t="s">
        <v>24</v>
      </c>
      <c r="L118" s="22">
        <v>140</v>
      </c>
      <c r="M118" s="20" t="s">
        <v>266</v>
      </c>
      <c r="N118" s="21">
        <v>46310.8127662037</v>
      </c>
      <c r="O118" s="22">
        <v>254</v>
      </c>
      <c r="P118" s="20" t="s">
        <v>26</v>
      </c>
      <c r="Q118" s="22">
        <v>190</v>
      </c>
      <c r="R118" s="3" t="str">
        <f>IF(OR(G118="12R",G118="12L"),_xlfn.XLOOKUP(C118,DB!$A$2:$A$248,DB!$B$2:$B$248,""),IF(OR(G118="30L",G118="30R"),_xlfn.XLOOKUP(C118,DB!$A$2:$A$248,DB!$C$2:$C$248,""),""))</f>
        <v>NUDAL</v>
      </c>
      <c r="S118" s="3">
        <f t="shared" si="1"/>
        <v>19</v>
      </c>
      <c r="T118" s="3" t="str">
        <f>_xlfn.XLOOKUP(C118,DB!$A$2:$A$248,DB!$D$2:$D$248,"")</f>
        <v>Sector 3</v>
      </c>
    </row>
    <row r="119" spans="1:20" x14ac:dyDescent="0.2">
      <c r="A119" s="20" t="s">
        <v>264</v>
      </c>
      <c r="B119" s="20" t="s">
        <v>18</v>
      </c>
      <c r="C119" s="20" t="s">
        <v>224</v>
      </c>
      <c r="D119" s="20" t="s">
        <v>29</v>
      </c>
      <c r="E119" s="20" t="s">
        <v>1321</v>
      </c>
      <c r="F119" s="21">
        <v>46310.806076388893</v>
      </c>
      <c r="G119" s="20" t="s">
        <v>22</v>
      </c>
      <c r="H119" s="20" t="s">
        <v>4984</v>
      </c>
      <c r="I119" s="22">
        <v>360</v>
      </c>
      <c r="J119" s="20" t="s">
        <v>23</v>
      </c>
      <c r="K119" s="20" t="s">
        <v>24</v>
      </c>
      <c r="L119" s="22">
        <v>553</v>
      </c>
      <c r="M119" s="20" t="s">
        <v>130</v>
      </c>
      <c r="N119" s="21">
        <v>46310.834999999999</v>
      </c>
      <c r="O119" s="22">
        <v>360</v>
      </c>
      <c r="P119" s="20" t="s">
        <v>26</v>
      </c>
      <c r="Q119" s="22">
        <v>40</v>
      </c>
      <c r="R119" s="3" t="str">
        <f>IF(OR(G119="12R",G119="12L"),_xlfn.XLOOKUP(C119,DB!$A$2:$A$248,DB!$B$2:$B$248,""),IF(OR(G119="30L",G119="30R"),_xlfn.XLOOKUP(C119,DB!$A$2:$A$248,DB!$C$2:$C$248,""),""))</f>
        <v>ENEBA</v>
      </c>
      <c r="S119" s="3">
        <f t="shared" si="1"/>
        <v>19</v>
      </c>
      <c r="T119" s="3" t="str">
        <f>_xlfn.XLOOKUP(C119,DB!$A$2:$A$248,DB!$D$2:$D$248,"")</f>
        <v>Sector 3</v>
      </c>
    </row>
    <row r="120" spans="1:20" x14ac:dyDescent="0.2">
      <c r="A120" s="20" t="s">
        <v>255</v>
      </c>
      <c r="B120" s="20" t="s">
        <v>18</v>
      </c>
      <c r="C120" s="20" t="s">
        <v>256</v>
      </c>
      <c r="D120" s="20" t="s">
        <v>61</v>
      </c>
      <c r="E120" s="20" t="s">
        <v>120</v>
      </c>
      <c r="F120" s="21">
        <v>46310.807476851856</v>
      </c>
      <c r="G120" s="20" t="s">
        <v>22</v>
      </c>
      <c r="H120" s="20" t="s">
        <v>4985</v>
      </c>
      <c r="I120" s="22">
        <v>340</v>
      </c>
      <c r="J120" s="20" t="s">
        <v>23</v>
      </c>
      <c r="K120" s="20" t="s">
        <v>24</v>
      </c>
      <c r="L120" s="22">
        <v>860</v>
      </c>
      <c r="M120" s="20" t="s">
        <v>36</v>
      </c>
      <c r="N120" s="21">
        <v>46310.853425925925</v>
      </c>
      <c r="O120" s="22">
        <v>340</v>
      </c>
      <c r="P120" s="20" t="s">
        <v>26</v>
      </c>
      <c r="Q120" s="22">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s="20" t="s">
        <v>4986</v>
      </c>
      <c r="B121" s="20" t="s">
        <v>18</v>
      </c>
      <c r="C121" s="20" t="s">
        <v>386</v>
      </c>
      <c r="D121" s="20" t="s">
        <v>382</v>
      </c>
      <c r="E121" s="20"/>
      <c r="F121" s="21">
        <v>46310.811793981484</v>
      </c>
      <c r="G121" s="20" t="s">
        <v>22</v>
      </c>
      <c r="H121" s="20" t="s">
        <v>4987</v>
      </c>
      <c r="I121" s="22">
        <v>370</v>
      </c>
      <c r="J121" s="20" t="s">
        <v>23</v>
      </c>
      <c r="K121" s="20" t="s">
        <v>504</v>
      </c>
      <c r="L121" s="22">
        <v>139</v>
      </c>
      <c r="M121" s="20" t="s">
        <v>627</v>
      </c>
      <c r="N121" s="21">
        <v>46310.822222222225</v>
      </c>
      <c r="O121" s="22">
        <v>309</v>
      </c>
      <c r="P121" s="20" t="s">
        <v>26</v>
      </c>
      <c r="Q121" s="22">
        <v>30</v>
      </c>
      <c r="R121" s="3" t="str">
        <f>IF(OR(G121="12R",G121="12L"),_xlfn.XLOOKUP(C121,DB!$A$2:$A$248,DB!$B$2:$B$248,""),IF(OR(G121="30L",G121="30R"),_xlfn.XLOOKUP(C121,DB!$A$2:$A$248,DB!$C$2:$C$248,""),""))</f>
        <v>NUDAL</v>
      </c>
      <c r="S121" s="3">
        <f t="shared" si="1"/>
        <v>19</v>
      </c>
      <c r="T121" s="3" t="str">
        <f>_xlfn.XLOOKUP(C121,DB!$A$2:$A$248,DB!$D$2:$D$248,"")</f>
        <v>Sector 3</v>
      </c>
    </row>
    <row r="122" spans="1:20" x14ac:dyDescent="0.2">
      <c r="A122" s="20" t="s">
        <v>280</v>
      </c>
      <c r="B122" s="20" t="s">
        <v>18</v>
      </c>
      <c r="C122" s="20" t="s">
        <v>170</v>
      </c>
      <c r="D122" s="20" t="s">
        <v>34</v>
      </c>
      <c r="E122" s="20" t="s">
        <v>4988</v>
      </c>
      <c r="F122" s="21">
        <v>46310.814120370371</v>
      </c>
      <c r="G122" s="20" t="s">
        <v>22</v>
      </c>
      <c r="H122" s="20" t="s">
        <v>4989</v>
      </c>
      <c r="I122" s="22">
        <v>330</v>
      </c>
      <c r="J122" s="20" t="s">
        <v>23</v>
      </c>
      <c r="K122" s="20" t="s">
        <v>24</v>
      </c>
      <c r="L122" s="22">
        <v>135</v>
      </c>
      <c r="M122" s="20" t="s">
        <v>40</v>
      </c>
      <c r="N122" s="21">
        <v>46310.824178240742</v>
      </c>
      <c r="O122" s="22">
        <v>227</v>
      </c>
      <c r="P122" s="20" t="s">
        <v>26</v>
      </c>
      <c r="Q122" s="22">
        <v>190</v>
      </c>
      <c r="R122" s="3" t="str">
        <f>IF(OR(G122="12R",G122="12L"),_xlfn.XLOOKUP(C122,DB!$A$2:$A$248,DB!$B$2:$B$248,""),IF(OR(G122="30L",G122="30R"),_xlfn.XLOOKUP(C122,DB!$A$2:$A$248,DB!$C$2:$C$248,""),""))</f>
        <v>OMSUK</v>
      </c>
      <c r="S122" s="3">
        <f t="shared" si="1"/>
        <v>19</v>
      </c>
      <c r="T122" s="3" t="str">
        <f>_xlfn.XLOOKUP(C122,DB!$A$2:$A$248,DB!$D$2:$D$248,"")</f>
        <v>Sector 3</v>
      </c>
    </row>
    <row r="123" spans="1:20" x14ac:dyDescent="0.2">
      <c r="A123" s="20" t="s">
        <v>278</v>
      </c>
      <c r="B123" s="20" t="s">
        <v>18</v>
      </c>
      <c r="C123" s="20" t="s">
        <v>33</v>
      </c>
      <c r="D123" s="20" t="s">
        <v>34</v>
      </c>
      <c r="E123" s="20" t="s">
        <v>4403</v>
      </c>
      <c r="F123" s="21">
        <v>46310.815775462965</v>
      </c>
      <c r="G123" s="20" t="s">
        <v>22</v>
      </c>
      <c r="H123" s="20" t="s">
        <v>4990</v>
      </c>
      <c r="I123" s="22">
        <v>360</v>
      </c>
      <c r="J123" s="20" t="s">
        <v>23</v>
      </c>
      <c r="K123" s="20" t="s">
        <v>24</v>
      </c>
      <c r="L123" s="22">
        <v>872</v>
      </c>
      <c r="M123" s="20" t="s">
        <v>36</v>
      </c>
      <c r="N123" s="21">
        <v>46310.862557870365</v>
      </c>
      <c r="O123" s="22">
        <v>360</v>
      </c>
      <c r="P123" s="20" t="s">
        <v>26</v>
      </c>
      <c r="Q123" s="22">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s="20" t="s">
        <v>270</v>
      </c>
      <c r="B124" s="20" t="s">
        <v>18</v>
      </c>
      <c r="C124" s="20" t="s">
        <v>134</v>
      </c>
      <c r="D124" s="20" t="s">
        <v>61</v>
      </c>
      <c r="E124" s="20" t="s">
        <v>4991</v>
      </c>
      <c r="F124" s="21">
        <v>46310.817291666666</v>
      </c>
      <c r="G124" s="20" t="s">
        <v>22</v>
      </c>
      <c r="H124" s="20" t="s">
        <v>4992</v>
      </c>
      <c r="I124" s="22">
        <v>350</v>
      </c>
      <c r="J124" s="20" t="s">
        <v>23</v>
      </c>
      <c r="K124" s="20" t="s">
        <v>24</v>
      </c>
      <c r="L124" s="22">
        <v>380</v>
      </c>
      <c r="M124" s="20" t="s">
        <v>31</v>
      </c>
      <c r="N124" s="21">
        <v>46310.838368055556</v>
      </c>
      <c r="O124" s="22">
        <v>350</v>
      </c>
      <c r="P124" s="20" t="s">
        <v>26</v>
      </c>
      <c r="Q124" s="22">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s="20" t="s">
        <v>3096</v>
      </c>
      <c r="B125" s="20" t="s">
        <v>18</v>
      </c>
      <c r="C125" s="20" t="s">
        <v>205</v>
      </c>
      <c r="D125" s="20" t="s">
        <v>34</v>
      </c>
      <c r="E125" s="20" t="s">
        <v>2383</v>
      </c>
      <c r="F125" s="21">
        <v>46310.819166666668</v>
      </c>
      <c r="G125" s="20" t="s">
        <v>22</v>
      </c>
      <c r="H125" s="20" t="s">
        <v>4993</v>
      </c>
      <c r="I125" s="22">
        <v>350</v>
      </c>
      <c r="J125" s="20" t="s">
        <v>23</v>
      </c>
      <c r="K125" s="20" t="s">
        <v>24</v>
      </c>
      <c r="L125" s="22">
        <v>140</v>
      </c>
      <c r="M125" s="20" t="s">
        <v>4994</v>
      </c>
      <c r="N125" s="21">
        <v>46310.82913194444</v>
      </c>
      <c r="O125" s="22">
        <v>286</v>
      </c>
      <c r="P125" s="20" t="s">
        <v>26</v>
      </c>
      <c r="Q125" s="22">
        <v>190</v>
      </c>
      <c r="R125" s="3" t="str">
        <f>IF(OR(G125="12R",G125="12L"),_xlfn.XLOOKUP(C125,DB!$A$2:$A$248,DB!$B$2:$B$248,""),IF(OR(G125="30L",G125="30R"),_xlfn.XLOOKUP(C125,DB!$A$2:$A$248,DB!$C$2:$C$248,""),""))</f>
        <v>NUDAL</v>
      </c>
      <c r="S125" s="3">
        <f t="shared" si="1"/>
        <v>19</v>
      </c>
      <c r="T125" s="3" t="str">
        <f>_xlfn.XLOOKUP(C125,DB!$A$2:$A$248,DB!$D$2:$D$248,"")</f>
        <v>Sector 3</v>
      </c>
    </row>
    <row r="126" spans="1:20" x14ac:dyDescent="0.2">
      <c r="A126" s="20" t="s">
        <v>275</v>
      </c>
      <c r="B126" s="20" t="s">
        <v>18</v>
      </c>
      <c r="C126" s="20" t="s">
        <v>276</v>
      </c>
      <c r="D126" s="20" t="s">
        <v>123</v>
      </c>
      <c r="E126" s="20" t="s">
        <v>4995</v>
      </c>
      <c r="F126" s="21">
        <v>46310.820706018523</v>
      </c>
      <c r="G126" s="20" t="s">
        <v>22</v>
      </c>
      <c r="H126" s="20" t="s">
        <v>4996</v>
      </c>
      <c r="I126" s="22">
        <v>300</v>
      </c>
      <c r="J126" s="20" t="s">
        <v>23</v>
      </c>
      <c r="K126" s="20" t="s">
        <v>24</v>
      </c>
      <c r="L126" s="22">
        <v>898</v>
      </c>
      <c r="M126" s="20" t="s">
        <v>36</v>
      </c>
      <c r="N126" s="21">
        <v>46310.868472222224</v>
      </c>
      <c r="O126" s="22">
        <v>300</v>
      </c>
      <c r="P126" s="20" t="s">
        <v>26</v>
      </c>
      <c r="Q126" s="22">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20" t="s">
        <v>669</v>
      </c>
      <c r="B127" s="20" t="s">
        <v>18</v>
      </c>
      <c r="C127" s="20" t="s">
        <v>317</v>
      </c>
      <c r="D127" s="20" t="s">
        <v>20</v>
      </c>
      <c r="E127" s="20" t="s">
        <v>4997</v>
      </c>
      <c r="F127" s="21">
        <v>46310.822106481486</v>
      </c>
      <c r="G127" s="20" t="s">
        <v>22</v>
      </c>
      <c r="H127" s="20" t="s">
        <v>4998</v>
      </c>
      <c r="I127" s="22">
        <v>320</v>
      </c>
      <c r="J127" s="20" t="s">
        <v>23</v>
      </c>
      <c r="K127" s="20" t="s">
        <v>24</v>
      </c>
      <c r="L127" s="22">
        <v>441</v>
      </c>
      <c r="M127" s="20" t="s">
        <v>204</v>
      </c>
      <c r="N127" s="21">
        <v>46310.84575231481</v>
      </c>
      <c r="O127" s="22">
        <v>320</v>
      </c>
      <c r="P127" s="20" t="s">
        <v>26</v>
      </c>
      <c r="Q127" s="22">
        <v>40</v>
      </c>
      <c r="R127" s="3" t="str">
        <f>IF(OR(G127="12R",G127="12L"),_xlfn.XLOOKUP(C127,DB!$A$2:$A$248,DB!$B$2:$B$248,""),IF(OR(G127="30L",G127="30R"),_xlfn.XLOOKUP(C127,DB!$A$2:$A$248,DB!$C$2:$C$248,""),""))</f>
        <v>UDGUV</v>
      </c>
      <c r="S127" s="3">
        <f t="shared" si="1"/>
        <v>19</v>
      </c>
      <c r="T127" s="3" t="str">
        <f>_xlfn.XLOOKUP(C127,DB!$A$2:$A$248,DB!$D$2:$D$248,"")</f>
        <v>Sector 2</v>
      </c>
    </row>
    <row r="128" spans="1:20" x14ac:dyDescent="0.2">
      <c r="A128" s="20" t="s">
        <v>4999</v>
      </c>
      <c r="B128" s="20" t="s">
        <v>18</v>
      </c>
      <c r="C128" s="20" t="s">
        <v>50</v>
      </c>
      <c r="D128" s="20" t="s">
        <v>500</v>
      </c>
      <c r="E128" s="20"/>
      <c r="F128" s="21">
        <v>46310.825243055559</v>
      </c>
      <c r="G128" s="20" t="s">
        <v>22</v>
      </c>
      <c r="H128" s="20" t="s">
        <v>5000</v>
      </c>
      <c r="I128" s="22">
        <v>430</v>
      </c>
      <c r="J128" s="20" t="s">
        <v>23</v>
      </c>
      <c r="K128" s="20" t="s">
        <v>51</v>
      </c>
      <c r="L128" s="22">
        <v>862</v>
      </c>
      <c r="M128" s="20" t="s">
        <v>46</v>
      </c>
      <c r="N128" s="21">
        <v>46310.870925925927</v>
      </c>
      <c r="O128" s="22">
        <v>430</v>
      </c>
      <c r="P128" s="20" t="s">
        <v>26</v>
      </c>
      <c r="Q128" s="22">
        <v>30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501</v>
      </c>
      <c r="B129" s="20" t="s">
        <v>18</v>
      </c>
      <c r="C129" s="20" t="s">
        <v>502</v>
      </c>
      <c r="D129" s="20" t="s">
        <v>29</v>
      </c>
      <c r="E129" s="20" t="s">
        <v>1155</v>
      </c>
      <c r="F129" s="21">
        <v>46310.826932870375</v>
      </c>
      <c r="G129" s="20" t="s">
        <v>22</v>
      </c>
      <c r="H129" s="20" t="s">
        <v>5001</v>
      </c>
      <c r="I129" s="22">
        <v>360</v>
      </c>
      <c r="J129" s="20" t="s">
        <v>23</v>
      </c>
      <c r="K129" s="20" t="s">
        <v>24</v>
      </c>
      <c r="L129" s="22">
        <v>457</v>
      </c>
      <c r="M129" s="20" t="s">
        <v>204</v>
      </c>
      <c r="N129" s="21">
        <v>46310.851817129631</v>
      </c>
      <c r="O129" s="22">
        <v>360</v>
      </c>
      <c r="P129" s="20" t="s">
        <v>26</v>
      </c>
      <c r="Q129" s="22">
        <v>40</v>
      </c>
      <c r="R129" s="3" t="str">
        <f>IF(OR(G129="12R",G129="12L"),_xlfn.XLOOKUP(C129,DB!$A$2:$A$248,DB!$B$2:$B$248,""),IF(OR(G129="30L",G129="30R"),_xlfn.XLOOKUP(C129,DB!$A$2:$A$248,DB!$C$2:$C$248,""),""))</f>
        <v>OMSUK</v>
      </c>
      <c r="S129" s="3">
        <f t="shared" si="1"/>
        <v>19</v>
      </c>
      <c r="T129" s="3" t="str">
        <f>_xlfn.XLOOKUP(C129,DB!$A$2:$A$248,DB!$D$2:$D$248,"")</f>
        <v>Sector 3</v>
      </c>
    </row>
    <row r="130" spans="1:20" x14ac:dyDescent="0.2">
      <c r="A130" s="20" t="s">
        <v>272</v>
      </c>
      <c r="B130" s="20" t="s">
        <v>18</v>
      </c>
      <c r="C130" s="20" t="s">
        <v>273</v>
      </c>
      <c r="D130" s="20" t="s">
        <v>20</v>
      </c>
      <c r="E130" s="20" t="s">
        <v>3838</v>
      </c>
      <c r="F130" s="21">
        <v>46310.828993055555</v>
      </c>
      <c r="G130" s="20" t="s">
        <v>22</v>
      </c>
      <c r="H130" s="20" t="s">
        <v>5002</v>
      </c>
      <c r="I130" s="22">
        <v>340</v>
      </c>
      <c r="J130" s="20" t="s">
        <v>23</v>
      </c>
      <c r="K130" s="20" t="s">
        <v>24</v>
      </c>
      <c r="L130" s="22">
        <v>888</v>
      </c>
      <c r="M130" s="20" t="s">
        <v>36</v>
      </c>
      <c r="N130" s="21">
        <v>46310.876782407402</v>
      </c>
      <c r="O130" s="22">
        <v>340</v>
      </c>
      <c r="P130" s="20" t="s">
        <v>26</v>
      </c>
      <c r="Q130" s="22">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s="20" t="s">
        <v>492</v>
      </c>
      <c r="B131" s="20" t="s">
        <v>18</v>
      </c>
      <c r="C131" s="20" t="s">
        <v>493</v>
      </c>
      <c r="D131" s="20" t="s">
        <v>116</v>
      </c>
      <c r="E131" s="20" t="s">
        <v>216</v>
      </c>
      <c r="F131" s="21">
        <v>46310.830613425926</v>
      </c>
      <c r="G131" s="20" t="s">
        <v>22</v>
      </c>
      <c r="H131" s="20" t="s">
        <v>5003</v>
      </c>
      <c r="I131" s="22">
        <v>380</v>
      </c>
      <c r="J131" s="20" t="s">
        <v>23</v>
      </c>
      <c r="K131" s="20" t="s">
        <v>24</v>
      </c>
      <c r="L131" s="22">
        <v>446</v>
      </c>
      <c r="M131" s="20" t="s">
        <v>204</v>
      </c>
      <c r="N131" s="21">
        <v>46310.854027777779</v>
      </c>
      <c r="O131" s="22">
        <v>340</v>
      </c>
      <c r="P131" s="20" t="s">
        <v>26</v>
      </c>
      <c r="Q131" s="22">
        <v>40</v>
      </c>
      <c r="R131" s="3" t="str">
        <f>IF(OR(G131="12R",G131="12L"),_xlfn.XLOOKUP(C131,DB!$A$2:$A$248,DB!$B$2:$B$248,""),IF(OR(G131="30L",G131="30R"),_xlfn.XLOOKUP(C131,DB!$A$2:$A$248,DB!$C$2:$C$248,""),""))</f>
        <v>ENEBA</v>
      </c>
      <c r="S131" s="3">
        <f t="shared" ref="S131:S194" si="2">HOUR(F131)</f>
        <v>19</v>
      </c>
      <c r="T131" s="3" t="str">
        <f>_xlfn.XLOOKUP(C131,DB!$A$2:$A$248,DB!$D$2:$D$248,"")</f>
        <v>Sector 3</v>
      </c>
    </row>
    <row r="132" spans="1:20" x14ac:dyDescent="0.2">
      <c r="A132" s="20" t="s">
        <v>503</v>
      </c>
      <c r="B132" s="20" t="s">
        <v>18</v>
      </c>
      <c r="C132" s="20" t="s">
        <v>260</v>
      </c>
      <c r="D132" s="20" t="s">
        <v>261</v>
      </c>
      <c r="E132" s="20" t="s">
        <v>5004</v>
      </c>
      <c r="F132" s="21">
        <v>46310.832280092596</v>
      </c>
      <c r="G132" s="20" t="s">
        <v>22</v>
      </c>
      <c r="H132" s="20" t="s">
        <v>5005</v>
      </c>
      <c r="I132" s="22">
        <v>350</v>
      </c>
      <c r="J132" s="20" t="s">
        <v>23</v>
      </c>
      <c r="K132" s="20" t="s">
        <v>24</v>
      </c>
      <c r="L132" s="22">
        <v>136</v>
      </c>
      <c r="M132" s="20" t="s">
        <v>40</v>
      </c>
      <c r="N132" s="21">
        <v>46310.841516203705</v>
      </c>
      <c r="O132" s="22">
        <v>231</v>
      </c>
      <c r="P132" s="20" t="s">
        <v>41</v>
      </c>
      <c r="Q132" s="22">
        <v>190</v>
      </c>
      <c r="R132" s="3" t="str">
        <f>IF(OR(G132="12R",G132="12L"),_xlfn.XLOOKUP(C132,DB!$A$2:$A$248,DB!$B$2:$B$248,""),IF(OR(G132="30L",G132="30R"),_xlfn.XLOOKUP(C132,DB!$A$2:$A$248,DB!$C$2:$C$248,""),""))</f>
        <v>NUDAL</v>
      </c>
      <c r="S132" s="3">
        <f t="shared" si="2"/>
        <v>19</v>
      </c>
      <c r="T132" s="3" t="str">
        <f>_xlfn.XLOOKUP(C132,DB!$A$2:$A$248,DB!$D$2:$D$248,"")</f>
        <v>Sector 3</v>
      </c>
    </row>
    <row r="133" spans="1:20" x14ac:dyDescent="0.2">
      <c r="A133" s="20" t="s">
        <v>285</v>
      </c>
      <c r="B133" s="20" t="s">
        <v>18</v>
      </c>
      <c r="C133" s="20" t="s">
        <v>199</v>
      </c>
      <c r="D133" s="20" t="s">
        <v>61</v>
      </c>
      <c r="E133" s="20" t="s">
        <v>3364</v>
      </c>
      <c r="F133" s="21">
        <v>46310.833819444444</v>
      </c>
      <c r="G133" s="20" t="s">
        <v>22</v>
      </c>
      <c r="H133" s="20" t="s">
        <v>5006</v>
      </c>
      <c r="I133" s="22">
        <v>350</v>
      </c>
      <c r="J133" s="20" t="s">
        <v>23</v>
      </c>
      <c r="K133" s="20" t="s">
        <v>24</v>
      </c>
      <c r="L133" s="22">
        <v>360</v>
      </c>
      <c r="M133" s="20" t="s">
        <v>31</v>
      </c>
      <c r="N133" s="21">
        <v>46310.854004629626</v>
      </c>
      <c r="O133" s="22">
        <v>350</v>
      </c>
      <c r="P133" s="20" t="s">
        <v>26</v>
      </c>
      <c r="Q133" s="22">
        <v>40</v>
      </c>
      <c r="R133" s="3" t="str">
        <f>IF(OR(G133="12R",G133="12L"),_xlfn.XLOOKUP(C133,DB!$A$2:$A$248,DB!$B$2:$B$248,""),IF(OR(G133="30L",G133="30R"),_xlfn.XLOOKUP(C133,DB!$A$2:$A$248,DB!$C$2:$C$248,""),""))</f>
        <v>OMSUK</v>
      </c>
      <c r="S133" s="3">
        <f t="shared" si="2"/>
        <v>20</v>
      </c>
      <c r="T133" s="3" t="str">
        <f>_xlfn.XLOOKUP(C133,DB!$A$2:$A$248,DB!$D$2:$D$248,"")</f>
        <v>Sector 3</v>
      </c>
    </row>
    <row r="134" spans="1:20" x14ac:dyDescent="0.2">
      <c r="A134" s="20" t="s">
        <v>1402</v>
      </c>
      <c r="B134" s="20" t="s">
        <v>18</v>
      </c>
      <c r="C134" s="20" t="s">
        <v>660</v>
      </c>
      <c r="D134" s="20" t="s">
        <v>29</v>
      </c>
      <c r="E134" s="20" t="s">
        <v>2617</v>
      </c>
      <c r="F134" s="21">
        <v>46310.835104166668</v>
      </c>
      <c r="G134" s="20" t="s">
        <v>22</v>
      </c>
      <c r="H134" s="20" t="s">
        <v>5007</v>
      </c>
      <c r="I134" s="22">
        <v>360</v>
      </c>
      <c r="J134" s="20" t="s">
        <v>23</v>
      </c>
      <c r="K134" s="20" t="s">
        <v>24</v>
      </c>
      <c r="L134" s="22">
        <v>422</v>
      </c>
      <c r="M134" s="20" t="s">
        <v>204</v>
      </c>
      <c r="N134" s="21">
        <v>46310.858136574076</v>
      </c>
      <c r="O134" s="22">
        <v>320</v>
      </c>
      <c r="P134" s="20" t="s">
        <v>26</v>
      </c>
      <c r="Q134" s="22">
        <v>40</v>
      </c>
      <c r="R134" s="3" t="str">
        <f>IF(OR(G134="12R",G134="12L"),_xlfn.XLOOKUP(C134,DB!$A$2:$A$248,DB!$B$2:$B$248,""),IF(OR(G134="30L",G134="30R"),_xlfn.XLOOKUP(C134,DB!$A$2:$A$248,DB!$C$2:$C$248,""),""))</f>
        <v>ENEBA</v>
      </c>
      <c r="S134" s="3">
        <f t="shared" si="2"/>
        <v>20</v>
      </c>
      <c r="T134" s="3" t="str">
        <f>_xlfn.XLOOKUP(C134,DB!$A$2:$A$248,DB!$D$2:$D$248,"")</f>
        <v>Sector 3</v>
      </c>
    </row>
    <row r="135" spans="1:20" x14ac:dyDescent="0.2">
      <c r="A135" s="20" t="s">
        <v>291</v>
      </c>
      <c r="B135" s="20" t="s">
        <v>18</v>
      </c>
      <c r="C135" s="20" t="s">
        <v>122</v>
      </c>
      <c r="D135" s="20" t="s">
        <v>44</v>
      </c>
      <c r="E135" s="20" t="s">
        <v>3119</v>
      </c>
      <c r="F135" s="21">
        <v>46310.836493055554</v>
      </c>
      <c r="G135" s="20" t="s">
        <v>22</v>
      </c>
      <c r="H135" s="20" t="s">
        <v>5008</v>
      </c>
      <c r="I135" s="22">
        <v>320</v>
      </c>
      <c r="J135" s="20" t="s">
        <v>23</v>
      </c>
      <c r="K135" s="20" t="s">
        <v>24</v>
      </c>
      <c r="L135" s="22">
        <v>545</v>
      </c>
      <c r="M135" s="20" t="s">
        <v>130</v>
      </c>
      <c r="N135" s="21">
        <v>46310.86414351852</v>
      </c>
      <c r="O135" s="22">
        <v>340</v>
      </c>
      <c r="P135" s="20" t="s">
        <v>26</v>
      </c>
      <c r="Q135" s="22">
        <v>40</v>
      </c>
      <c r="R135" s="3" t="str">
        <f>IF(OR(G135="12R",G135="12L"),_xlfn.XLOOKUP(C135,DB!$A$2:$A$248,DB!$B$2:$B$248,""),IF(OR(G135="30L",G135="30R"),_xlfn.XLOOKUP(C135,DB!$A$2:$A$248,DB!$C$2:$C$248,""),""))</f>
        <v>ENEBA</v>
      </c>
      <c r="S135" s="3">
        <f t="shared" si="2"/>
        <v>20</v>
      </c>
      <c r="T135" s="3" t="str">
        <f>_xlfn.XLOOKUP(C135,DB!$A$2:$A$248,DB!$D$2:$D$248,"")</f>
        <v>Sector 3</v>
      </c>
    </row>
    <row r="136" spans="1:20" x14ac:dyDescent="0.2">
      <c r="A136" s="20" t="s">
        <v>287</v>
      </c>
      <c r="B136" s="20" t="s">
        <v>18</v>
      </c>
      <c r="C136" s="20" t="s">
        <v>43</v>
      </c>
      <c r="D136" s="20" t="s">
        <v>44</v>
      </c>
      <c r="E136" s="20" t="s">
        <v>355</v>
      </c>
      <c r="F136" s="21">
        <v>46310.837453703702</v>
      </c>
      <c r="G136" s="20" t="s">
        <v>22</v>
      </c>
      <c r="H136" s="20" t="s">
        <v>5009</v>
      </c>
      <c r="I136" s="22">
        <v>360</v>
      </c>
      <c r="J136" s="20" t="s">
        <v>23</v>
      </c>
      <c r="K136" s="20" t="s">
        <v>24</v>
      </c>
      <c r="L136" s="22">
        <v>881</v>
      </c>
      <c r="M136" s="20" t="s">
        <v>46</v>
      </c>
      <c r="N136" s="21">
        <v>46310.886435185181</v>
      </c>
      <c r="O136" s="22">
        <v>340</v>
      </c>
      <c r="P136" s="20" t="s">
        <v>26</v>
      </c>
      <c r="Q136" s="22">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s="20" t="s">
        <v>329</v>
      </c>
      <c r="B137" s="20" t="s">
        <v>18</v>
      </c>
      <c r="C137" s="20" t="s">
        <v>330</v>
      </c>
      <c r="D137" s="20" t="s">
        <v>34</v>
      </c>
      <c r="E137" s="20" t="s">
        <v>4230</v>
      </c>
      <c r="F137" s="21">
        <v>46310.840486111112</v>
      </c>
      <c r="G137" s="20" t="s">
        <v>22</v>
      </c>
      <c r="H137" s="20" t="s">
        <v>5010</v>
      </c>
      <c r="I137" s="22">
        <v>330</v>
      </c>
      <c r="J137" s="20" t="s">
        <v>23</v>
      </c>
      <c r="K137" s="20" t="s">
        <v>24</v>
      </c>
      <c r="L137" s="22">
        <v>149</v>
      </c>
      <c r="M137" s="20" t="s">
        <v>40</v>
      </c>
      <c r="N137" s="21">
        <v>46310.85119212963</v>
      </c>
      <c r="O137" s="22">
        <v>254</v>
      </c>
      <c r="P137" s="20" t="s">
        <v>26</v>
      </c>
      <c r="Q137" s="22">
        <v>190</v>
      </c>
      <c r="R137" s="3" t="str">
        <f>IF(OR(G137="12R",G137="12L"),_xlfn.XLOOKUP(C137,DB!$A$2:$A$248,DB!$B$2:$B$248,""),IF(OR(G137="30L",G137="30R"),_xlfn.XLOOKUP(C137,DB!$A$2:$A$248,DB!$C$2:$C$248,""),""))</f>
        <v>OMSUK</v>
      </c>
      <c r="S137" s="3">
        <f t="shared" si="2"/>
        <v>20</v>
      </c>
      <c r="T137" s="3" t="str">
        <f>_xlfn.XLOOKUP(C137,DB!$A$2:$A$248,DB!$D$2:$D$248,"")</f>
        <v>Sector 3</v>
      </c>
    </row>
    <row r="138" spans="1:20" x14ac:dyDescent="0.2">
      <c r="A138" s="20" t="s">
        <v>5011</v>
      </c>
      <c r="B138" s="20" t="s">
        <v>18</v>
      </c>
      <c r="C138" s="20" t="s">
        <v>66</v>
      </c>
      <c r="D138" s="20" t="s">
        <v>129</v>
      </c>
      <c r="E138" s="20"/>
      <c r="F138" s="21">
        <v>46310.841504629629</v>
      </c>
      <c r="G138" s="20" t="s">
        <v>22</v>
      </c>
      <c r="H138" s="20" t="s">
        <v>5012</v>
      </c>
      <c r="I138" s="22">
        <v>240</v>
      </c>
      <c r="J138" s="20" t="s">
        <v>23</v>
      </c>
      <c r="K138" s="20" t="s">
        <v>26</v>
      </c>
      <c r="L138" s="22">
        <v>367</v>
      </c>
      <c r="M138" s="20" t="s">
        <v>66</v>
      </c>
      <c r="N138" s="21">
        <v>46310.866782407407</v>
      </c>
      <c r="O138" s="22">
        <v>0</v>
      </c>
      <c r="P138" s="20" t="s">
        <v>26</v>
      </c>
      <c r="Q138" s="22">
        <v>30</v>
      </c>
      <c r="R138" s="3" t="str">
        <f>IF(OR(G138="12R",G138="12L"),_xlfn.XLOOKUP(C138,DB!$A$2:$A$248,DB!$B$2:$B$248,""),IF(OR(G138="30L",G138="30R"),_xlfn.XLOOKUP(C138,DB!$A$2:$A$248,DB!$C$2:$C$248,""),""))</f>
        <v>UDGUV</v>
      </c>
      <c r="S138" s="3">
        <f t="shared" si="2"/>
        <v>20</v>
      </c>
      <c r="T138" s="3" t="str">
        <f>_xlfn.XLOOKUP(C138,DB!$A$2:$A$248,DB!$D$2:$D$248,"")</f>
        <v>Sector 2</v>
      </c>
    </row>
    <row r="139" spans="1:20" x14ac:dyDescent="0.2">
      <c r="A139" s="20" t="s">
        <v>856</v>
      </c>
      <c r="B139" s="20" t="s">
        <v>18</v>
      </c>
      <c r="C139" s="20" t="s">
        <v>203</v>
      </c>
      <c r="D139" s="20" t="s">
        <v>129</v>
      </c>
      <c r="E139" s="20" t="s">
        <v>5013</v>
      </c>
      <c r="F139" s="21">
        <v>46310.842280092591</v>
      </c>
      <c r="G139" s="20" t="s">
        <v>22</v>
      </c>
      <c r="H139" s="20" t="s">
        <v>5014</v>
      </c>
      <c r="I139" s="22">
        <v>360</v>
      </c>
      <c r="J139" s="20" t="s">
        <v>23</v>
      </c>
      <c r="K139" s="20" t="s">
        <v>24</v>
      </c>
      <c r="L139" s="22">
        <v>437</v>
      </c>
      <c r="M139" s="20" t="s">
        <v>204</v>
      </c>
      <c r="N139" s="21">
        <v>46310.865277777775</v>
      </c>
      <c r="O139" s="22">
        <v>360</v>
      </c>
      <c r="P139" s="20" t="s">
        <v>26</v>
      </c>
      <c r="Q139" s="22">
        <v>40</v>
      </c>
      <c r="R139" s="3" t="str">
        <f>IF(OR(G139="12R",G139="12L"),_xlfn.XLOOKUP(C139,DB!$A$2:$A$248,DB!$B$2:$B$248,""),IF(OR(G139="30L",G139="30R"),_xlfn.XLOOKUP(C139,DB!$A$2:$A$248,DB!$C$2:$C$248,""),""))</f>
        <v>ENEBA</v>
      </c>
      <c r="S139" s="3">
        <f t="shared" si="2"/>
        <v>20</v>
      </c>
      <c r="T139" s="3" t="str">
        <f>_xlfn.XLOOKUP(C139,DB!$A$2:$A$248,DB!$D$2:$D$248,"")</f>
        <v>Sector 3</v>
      </c>
    </row>
    <row r="140" spans="1:20" x14ac:dyDescent="0.2">
      <c r="A140" s="20" t="s">
        <v>131</v>
      </c>
      <c r="B140" s="20" t="s">
        <v>18</v>
      </c>
      <c r="C140" s="20" t="s">
        <v>115</v>
      </c>
      <c r="D140" s="20" t="s">
        <v>132</v>
      </c>
      <c r="E140" s="20"/>
      <c r="F140" s="21">
        <v>46310.843506944446</v>
      </c>
      <c r="G140" s="20" t="s">
        <v>22</v>
      </c>
      <c r="H140" s="20" t="s">
        <v>5015</v>
      </c>
      <c r="I140" s="22">
        <v>350</v>
      </c>
      <c r="J140" s="20" t="s">
        <v>23</v>
      </c>
      <c r="K140" s="20" t="s">
        <v>51</v>
      </c>
      <c r="L140" s="22">
        <v>158</v>
      </c>
      <c r="M140" s="20" t="s">
        <v>5016</v>
      </c>
      <c r="N140" s="21">
        <v>46310.855613425927</v>
      </c>
      <c r="O140" s="22">
        <v>290</v>
      </c>
      <c r="P140" s="20" t="s">
        <v>26</v>
      </c>
      <c r="Q140" s="22">
        <v>30</v>
      </c>
      <c r="R140" s="3" t="str">
        <f>IF(OR(G140="12R",G140="12L"),_xlfn.XLOOKUP(C140,DB!$A$2:$A$248,DB!$B$2:$B$248,""),IF(OR(G140="30L",G140="30R"),_xlfn.XLOOKUP(C140,DB!$A$2:$A$248,DB!$C$2:$C$248,""),""))</f>
        <v>TAKUX</v>
      </c>
      <c r="S140" s="3">
        <f t="shared" si="2"/>
        <v>20</v>
      </c>
      <c r="T140" s="3" t="str">
        <f>_xlfn.XLOOKUP(C140,DB!$A$2:$A$248,DB!$D$2:$D$248,"")</f>
        <v>Sector 7</v>
      </c>
    </row>
    <row r="141" spans="1:20" x14ac:dyDescent="0.2">
      <c r="A141" s="20" t="s">
        <v>858</v>
      </c>
      <c r="B141" s="20" t="s">
        <v>18</v>
      </c>
      <c r="C141" s="20" t="s">
        <v>128</v>
      </c>
      <c r="D141" s="20" t="s">
        <v>129</v>
      </c>
      <c r="E141" s="20" t="s">
        <v>5017</v>
      </c>
      <c r="F141" s="21">
        <v>46310.844722222224</v>
      </c>
      <c r="G141" s="20" t="s">
        <v>22</v>
      </c>
      <c r="H141" s="20" t="s">
        <v>5018</v>
      </c>
      <c r="I141" s="22">
        <v>360</v>
      </c>
      <c r="J141" s="20" t="s">
        <v>23</v>
      </c>
      <c r="K141" s="20" t="s">
        <v>24</v>
      </c>
      <c r="L141" s="22">
        <v>575</v>
      </c>
      <c r="M141" s="20" t="s">
        <v>130</v>
      </c>
      <c r="N141" s="21">
        <v>46310.875648148147</v>
      </c>
      <c r="O141" s="22">
        <v>360</v>
      </c>
      <c r="P141" s="20" t="s">
        <v>26</v>
      </c>
      <c r="Q141" s="22">
        <v>40</v>
      </c>
      <c r="R141" s="3" t="str">
        <f>IF(OR(G141="12R",G141="12L"),_xlfn.XLOOKUP(C141,DB!$A$2:$A$248,DB!$B$2:$B$248,""),IF(OR(G141="30L",G141="30R"),_xlfn.XLOOKUP(C141,DB!$A$2:$A$248,DB!$C$2:$C$248,""),""))</f>
        <v>ENEBA</v>
      </c>
      <c r="S141" s="3">
        <f t="shared" si="2"/>
        <v>20</v>
      </c>
      <c r="T141" s="3" t="str">
        <f>_xlfn.XLOOKUP(C141,DB!$A$2:$A$248,DB!$D$2:$D$248,"")</f>
        <v>Sector 3</v>
      </c>
    </row>
    <row r="142" spans="1:20" x14ac:dyDescent="0.2">
      <c r="A142" s="20" t="s">
        <v>299</v>
      </c>
      <c r="B142" s="20" t="s">
        <v>18</v>
      </c>
      <c r="C142" s="20" t="s">
        <v>284</v>
      </c>
      <c r="D142" s="20" t="s">
        <v>34</v>
      </c>
      <c r="E142" s="20" t="s">
        <v>335</v>
      </c>
      <c r="F142" s="21">
        <v>46310.845543981486</v>
      </c>
      <c r="G142" s="20" t="s">
        <v>22</v>
      </c>
      <c r="H142" s="20" t="s">
        <v>5019</v>
      </c>
      <c r="I142" s="22">
        <v>360</v>
      </c>
      <c r="J142" s="20" t="s">
        <v>23</v>
      </c>
      <c r="K142" s="20" t="s">
        <v>24</v>
      </c>
      <c r="L142" s="22">
        <v>882</v>
      </c>
      <c r="M142" s="20" t="s">
        <v>181</v>
      </c>
      <c r="N142" s="21">
        <v>46310.895046296297</v>
      </c>
      <c r="O142" s="22">
        <v>360</v>
      </c>
      <c r="P142" s="20" t="s">
        <v>26</v>
      </c>
      <c r="Q142" s="22">
        <v>190</v>
      </c>
      <c r="R142" s="3" t="str">
        <f>IF(OR(G142="12R",G142="12L"),_xlfn.XLOOKUP(C142,DB!$A$2:$A$248,DB!$B$2:$B$248,""),IF(OR(G142="30L",G142="30R"),_xlfn.XLOOKUP(C142,DB!$A$2:$A$248,DB!$C$2:$C$248,""),""))</f>
        <v>UDGUV</v>
      </c>
      <c r="S142" s="3">
        <f t="shared" si="2"/>
        <v>20</v>
      </c>
      <c r="T142" s="3" t="str">
        <f>_xlfn.XLOOKUP(C142,DB!$A$2:$A$248,DB!$D$2:$D$248,"")</f>
        <v>Sector 2</v>
      </c>
    </row>
    <row r="143" spans="1:20" x14ac:dyDescent="0.2">
      <c r="A143" s="20" t="s">
        <v>294</v>
      </c>
      <c r="B143" s="20" t="s">
        <v>18</v>
      </c>
      <c r="C143" s="20" t="s">
        <v>101</v>
      </c>
      <c r="D143" s="20" t="s">
        <v>54</v>
      </c>
      <c r="E143" s="20" t="s">
        <v>574</v>
      </c>
      <c r="F143" s="21">
        <v>46310.847094907411</v>
      </c>
      <c r="G143" s="20" t="s">
        <v>22</v>
      </c>
      <c r="H143" s="20" t="s">
        <v>5020</v>
      </c>
      <c r="I143" s="22">
        <v>380</v>
      </c>
      <c r="J143" s="20" t="s">
        <v>23</v>
      </c>
      <c r="K143" s="20" t="s">
        <v>24</v>
      </c>
      <c r="L143" s="22">
        <v>870</v>
      </c>
      <c r="M143" s="20" t="s">
        <v>46</v>
      </c>
      <c r="N143" s="21">
        <v>46310.896226851852</v>
      </c>
      <c r="O143" s="22">
        <v>360</v>
      </c>
      <c r="P143" s="20" t="s">
        <v>26</v>
      </c>
      <c r="Q143" s="22">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s="20" t="s">
        <v>292</v>
      </c>
      <c r="B144" s="20" t="s">
        <v>18</v>
      </c>
      <c r="C144" s="20" t="s">
        <v>43</v>
      </c>
      <c r="D144" s="20" t="s">
        <v>20</v>
      </c>
      <c r="E144" s="20" t="s">
        <v>534</v>
      </c>
      <c r="F144" s="21">
        <v>46310.848703703705</v>
      </c>
      <c r="G144" s="20" t="s">
        <v>22</v>
      </c>
      <c r="H144" s="20" t="s">
        <v>5021</v>
      </c>
      <c r="I144" s="22">
        <v>340</v>
      </c>
      <c r="J144" s="20" t="s">
        <v>23</v>
      </c>
      <c r="K144" s="20" t="s">
        <v>24</v>
      </c>
      <c r="L144" s="22">
        <v>864</v>
      </c>
      <c r="M144" s="20" t="s">
        <v>602</v>
      </c>
      <c r="N144" s="21">
        <v>46310.897418981476</v>
      </c>
      <c r="O144" s="22">
        <v>340</v>
      </c>
      <c r="P144" s="20" t="s">
        <v>26</v>
      </c>
      <c r="Q144" s="22">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s="20" t="s">
        <v>301</v>
      </c>
      <c r="B145" s="20" t="s">
        <v>18</v>
      </c>
      <c r="C145" s="20" t="s">
        <v>50</v>
      </c>
      <c r="D145" s="20" t="s">
        <v>54</v>
      </c>
      <c r="E145" s="20" t="s">
        <v>2701</v>
      </c>
      <c r="F145" s="21">
        <v>46310.850740740745</v>
      </c>
      <c r="G145" s="20" t="s">
        <v>22</v>
      </c>
      <c r="H145" s="20" t="s">
        <v>5022</v>
      </c>
      <c r="I145" s="22">
        <v>360</v>
      </c>
      <c r="J145" s="20" t="s">
        <v>23</v>
      </c>
      <c r="K145" s="20" t="s">
        <v>24</v>
      </c>
      <c r="L145" s="22">
        <v>889</v>
      </c>
      <c r="M145" s="20" t="s">
        <v>46</v>
      </c>
      <c r="N145" s="21">
        <v>46310.900821759264</v>
      </c>
      <c r="O145" s="22">
        <v>360</v>
      </c>
      <c r="P145" s="20" t="s">
        <v>26</v>
      </c>
      <c r="Q145" s="22">
        <v>190</v>
      </c>
      <c r="R145" s="3" t="str">
        <f>IF(OR(G145="12R",G145="12L"),_xlfn.XLOOKUP(C145,DB!$A$2:$A$248,DB!$B$2:$B$248,""),IF(OR(G145="30L",G145="30R"),_xlfn.XLOOKUP(C145,DB!$A$2:$A$248,DB!$C$2:$C$248,""),""))</f>
        <v>UDGUV</v>
      </c>
      <c r="S145" s="3">
        <f t="shared" si="2"/>
        <v>20</v>
      </c>
      <c r="T145" s="3" t="str">
        <f>_xlfn.XLOOKUP(C145,DB!$A$2:$A$248,DB!$D$2:$D$248,"")</f>
        <v>Sector 2</v>
      </c>
    </row>
    <row r="146" spans="1:20" x14ac:dyDescent="0.2">
      <c r="A146" s="20" t="s">
        <v>236</v>
      </c>
      <c r="B146" s="20" t="s">
        <v>18</v>
      </c>
      <c r="C146" s="20" t="s">
        <v>43</v>
      </c>
      <c r="D146" s="20" t="s">
        <v>366</v>
      </c>
      <c r="E146" s="20" t="s">
        <v>5023</v>
      </c>
      <c r="F146" s="21">
        <v>46310.853495370371</v>
      </c>
      <c r="G146" s="20" t="s">
        <v>22</v>
      </c>
      <c r="H146" s="20" t="s">
        <v>5024</v>
      </c>
      <c r="I146" s="22">
        <v>400</v>
      </c>
      <c r="J146" s="20" t="s">
        <v>23</v>
      </c>
      <c r="K146" s="20" t="s">
        <v>24</v>
      </c>
      <c r="L146" s="22">
        <v>870</v>
      </c>
      <c r="M146" s="20" t="s">
        <v>46</v>
      </c>
      <c r="N146" s="21">
        <v>46310.899502314816</v>
      </c>
      <c r="O146" s="22">
        <v>400</v>
      </c>
      <c r="P146" s="20" t="s">
        <v>41</v>
      </c>
      <c r="Q146" s="22">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s="20" t="s">
        <v>303</v>
      </c>
      <c r="B147" s="20" t="s">
        <v>18</v>
      </c>
      <c r="C147" s="20" t="s">
        <v>43</v>
      </c>
      <c r="D147" s="20" t="s">
        <v>20</v>
      </c>
      <c r="E147" s="20" t="s">
        <v>1258</v>
      </c>
      <c r="F147" s="21">
        <v>46310.856990740736</v>
      </c>
      <c r="G147" s="20" t="s">
        <v>22</v>
      </c>
      <c r="H147" s="20" t="s">
        <v>5025</v>
      </c>
      <c r="I147" s="22">
        <v>340</v>
      </c>
      <c r="J147" s="20" t="s">
        <v>23</v>
      </c>
      <c r="K147" s="20" t="s">
        <v>24</v>
      </c>
      <c r="L147" s="22">
        <v>877</v>
      </c>
      <c r="M147" s="20" t="s">
        <v>46</v>
      </c>
      <c r="N147" s="21">
        <v>46310.905347222222</v>
      </c>
      <c r="O147" s="22">
        <v>340</v>
      </c>
      <c r="P147" s="20" t="s">
        <v>26</v>
      </c>
      <c r="Q147" s="22">
        <v>190</v>
      </c>
      <c r="R147" s="3" t="str">
        <f>IF(OR(G147="12R",G147="12L"),_xlfn.XLOOKUP(C147,DB!$A$2:$A$248,DB!$B$2:$B$248,""),IF(OR(G147="30L",G147="30R"),_xlfn.XLOOKUP(C147,DB!$A$2:$A$248,DB!$C$2:$C$248,""),""))</f>
        <v>UDGUV</v>
      </c>
      <c r="S147" s="3">
        <f t="shared" si="2"/>
        <v>20</v>
      </c>
      <c r="T147" s="3" t="str">
        <f>_xlfn.XLOOKUP(C147,DB!$A$2:$A$248,DB!$D$2:$D$248,"")</f>
        <v>Sector 2</v>
      </c>
    </row>
    <row r="148" spans="1:20" x14ac:dyDescent="0.2">
      <c r="A148" s="20" t="s">
        <v>281</v>
      </c>
      <c r="B148" s="20" t="s">
        <v>18</v>
      </c>
      <c r="C148" s="20" t="s">
        <v>282</v>
      </c>
      <c r="D148" s="20" t="s">
        <v>34</v>
      </c>
      <c r="E148" s="20" t="s">
        <v>5026</v>
      </c>
      <c r="F148" s="21">
        <v>46310.859375</v>
      </c>
      <c r="G148" s="20" t="s">
        <v>22</v>
      </c>
      <c r="H148" s="20" t="s">
        <v>5027</v>
      </c>
      <c r="I148" s="22">
        <v>350</v>
      </c>
      <c r="J148" s="20" t="s">
        <v>23</v>
      </c>
      <c r="K148" s="20" t="s">
        <v>24</v>
      </c>
      <c r="L148" s="22">
        <v>131</v>
      </c>
      <c r="M148" s="20" t="s">
        <v>411</v>
      </c>
      <c r="N148" s="21">
        <v>46310.868680555555</v>
      </c>
      <c r="O148" s="22">
        <v>272</v>
      </c>
      <c r="P148" s="20" t="s">
        <v>26</v>
      </c>
      <c r="Q148" s="22">
        <v>190</v>
      </c>
      <c r="R148" s="3" t="str">
        <f>IF(OR(G148="12R",G148="12L"),_xlfn.XLOOKUP(C148,DB!$A$2:$A$248,DB!$B$2:$B$248,""),IF(OR(G148="30L",G148="30R"),_xlfn.XLOOKUP(C148,DB!$A$2:$A$248,DB!$C$2:$C$248,""),""))</f>
        <v>OMSUK</v>
      </c>
      <c r="S148" s="3">
        <f t="shared" si="2"/>
        <v>20</v>
      </c>
      <c r="T148" s="3" t="str">
        <f>_xlfn.XLOOKUP(C148,DB!$A$2:$A$248,DB!$D$2:$D$248,"")</f>
        <v>Sector 3</v>
      </c>
    </row>
    <row r="149" spans="1:20" x14ac:dyDescent="0.2">
      <c r="A149" s="20" t="s">
        <v>510</v>
      </c>
      <c r="B149" s="20" t="s">
        <v>18</v>
      </c>
      <c r="C149" s="20" t="s">
        <v>238</v>
      </c>
      <c r="D149" s="20" t="s">
        <v>29</v>
      </c>
      <c r="E149" s="20" t="s">
        <v>1893</v>
      </c>
      <c r="F149" s="21">
        <v>46310.860775462963</v>
      </c>
      <c r="G149" s="20" t="s">
        <v>22</v>
      </c>
      <c r="H149" s="20" t="s">
        <v>5028</v>
      </c>
      <c r="I149" s="22">
        <v>370</v>
      </c>
      <c r="J149" s="20" t="s">
        <v>23</v>
      </c>
      <c r="K149" s="20" t="s">
        <v>24</v>
      </c>
      <c r="L149" s="22">
        <v>142</v>
      </c>
      <c r="M149" s="20" t="s">
        <v>3173</v>
      </c>
      <c r="N149" s="21">
        <v>46310.870879629627</v>
      </c>
      <c r="O149" s="22">
        <v>281</v>
      </c>
      <c r="P149" s="20" t="s">
        <v>26</v>
      </c>
      <c r="Q149" s="22">
        <v>190</v>
      </c>
      <c r="R149" s="3" t="str">
        <f>IF(OR(G149="12R",G149="12L"),_xlfn.XLOOKUP(C149,DB!$A$2:$A$248,DB!$B$2:$B$248,""),IF(OR(G149="30L",G149="30R"),_xlfn.XLOOKUP(C149,DB!$A$2:$A$248,DB!$C$2:$C$248,""),""))</f>
        <v>OMSUK</v>
      </c>
      <c r="S149" s="3">
        <f t="shared" si="2"/>
        <v>20</v>
      </c>
      <c r="T149" s="3" t="str">
        <f>_xlfn.XLOOKUP(C149,DB!$A$2:$A$248,DB!$D$2:$D$248,"")</f>
        <v>Sector 3</v>
      </c>
    </row>
    <row r="150" spans="1:20" x14ac:dyDescent="0.2">
      <c r="A150" s="20" t="s">
        <v>304</v>
      </c>
      <c r="B150" s="20" t="s">
        <v>18</v>
      </c>
      <c r="C150" s="20" t="s">
        <v>134</v>
      </c>
      <c r="D150" s="20" t="s">
        <v>123</v>
      </c>
      <c r="E150" s="20" t="s">
        <v>5029</v>
      </c>
      <c r="F150" s="21">
        <v>46310.86209490741</v>
      </c>
      <c r="G150" s="20" t="s">
        <v>22</v>
      </c>
      <c r="H150" s="20" t="s">
        <v>5030</v>
      </c>
      <c r="I150" s="22">
        <v>350</v>
      </c>
      <c r="J150" s="20" t="s">
        <v>23</v>
      </c>
      <c r="K150" s="20" t="s">
        <v>24</v>
      </c>
      <c r="L150" s="22">
        <v>365</v>
      </c>
      <c r="M150" s="20" t="s">
        <v>31</v>
      </c>
      <c r="N150" s="21">
        <v>46310.881412037037</v>
      </c>
      <c r="O150" s="22">
        <v>350</v>
      </c>
      <c r="P150" s="20" t="s">
        <v>26</v>
      </c>
      <c r="Q150" s="22">
        <v>40</v>
      </c>
      <c r="R150" s="3" t="str">
        <f>IF(OR(G150="12R",G150="12L"),_xlfn.XLOOKUP(C150,DB!$A$2:$A$248,DB!$B$2:$B$248,""),IF(OR(G150="30L",G150="30R"),_xlfn.XLOOKUP(C150,DB!$A$2:$A$248,DB!$C$2:$C$248,""),""))</f>
        <v>ENEBA</v>
      </c>
      <c r="S150" s="3">
        <f t="shared" si="2"/>
        <v>20</v>
      </c>
      <c r="T150" s="3" t="str">
        <f>_xlfn.XLOOKUP(C150,DB!$A$2:$A$248,DB!$D$2:$D$248,"")</f>
        <v>Sector 3</v>
      </c>
    </row>
    <row r="151" spans="1:20" x14ac:dyDescent="0.2">
      <c r="A151" s="20" t="s">
        <v>5031</v>
      </c>
      <c r="B151" s="20" t="s">
        <v>18</v>
      </c>
      <c r="C151" s="20" t="s">
        <v>66</v>
      </c>
      <c r="D151" s="20" t="s">
        <v>500</v>
      </c>
      <c r="E151" s="20"/>
      <c r="F151" s="21">
        <v>46310.863877314812</v>
      </c>
      <c r="G151" s="20" t="s">
        <v>22</v>
      </c>
      <c r="H151" s="20" t="s">
        <v>5032</v>
      </c>
      <c r="I151" s="22">
        <v>300</v>
      </c>
      <c r="J151" s="20" t="s">
        <v>23</v>
      </c>
      <c r="K151" s="20" t="s">
        <v>51</v>
      </c>
      <c r="L151" s="22">
        <v>447</v>
      </c>
      <c r="M151" s="20" t="s">
        <v>66</v>
      </c>
      <c r="N151" s="21">
        <v>46310.894930555558</v>
      </c>
      <c r="O151" s="22">
        <v>0</v>
      </c>
      <c r="P151" s="20" t="s">
        <v>26</v>
      </c>
      <c r="Q151" s="22">
        <v>30</v>
      </c>
      <c r="R151" s="3" t="str">
        <f>IF(OR(G151="12R",G151="12L"),_xlfn.XLOOKUP(C151,DB!$A$2:$A$248,DB!$B$2:$B$248,""),IF(OR(G151="30L",G151="30R"),_xlfn.XLOOKUP(C151,DB!$A$2:$A$248,DB!$C$2:$C$248,""),""))</f>
        <v>UDGUV</v>
      </c>
      <c r="S151" s="3">
        <f t="shared" si="2"/>
        <v>20</v>
      </c>
      <c r="T151" s="3" t="str">
        <f>_xlfn.XLOOKUP(C151,DB!$A$2:$A$248,DB!$D$2:$D$248,"")</f>
        <v>Sector 2</v>
      </c>
    </row>
    <row r="152" spans="1:20" x14ac:dyDescent="0.2">
      <c r="A152" s="20" t="s">
        <v>516</v>
      </c>
      <c r="B152" s="20" t="s">
        <v>18</v>
      </c>
      <c r="C152" s="20" t="s">
        <v>199</v>
      </c>
      <c r="D152" s="20" t="s">
        <v>61</v>
      </c>
      <c r="E152" s="20" t="s">
        <v>3058</v>
      </c>
      <c r="F152" s="21">
        <v>46310.86518518519</v>
      </c>
      <c r="G152" s="20" t="s">
        <v>22</v>
      </c>
      <c r="H152" s="20" t="s">
        <v>5033</v>
      </c>
      <c r="I152" s="22">
        <v>350</v>
      </c>
      <c r="J152" s="20" t="s">
        <v>23</v>
      </c>
      <c r="K152" s="20" t="s">
        <v>24</v>
      </c>
      <c r="L152" s="22">
        <v>351</v>
      </c>
      <c r="M152" s="20" t="s">
        <v>31</v>
      </c>
      <c r="N152" s="21">
        <v>46310.885057870371</v>
      </c>
      <c r="O152" s="22">
        <v>330</v>
      </c>
      <c r="P152" s="20" t="s">
        <v>26</v>
      </c>
      <c r="Q152" s="22">
        <v>40</v>
      </c>
      <c r="R152" s="3" t="str">
        <f>IF(OR(G152="12R",G152="12L"),_xlfn.XLOOKUP(C152,DB!$A$2:$A$248,DB!$B$2:$B$248,""),IF(OR(G152="30L",G152="30R"),_xlfn.XLOOKUP(C152,DB!$A$2:$A$248,DB!$C$2:$C$248,""),""))</f>
        <v>OMSUK</v>
      </c>
      <c r="S152" s="3">
        <f t="shared" si="2"/>
        <v>20</v>
      </c>
      <c r="T152" s="3" t="str">
        <f>_xlfn.XLOOKUP(C152,DB!$A$2:$A$248,DB!$D$2:$D$248,"")</f>
        <v>Sector 3</v>
      </c>
    </row>
    <row r="153" spans="1:20" x14ac:dyDescent="0.2">
      <c r="A153" s="20" t="s">
        <v>526</v>
      </c>
      <c r="B153" s="20" t="s">
        <v>18</v>
      </c>
      <c r="C153" s="20" t="s">
        <v>203</v>
      </c>
      <c r="D153" s="20" t="s">
        <v>44</v>
      </c>
      <c r="E153" s="20" t="s">
        <v>849</v>
      </c>
      <c r="F153" s="21">
        <v>46310.867129629631</v>
      </c>
      <c r="G153" s="20" t="s">
        <v>22</v>
      </c>
      <c r="H153" s="20" t="s">
        <v>5034</v>
      </c>
      <c r="I153" s="22">
        <v>320</v>
      </c>
      <c r="J153" s="20" t="s">
        <v>23</v>
      </c>
      <c r="K153" s="20" t="s">
        <v>24</v>
      </c>
      <c r="L153" s="22">
        <v>382</v>
      </c>
      <c r="M153" s="20" t="s">
        <v>5035</v>
      </c>
      <c r="N153" s="21">
        <v>46310.888645833329</v>
      </c>
      <c r="O153" s="22">
        <v>320</v>
      </c>
      <c r="P153" s="20" t="s">
        <v>26</v>
      </c>
      <c r="Q153" s="22">
        <v>40</v>
      </c>
      <c r="R153" s="3" t="str">
        <f>IF(OR(G153="12R",G153="12L"),_xlfn.XLOOKUP(C153,DB!$A$2:$A$248,DB!$B$2:$B$248,""),IF(OR(G153="30L",G153="30R"),_xlfn.XLOOKUP(C153,DB!$A$2:$A$248,DB!$C$2:$C$248,""),""))</f>
        <v>ENEBA</v>
      </c>
      <c r="S153" s="3">
        <f t="shared" si="2"/>
        <v>20</v>
      </c>
      <c r="T153" s="3" t="str">
        <f>_xlfn.XLOOKUP(C153,DB!$A$2:$A$248,DB!$D$2:$D$248,"")</f>
        <v>Sector 3</v>
      </c>
    </row>
    <row r="154" spans="1:20" x14ac:dyDescent="0.2">
      <c r="A154" s="20" t="s">
        <v>518</v>
      </c>
      <c r="B154" s="20" t="s">
        <v>18</v>
      </c>
      <c r="C154" s="20" t="s">
        <v>43</v>
      </c>
      <c r="D154" s="20" t="s">
        <v>44</v>
      </c>
      <c r="E154" s="20" t="s">
        <v>882</v>
      </c>
      <c r="F154" s="21">
        <v>46310.869513888887</v>
      </c>
      <c r="G154" s="20" t="s">
        <v>22</v>
      </c>
      <c r="H154" s="20" t="s">
        <v>5036</v>
      </c>
      <c r="I154" s="22">
        <v>340</v>
      </c>
      <c r="J154" s="20" t="s">
        <v>23</v>
      </c>
      <c r="K154" s="20" t="s">
        <v>24</v>
      </c>
      <c r="L154" s="22">
        <v>874</v>
      </c>
      <c r="M154" s="20" t="s">
        <v>46</v>
      </c>
      <c r="N154" s="21">
        <v>46310.918310185181</v>
      </c>
      <c r="O154" s="22">
        <v>340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521</v>
      </c>
      <c r="B155" s="20" t="s">
        <v>18</v>
      </c>
      <c r="C155" s="20" t="s">
        <v>19</v>
      </c>
      <c r="D155" s="20" t="s">
        <v>34</v>
      </c>
      <c r="E155" s="20" t="s">
        <v>3720</v>
      </c>
      <c r="F155" s="21">
        <v>46310.871817129635</v>
      </c>
      <c r="G155" s="20" t="s">
        <v>22</v>
      </c>
      <c r="H155" s="20" t="s">
        <v>5037</v>
      </c>
      <c r="I155" s="22">
        <v>360</v>
      </c>
      <c r="J155" s="20" t="s">
        <v>23</v>
      </c>
      <c r="K155" s="20" t="s">
        <v>24</v>
      </c>
      <c r="L155" s="22">
        <v>890</v>
      </c>
      <c r="M155" s="20" t="s">
        <v>181</v>
      </c>
      <c r="N155" s="21">
        <v>46310.921666666662</v>
      </c>
      <c r="O155" s="22">
        <v>360</v>
      </c>
      <c r="P155" s="20" t="s">
        <v>26</v>
      </c>
      <c r="Q155" s="22">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313</v>
      </c>
      <c r="B156" s="20" t="s">
        <v>18</v>
      </c>
      <c r="C156" s="20" t="s">
        <v>314</v>
      </c>
      <c r="D156" s="20" t="s">
        <v>34</v>
      </c>
      <c r="E156" s="20" t="s">
        <v>5038</v>
      </c>
      <c r="F156" s="21">
        <v>46310.879560185189</v>
      </c>
      <c r="G156" s="20" t="s">
        <v>22</v>
      </c>
      <c r="H156" s="20" t="s">
        <v>5039</v>
      </c>
      <c r="I156" s="22">
        <v>330</v>
      </c>
      <c r="J156" s="20" t="s">
        <v>23</v>
      </c>
      <c r="K156" s="20" t="s">
        <v>24</v>
      </c>
      <c r="L156" s="22">
        <v>210</v>
      </c>
      <c r="M156" s="20" t="s">
        <v>5040</v>
      </c>
      <c r="N156" s="21">
        <v>46310.892962962964</v>
      </c>
      <c r="O156" s="22">
        <v>275</v>
      </c>
      <c r="P156" s="20" t="s">
        <v>26</v>
      </c>
      <c r="Q156" s="22">
        <v>190</v>
      </c>
      <c r="R156" s="3" t="str">
        <f>IF(OR(G156="12R",G156="12L"),_xlfn.XLOOKUP(C156,DB!$A$2:$A$248,DB!$B$2:$B$248,""),IF(OR(G156="30L",G156="30R"),_xlfn.XLOOKUP(C156,DB!$A$2:$A$248,DB!$C$2:$C$248,""),""))</f>
        <v>CZM</v>
      </c>
      <c r="S156" s="3">
        <f t="shared" si="2"/>
        <v>21</v>
      </c>
      <c r="T156" s="3" t="str">
        <f>_xlfn.XLOOKUP(C156,DB!$A$2:$A$248,DB!$D$2:$D$248,"")</f>
        <v>Sector 7</v>
      </c>
    </row>
    <row r="157" spans="1:20" x14ac:dyDescent="0.2">
      <c r="A157" s="20" t="s">
        <v>883</v>
      </c>
      <c r="B157" s="20" t="s">
        <v>18</v>
      </c>
      <c r="C157" s="20" t="s">
        <v>170</v>
      </c>
      <c r="D157" s="20" t="s">
        <v>61</v>
      </c>
      <c r="E157" s="20" t="s">
        <v>661</v>
      </c>
      <c r="F157" s="21">
        <v>46310.882002314815</v>
      </c>
      <c r="G157" s="20" t="s">
        <v>22</v>
      </c>
      <c r="H157" s="20" t="s">
        <v>5041</v>
      </c>
      <c r="I157" s="22">
        <v>350</v>
      </c>
      <c r="J157" s="20" t="s">
        <v>23</v>
      </c>
      <c r="K157" s="20" t="s">
        <v>24</v>
      </c>
      <c r="L157" s="22">
        <v>135</v>
      </c>
      <c r="M157" s="20" t="s">
        <v>40</v>
      </c>
      <c r="N157" s="21">
        <v>46310.891701388886</v>
      </c>
      <c r="O157" s="22">
        <v>223</v>
      </c>
      <c r="P157" s="20" t="s">
        <v>26</v>
      </c>
      <c r="Q157" s="22">
        <v>190</v>
      </c>
      <c r="R157" s="3" t="str">
        <f>IF(OR(G157="12R",G157="12L"),_xlfn.XLOOKUP(C157,DB!$A$2:$A$248,DB!$B$2:$B$248,""),IF(OR(G157="30L",G157="30R"),_xlfn.XLOOKUP(C157,DB!$A$2:$A$248,DB!$C$2:$C$248,""),""))</f>
        <v>OMSUK</v>
      </c>
      <c r="S157" s="3">
        <f t="shared" si="2"/>
        <v>21</v>
      </c>
      <c r="T157" s="3" t="str">
        <f>_xlfn.XLOOKUP(C157,DB!$A$2:$A$248,DB!$D$2:$D$248,"")</f>
        <v>Sector 3</v>
      </c>
    </row>
    <row r="158" spans="1:20" x14ac:dyDescent="0.2">
      <c r="A158" s="20" t="s">
        <v>533</v>
      </c>
      <c r="B158" s="20" t="s">
        <v>18</v>
      </c>
      <c r="C158" s="20" t="s">
        <v>322</v>
      </c>
      <c r="D158" s="20" t="s">
        <v>261</v>
      </c>
      <c r="E158" s="20" t="s">
        <v>549</v>
      </c>
      <c r="F158" s="21">
        <v>46310.88449074074</v>
      </c>
      <c r="G158" s="20" t="s">
        <v>22</v>
      </c>
      <c r="H158" s="20" t="s">
        <v>5042</v>
      </c>
      <c r="I158" s="22">
        <v>370</v>
      </c>
      <c r="J158" s="20" t="s">
        <v>23</v>
      </c>
      <c r="K158" s="20" t="s">
        <v>24</v>
      </c>
      <c r="L158" s="22">
        <v>360</v>
      </c>
      <c r="M158" s="20" t="s">
        <v>31</v>
      </c>
      <c r="N158" s="21">
        <v>46310.903495370367</v>
      </c>
      <c r="O158" s="22">
        <v>370</v>
      </c>
      <c r="P158" s="20" t="s">
        <v>41</v>
      </c>
      <c r="Q158" s="22">
        <v>40</v>
      </c>
      <c r="R158" s="3" t="str">
        <f>IF(OR(G158="12R",G158="12L"),_xlfn.XLOOKUP(C158,DB!$A$2:$A$248,DB!$B$2:$B$248,""),IF(OR(G158="30L",G158="30R"),_xlfn.XLOOKUP(C158,DB!$A$2:$A$248,DB!$C$2:$C$248,""),""))</f>
        <v>NUDAL</v>
      </c>
      <c r="S158" s="3">
        <f t="shared" si="2"/>
        <v>21</v>
      </c>
      <c r="T158" s="3" t="str">
        <f>_xlfn.XLOOKUP(C158,DB!$A$2:$A$248,DB!$D$2:$D$248,"")</f>
        <v>Sector 3</v>
      </c>
    </row>
    <row r="159" spans="1:20" x14ac:dyDescent="0.2">
      <c r="A159" s="20" t="s">
        <v>320</v>
      </c>
      <c r="B159" s="20" t="s">
        <v>18</v>
      </c>
      <c r="C159" s="20" t="s">
        <v>128</v>
      </c>
      <c r="D159" s="20" t="s">
        <v>129</v>
      </c>
      <c r="E159" s="20" t="s">
        <v>5043</v>
      </c>
      <c r="F159" s="21">
        <v>46310.886793981481</v>
      </c>
      <c r="G159" s="20" t="s">
        <v>22</v>
      </c>
      <c r="H159" s="20" t="s">
        <v>5044</v>
      </c>
      <c r="I159" s="22">
        <v>360</v>
      </c>
      <c r="J159" s="20" t="s">
        <v>23</v>
      </c>
      <c r="K159" s="20" t="s">
        <v>24</v>
      </c>
      <c r="L159" s="22">
        <v>508</v>
      </c>
      <c r="M159" s="20" t="s">
        <v>5045</v>
      </c>
      <c r="N159" s="21">
        <v>46310.913530092592</v>
      </c>
      <c r="O159" s="22">
        <v>360</v>
      </c>
      <c r="P159" s="20" t="s">
        <v>26</v>
      </c>
      <c r="Q159" s="22">
        <v>40</v>
      </c>
      <c r="R159" s="3" t="str">
        <f>IF(OR(G159="12R",G159="12L"),_xlfn.XLOOKUP(C159,DB!$A$2:$A$248,DB!$B$2:$B$248,""),IF(OR(G159="30L",G159="30R"),_xlfn.XLOOKUP(C159,DB!$A$2:$A$248,DB!$C$2:$C$248,""),""))</f>
        <v>ENEBA</v>
      </c>
      <c r="S159" s="3">
        <f t="shared" si="2"/>
        <v>21</v>
      </c>
      <c r="T159" s="3" t="str">
        <f>_xlfn.XLOOKUP(C159,DB!$A$2:$A$248,DB!$D$2:$D$248,"")</f>
        <v>Sector 3</v>
      </c>
    </row>
    <row r="160" spans="1:20" x14ac:dyDescent="0.2">
      <c r="A160" s="20" t="s">
        <v>327</v>
      </c>
      <c r="B160" s="20" t="s">
        <v>18</v>
      </c>
      <c r="C160" s="20" t="s">
        <v>328</v>
      </c>
      <c r="D160" s="20" t="s">
        <v>29</v>
      </c>
      <c r="E160" s="20" t="s">
        <v>30</v>
      </c>
      <c r="F160" s="21">
        <v>46310.888275462959</v>
      </c>
      <c r="G160" s="20" t="s">
        <v>22</v>
      </c>
      <c r="H160" s="20" t="s">
        <v>5046</v>
      </c>
      <c r="I160" s="22">
        <v>360</v>
      </c>
      <c r="J160" s="20" t="s">
        <v>23</v>
      </c>
      <c r="K160" s="20" t="s">
        <v>24</v>
      </c>
      <c r="L160" s="22">
        <v>438</v>
      </c>
      <c r="M160" s="20" t="s">
        <v>204</v>
      </c>
      <c r="N160" s="21">
        <v>46310.91243055556</v>
      </c>
      <c r="O160" s="22">
        <v>360</v>
      </c>
      <c r="P160" s="20" t="s">
        <v>26</v>
      </c>
      <c r="Q160" s="22">
        <v>40</v>
      </c>
      <c r="R160" s="3" t="str">
        <f>IF(OR(G160="12R",G160="12L"),_xlfn.XLOOKUP(C160,DB!$A$2:$A$248,DB!$B$2:$B$248,""),IF(OR(G160="30L",G160="30R"),_xlfn.XLOOKUP(C160,DB!$A$2:$A$248,DB!$C$2:$C$248,""),""))</f>
        <v>OMSUK</v>
      </c>
      <c r="S160" s="3">
        <f t="shared" si="2"/>
        <v>21</v>
      </c>
      <c r="T160" s="3" t="str">
        <f>_xlfn.XLOOKUP(C160,DB!$A$2:$A$248,DB!$D$2:$D$248,"")</f>
        <v>Sector 3</v>
      </c>
    </row>
    <row r="161" spans="1:20" x14ac:dyDescent="0.2">
      <c r="A161" s="20" t="s">
        <v>339</v>
      </c>
      <c r="B161" s="20" t="s">
        <v>18</v>
      </c>
      <c r="C161" s="20" t="s">
        <v>193</v>
      </c>
      <c r="D161" s="20" t="s">
        <v>54</v>
      </c>
      <c r="E161" s="20" t="s">
        <v>680</v>
      </c>
      <c r="F161" s="21">
        <v>46310.889374999999</v>
      </c>
      <c r="G161" s="20" t="s">
        <v>22</v>
      </c>
      <c r="H161" s="20" t="s">
        <v>5047</v>
      </c>
      <c r="I161" s="22">
        <v>380</v>
      </c>
      <c r="J161" s="20" t="s">
        <v>23</v>
      </c>
      <c r="K161" s="20" t="s">
        <v>24</v>
      </c>
      <c r="L161" s="22">
        <v>839</v>
      </c>
      <c r="M161" s="20" t="s">
        <v>193</v>
      </c>
      <c r="N161" s="21">
        <v>46310.938483796301</v>
      </c>
      <c r="O161" s="22">
        <v>15</v>
      </c>
      <c r="P161" s="20" t="s">
        <v>26</v>
      </c>
      <c r="Q161" s="22">
        <v>190</v>
      </c>
      <c r="R161" s="3" t="str">
        <f>IF(OR(G161="12R",G161="12L"),_xlfn.XLOOKUP(C161,DB!$A$2:$A$248,DB!$B$2:$B$248,""),IF(OR(G161="30L",G161="30R"),_xlfn.XLOOKUP(C161,DB!$A$2:$A$248,DB!$C$2:$C$248,""),""))</f>
        <v>UDGUV</v>
      </c>
      <c r="S161" s="3">
        <f t="shared" si="2"/>
        <v>21</v>
      </c>
      <c r="T161" s="3" t="str">
        <f>_xlfn.XLOOKUP(C161,DB!$A$2:$A$248,DB!$D$2:$D$248,"")</f>
        <v>Sector 2</v>
      </c>
    </row>
    <row r="162" spans="1:20" x14ac:dyDescent="0.2">
      <c r="A162" s="20" t="s">
        <v>548</v>
      </c>
      <c r="B162" s="20" t="s">
        <v>18</v>
      </c>
      <c r="C162" s="20" t="s">
        <v>48</v>
      </c>
      <c r="D162" s="20" t="s">
        <v>261</v>
      </c>
      <c r="E162" s="20" t="s">
        <v>445</v>
      </c>
      <c r="F162" s="21">
        <v>46310.890902777777</v>
      </c>
      <c r="G162" s="20" t="s">
        <v>22</v>
      </c>
      <c r="H162" s="20" t="s">
        <v>5048</v>
      </c>
      <c r="I162" s="22">
        <v>390</v>
      </c>
      <c r="J162" s="20" t="s">
        <v>23</v>
      </c>
      <c r="K162" s="20" t="s">
        <v>24</v>
      </c>
      <c r="L162" s="22">
        <v>133</v>
      </c>
      <c r="M162" s="20" t="s">
        <v>40</v>
      </c>
      <c r="N162" s="21">
        <v>46310.90016203704</v>
      </c>
      <c r="O162" s="22">
        <v>237</v>
      </c>
      <c r="P162" s="20" t="s">
        <v>41</v>
      </c>
      <c r="Q162" s="22">
        <v>190</v>
      </c>
      <c r="R162" s="3" t="str">
        <f>IF(OR(G162="12R",G162="12L"),_xlfn.XLOOKUP(C162,DB!$A$2:$A$248,DB!$B$2:$B$248,""),IF(OR(G162="30L",G162="30R"),_xlfn.XLOOKUP(C162,DB!$A$2:$A$248,DB!$C$2:$C$248,""),""))</f>
        <v>NUDAL</v>
      </c>
      <c r="S162" s="3">
        <f t="shared" si="2"/>
        <v>21</v>
      </c>
      <c r="T162" s="3" t="str">
        <f>_xlfn.XLOOKUP(C162,DB!$A$2:$A$248,DB!$D$2:$D$248,"")</f>
        <v>Sector 3</v>
      </c>
    </row>
    <row r="163" spans="1:20" x14ac:dyDescent="0.2">
      <c r="A163" s="20" t="s">
        <v>527</v>
      </c>
      <c r="B163" s="20" t="s">
        <v>18</v>
      </c>
      <c r="C163" s="20" t="s">
        <v>528</v>
      </c>
      <c r="D163" s="20" t="s">
        <v>20</v>
      </c>
      <c r="E163" s="20" t="s">
        <v>5049</v>
      </c>
      <c r="F163" s="21">
        <v>46310.892199074078</v>
      </c>
      <c r="G163" s="20" t="s">
        <v>22</v>
      </c>
      <c r="H163" s="20" t="s">
        <v>5050</v>
      </c>
      <c r="I163" s="22">
        <v>360</v>
      </c>
      <c r="J163" s="20" t="s">
        <v>23</v>
      </c>
      <c r="K163" s="20" t="s">
        <v>24</v>
      </c>
      <c r="L163" s="22">
        <v>516</v>
      </c>
      <c r="M163" s="20" t="s">
        <v>5051</v>
      </c>
      <c r="N163" s="21">
        <v>46310.917766203704</v>
      </c>
      <c r="O163" s="22">
        <v>340</v>
      </c>
      <c r="P163" s="20" t="s">
        <v>26</v>
      </c>
      <c r="Q163" s="22">
        <v>40</v>
      </c>
      <c r="R163" s="3" t="str">
        <f>IF(OR(G163="12R",G163="12L"),_xlfn.XLOOKUP(C163,DB!$A$2:$A$248,DB!$B$2:$B$248,""),IF(OR(G163="30L",G163="30R"),_xlfn.XLOOKUP(C163,DB!$A$2:$A$248,DB!$C$2:$C$248,""),""))</f>
        <v>ENEBA</v>
      </c>
      <c r="S163" s="3">
        <f t="shared" si="2"/>
        <v>21</v>
      </c>
      <c r="T163" s="3" t="str">
        <f>_xlfn.XLOOKUP(C163,DB!$A$2:$A$248,DB!$D$2:$D$248,"")</f>
        <v>Sector 3</v>
      </c>
    </row>
    <row r="164" spans="1:20" x14ac:dyDescent="0.2">
      <c r="A164" s="20" t="s">
        <v>530</v>
      </c>
      <c r="B164" s="20" t="s">
        <v>18</v>
      </c>
      <c r="C164" s="20" t="s">
        <v>178</v>
      </c>
      <c r="D164" s="20" t="s">
        <v>44</v>
      </c>
      <c r="E164" s="20" t="s">
        <v>5052</v>
      </c>
      <c r="F164" s="21">
        <v>46310.893437499995</v>
      </c>
      <c r="G164" s="20" t="s">
        <v>22</v>
      </c>
      <c r="H164" s="20" t="s">
        <v>5053</v>
      </c>
      <c r="I164" s="22">
        <v>310</v>
      </c>
      <c r="J164" s="20" t="s">
        <v>23</v>
      </c>
      <c r="K164" s="20" t="s">
        <v>24</v>
      </c>
      <c r="L164" s="22">
        <v>131</v>
      </c>
      <c r="M164" s="20" t="s">
        <v>40</v>
      </c>
      <c r="N164" s="21">
        <v>46310.902499999997</v>
      </c>
      <c r="O164" s="22">
        <v>226</v>
      </c>
      <c r="P164" s="20" t="s">
        <v>26</v>
      </c>
      <c r="Q164" s="22">
        <v>190</v>
      </c>
      <c r="R164" s="3" t="str">
        <f>IF(OR(G164="12R",G164="12L"),_xlfn.XLOOKUP(C164,DB!$A$2:$A$248,DB!$B$2:$B$248,""),IF(OR(G164="30L",G164="30R"),_xlfn.XLOOKUP(C164,DB!$A$2:$A$248,DB!$C$2:$C$248,""),""))</f>
        <v>OMSUK</v>
      </c>
      <c r="S164" s="3">
        <f t="shared" si="2"/>
        <v>21</v>
      </c>
      <c r="T164" s="3" t="str">
        <f>_xlfn.XLOOKUP(C164,DB!$A$2:$A$248,DB!$D$2:$D$248,"")</f>
        <v>Sector 3</v>
      </c>
    </row>
    <row r="165" spans="1:20" x14ac:dyDescent="0.2">
      <c r="A165" s="20" t="s">
        <v>338</v>
      </c>
      <c r="B165" s="20" t="s">
        <v>18</v>
      </c>
      <c r="C165" s="20" t="s">
        <v>75</v>
      </c>
      <c r="D165" s="20" t="s">
        <v>54</v>
      </c>
      <c r="E165" s="20" t="s">
        <v>112</v>
      </c>
      <c r="F165" s="21">
        <v>46310.89472222222</v>
      </c>
      <c r="G165" s="20" t="s">
        <v>22</v>
      </c>
      <c r="H165" s="20" t="s">
        <v>5054</v>
      </c>
      <c r="I165" s="22">
        <v>380</v>
      </c>
      <c r="J165" s="20" t="s">
        <v>23</v>
      </c>
      <c r="K165" s="20" t="s">
        <v>24</v>
      </c>
      <c r="L165" s="22">
        <v>745</v>
      </c>
      <c r="M165" s="20" t="s">
        <v>75</v>
      </c>
      <c r="N165" s="21">
        <v>46310.942141203705</v>
      </c>
      <c r="O165" s="22">
        <v>0</v>
      </c>
      <c r="P165" s="20" t="s">
        <v>26</v>
      </c>
      <c r="Q165" s="22">
        <v>190</v>
      </c>
      <c r="R165" s="3" t="str">
        <f>IF(OR(G165="12R",G165="12L"),_xlfn.XLOOKUP(C165,DB!$A$2:$A$248,DB!$B$2:$B$248,""),IF(OR(G165="30L",G165="30R"),_xlfn.XLOOKUP(C165,DB!$A$2:$A$248,DB!$C$2:$C$248,""),""))</f>
        <v>UDGUV</v>
      </c>
      <c r="S165" s="3">
        <f t="shared" si="2"/>
        <v>21</v>
      </c>
      <c r="T165" s="3" t="str">
        <f>_xlfn.XLOOKUP(C165,DB!$A$2:$A$248,DB!$D$2:$D$248,"")</f>
        <v>Sector 2</v>
      </c>
    </row>
    <row r="166" spans="1:20" x14ac:dyDescent="0.2">
      <c r="A166" s="20" t="s">
        <v>525</v>
      </c>
      <c r="B166" s="20" t="s">
        <v>18</v>
      </c>
      <c r="C166" s="20" t="s">
        <v>317</v>
      </c>
      <c r="D166" s="20" t="s">
        <v>29</v>
      </c>
      <c r="E166" s="20" t="s">
        <v>4069</v>
      </c>
      <c r="F166" s="21">
        <v>46310.896111111113</v>
      </c>
      <c r="G166" s="20" t="s">
        <v>22</v>
      </c>
      <c r="H166" s="20" t="s">
        <v>5055</v>
      </c>
      <c r="I166" s="22">
        <v>360</v>
      </c>
      <c r="J166" s="20" t="s">
        <v>23</v>
      </c>
      <c r="K166" s="20" t="s">
        <v>24</v>
      </c>
      <c r="L166" s="22">
        <v>439</v>
      </c>
      <c r="M166" s="20" t="s">
        <v>204</v>
      </c>
      <c r="N166" s="21">
        <v>46310.919490740736</v>
      </c>
      <c r="O166" s="22">
        <v>340</v>
      </c>
      <c r="P166" s="20" t="s">
        <v>26</v>
      </c>
      <c r="Q166" s="22">
        <v>40</v>
      </c>
      <c r="R166" s="3" t="str">
        <f>IF(OR(G166="12R",G166="12L"),_xlfn.XLOOKUP(C166,DB!$A$2:$A$248,DB!$B$2:$B$248,""),IF(OR(G166="30L",G166="30R"),_xlfn.XLOOKUP(C166,DB!$A$2:$A$248,DB!$C$2:$C$248,""),""))</f>
        <v>UDGUV</v>
      </c>
      <c r="S166" s="3">
        <f t="shared" si="2"/>
        <v>21</v>
      </c>
      <c r="T166" s="3" t="str">
        <f>_xlfn.XLOOKUP(C166,DB!$A$2:$A$248,DB!$D$2:$D$248,"")</f>
        <v>Sector 2</v>
      </c>
    </row>
    <row r="167" spans="1:20" x14ac:dyDescent="0.2">
      <c r="A167" s="20" t="s">
        <v>333</v>
      </c>
      <c r="B167" s="20" t="s">
        <v>18</v>
      </c>
      <c r="C167" s="20" t="s">
        <v>148</v>
      </c>
      <c r="D167" s="20" t="s">
        <v>129</v>
      </c>
      <c r="E167" s="20" t="s">
        <v>5056</v>
      </c>
      <c r="F167" s="21">
        <v>46310.898842592593</v>
      </c>
      <c r="G167" s="20" t="s">
        <v>22</v>
      </c>
      <c r="H167" s="20" t="s">
        <v>5057</v>
      </c>
      <c r="I167" s="22">
        <v>370</v>
      </c>
      <c r="J167" s="20" t="s">
        <v>23</v>
      </c>
      <c r="K167" s="20" t="s">
        <v>24</v>
      </c>
      <c r="L167" s="22">
        <v>133</v>
      </c>
      <c r="M167" s="20" t="s">
        <v>447</v>
      </c>
      <c r="N167" s="21">
        <v>46310.908090277779</v>
      </c>
      <c r="O167" s="22">
        <v>271</v>
      </c>
      <c r="P167" s="20" t="s">
        <v>26</v>
      </c>
      <c r="Q167" s="22">
        <v>190</v>
      </c>
      <c r="R167" s="3" t="str">
        <f>IF(OR(G167="12R",G167="12L"),_xlfn.XLOOKUP(C167,DB!$A$2:$A$248,DB!$B$2:$B$248,""),IF(OR(G167="30L",G167="30R"),_xlfn.XLOOKUP(C167,DB!$A$2:$A$248,DB!$C$2:$C$248,""),""))</f>
        <v>NUDAL</v>
      </c>
      <c r="S167" s="3">
        <f t="shared" si="2"/>
        <v>21</v>
      </c>
      <c r="T167" s="3" t="str">
        <f>_xlfn.XLOOKUP(C167,DB!$A$2:$A$248,DB!$D$2:$D$248,"")</f>
        <v>Sector 3</v>
      </c>
    </row>
    <row r="168" spans="1:20" x14ac:dyDescent="0.2">
      <c r="A168" s="20" t="s">
        <v>334</v>
      </c>
      <c r="B168" s="20" t="s">
        <v>18</v>
      </c>
      <c r="C168" s="20" t="s">
        <v>19</v>
      </c>
      <c r="D168" s="20" t="s">
        <v>54</v>
      </c>
      <c r="E168" s="20" t="s">
        <v>704</v>
      </c>
      <c r="F168" s="21">
        <v>46310.900219907402</v>
      </c>
      <c r="G168" s="20" t="s">
        <v>22</v>
      </c>
      <c r="H168" s="20" t="s">
        <v>5058</v>
      </c>
      <c r="I168" s="22">
        <v>380</v>
      </c>
      <c r="J168" s="20" t="s">
        <v>23</v>
      </c>
      <c r="K168" s="20" t="s">
        <v>24</v>
      </c>
      <c r="L168" s="22">
        <v>859</v>
      </c>
      <c r="M168" s="20" t="s">
        <v>25</v>
      </c>
      <c r="N168" s="21">
        <v>46310.949421296296</v>
      </c>
      <c r="O168" s="22">
        <v>380</v>
      </c>
      <c r="P168" s="20" t="s">
        <v>26</v>
      </c>
      <c r="Q168" s="22">
        <v>190</v>
      </c>
      <c r="R168" s="3" t="str">
        <f>IF(OR(G168="12R",G168="12L"),_xlfn.XLOOKUP(C168,DB!$A$2:$A$248,DB!$B$2:$B$248,""),IF(OR(G168="30L",G168="30R"),_xlfn.XLOOKUP(C168,DB!$A$2:$A$248,DB!$C$2:$C$248,""),""))</f>
        <v>UDGUV</v>
      </c>
      <c r="S168" s="3">
        <f t="shared" si="2"/>
        <v>21</v>
      </c>
      <c r="T168" s="3" t="str">
        <f>_xlfn.XLOOKUP(C168,DB!$A$2:$A$248,DB!$D$2:$D$248,"")</f>
        <v>Sector 2</v>
      </c>
    </row>
    <row r="169" spans="1:20" x14ac:dyDescent="0.2">
      <c r="A169" s="20" t="s">
        <v>318</v>
      </c>
      <c r="B169" s="20" t="s">
        <v>18</v>
      </c>
      <c r="C169" s="20" t="s">
        <v>136</v>
      </c>
      <c r="D169" s="20" t="s">
        <v>44</v>
      </c>
      <c r="E169" s="20" t="s">
        <v>524</v>
      </c>
      <c r="F169" s="21">
        <v>46310.90116898148</v>
      </c>
      <c r="G169" s="20" t="s">
        <v>22</v>
      </c>
      <c r="H169" s="20" t="s">
        <v>5059</v>
      </c>
      <c r="I169" s="22">
        <v>350</v>
      </c>
      <c r="J169" s="20" t="s">
        <v>23</v>
      </c>
      <c r="K169" s="20" t="s">
        <v>24</v>
      </c>
      <c r="L169" s="22">
        <v>136</v>
      </c>
      <c r="M169" s="20" t="s">
        <v>3173</v>
      </c>
      <c r="N169" s="21">
        <v>46310.910682870366</v>
      </c>
      <c r="O169" s="22">
        <v>236</v>
      </c>
      <c r="P169" s="20" t="s">
        <v>26</v>
      </c>
      <c r="Q169" s="22">
        <v>190</v>
      </c>
      <c r="R169" s="3" t="str">
        <f>IF(OR(G169="12R",G169="12L"),_xlfn.XLOOKUP(C169,DB!$A$2:$A$248,DB!$B$2:$B$248,""),IF(OR(G169="30L",G169="30R"),_xlfn.XLOOKUP(C169,DB!$A$2:$A$248,DB!$C$2:$C$248,""),""))</f>
        <v>OMSUK</v>
      </c>
      <c r="S169" s="3">
        <f t="shared" si="2"/>
        <v>21</v>
      </c>
      <c r="T169" s="3" t="str">
        <f>_xlfn.XLOOKUP(C169,DB!$A$2:$A$248,DB!$D$2:$D$248,"")</f>
        <v>Sector 3</v>
      </c>
    </row>
    <row r="170" spans="1:20" x14ac:dyDescent="0.2">
      <c r="A170" s="20" t="s">
        <v>340</v>
      </c>
      <c r="B170" s="20" t="s">
        <v>18</v>
      </c>
      <c r="C170" s="20" t="s">
        <v>101</v>
      </c>
      <c r="D170" s="20" t="s">
        <v>20</v>
      </c>
      <c r="E170" s="20" t="s">
        <v>1168</v>
      </c>
      <c r="F170" s="21">
        <v>46310.902581018519</v>
      </c>
      <c r="G170" s="20" t="s">
        <v>22</v>
      </c>
      <c r="H170" s="20" t="s">
        <v>5060</v>
      </c>
      <c r="I170" s="22">
        <v>340</v>
      </c>
      <c r="J170" s="20" t="s">
        <v>23</v>
      </c>
      <c r="K170" s="20" t="s">
        <v>152</v>
      </c>
      <c r="L170" s="22">
        <v>865</v>
      </c>
      <c r="M170" s="20" t="s">
        <v>46</v>
      </c>
      <c r="N170" s="21">
        <v>46310.950578703705</v>
      </c>
      <c r="O170" s="22">
        <v>340</v>
      </c>
      <c r="P170" s="20" t="s">
        <v>26</v>
      </c>
      <c r="Q170" s="22">
        <v>190</v>
      </c>
      <c r="R170" s="3" t="str">
        <f>IF(OR(G170="12R",G170="12L"),_xlfn.XLOOKUP(C170,DB!$A$2:$A$248,DB!$B$2:$B$248,""),IF(OR(G170="30L",G170="30R"),_xlfn.XLOOKUP(C170,DB!$A$2:$A$248,DB!$C$2:$C$248,""),""))</f>
        <v>UDGUV</v>
      </c>
      <c r="S170" s="3">
        <f t="shared" si="2"/>
        <v>21</v>
      </c>
      <c r="T170" s="3" t="str">
        <f>_xlfn.XLOOKUP(C170,DB!$A$2:$A$248,DB!$D$2:$D$248,"")</f>
        <v>Sector 2</v>
      </c>
    </row>
    <row r="171" spans="1:20" x14ac:dyDescent="0.2">
      <c r="A171" s="20" t="s">
        <v>326</v>
      </c>
      <c r="B171" s="20" t="s">
        <v>18</v>
      </c>
      <c r="C171" s="20" t="s">
        <v>33</v>
      </c>
      <c r="D171" s="20" t="s">
        <v>54</v>
      </c>
      <c r="E171" s="20" t="s">
        <v>298</v>
      </c>
      <c r="F171" s="21">
        <v>46310.905810185184</v>
      </c>
      <c r="G171" s="20" t="s">
        <v>22</v>
      </c>
      <c r="H171" s="20" t="s">
        <v>5061</v>
      </c>
      <c r="I171" s="22">
        <v>380</v>
      </c>
      <c r="J171" s="20" t="s">
        <v>23</v>
      </c>
      <c r="K171" s="20" t="s">
        <v>24</v>
      </c>
      <c r="L171" s="22">
        <v>859</v>
      </c>
      <c r="M171" s="20" t="s">
        <v>4538</v>
      </c>
      <c r="N171" s="21">
        <v>46310.950972222221</v>
      </c>
      <c r="O171" s="22">
        <v>360</v>
      </c>
      <c r="P171" s="20" t="s">
        <v>26</v>
      </c>
      <c r="Q171" s="22">
        <v>190</v>
      </c>
      <c r="R171" s="3" t="str">
        <f>IF(OR(G171="12R",G171="12L"),_xlfn.XLOOKUP(C171,DB!$A$2:$A$248,DB!$B$2:$B$248,""),IF(OR(G171="30L",G171="30R"),_xlfn.XLOOKUP(C171,DB!$A$2:$A$248,DB!$C$2:$C$248,""),""))</f>
        <v>UDGUV</v>
      </c>
      <c r="S171" s="3">
        <f t="shared" si="2"/>
        <v>21</v>
      </c>
      <c r="T171" s="3" t="str">
        <f>_xlfn.XLOOKUP(C171,DB!$A$2:$A$248,DB!$D$2:$D$248,"")</f>
        <v>Sector 2</v>
      </c>
    </row>
    <row r="172" spans="1:20" x14ac:dyDescent="0.2">
      <c r="A172" s="20" t="s">
        <v>5062</v>
      </c>
      <c r="B172" s="20" t="s">
        <v>18</v>
      </c>
      <c r="C172" s="20" t="s">
        <v>381</v>
      </c>
      <c r="D172" s="20" t="s">
        <v>542</v>
      </c>
      <c r="E172" s="20" t="s">
        <v>4829</v>
      </c>
      <c r="F172" s="21">
        <v>46310.909201388888</v>
      </c>
      <c r="G172" s="20" t="s">
        <v>22</v>
      </c>
      <c r="H172" s="20" t="s">
        <v>5063</v>
      </c>
      <c r="I172" s="22">
        <v>410</v>
      </c>
      <c r="J172" s="20" t="s">
        <v>23</v>
      </c>
      <c r="K172" s="20" t="s">
        <v>152</v>
      </c>
      <c r="L172" s="22">
        <v>219</v>
      </c>
      <c r="M172" s="20" t="s">
        <v>383</v>
      </c>
      <c r="N172" s="21">
        <v>46310.923125000001</v>
      </c>
      <c r="O172" s="22">
        <v>387</v>
      </c>
      <c r="P172" s="20" t="s">
        <v>26</v>
      </c>
      <c r="Q172" s="22">
        <v>40</v>
      </c>
      <c r="R172" s="3" t="str">
        <f>IF(OR(G172="12R",G172="12L"),_xlfn.XLOOKUP(C172,DB!$A$2:$A$248,DB!$B$2:$B$248,""),IF(OR(G172="30L",G172="30R"),_xlfn.XLOOKUP(C172,DB!$A$2:$A$248,DB!$C$2:$C$248,""),""))</f>
        <v>OMSUK</v>
      </c>
      <c r="S172" s="3">
        <f t="shared" si="2"/>
        <v>21</v>
      </c>
      <c r="T172" s="3" t="str">
        <f>_xlfn.XLOOKUP(C172,DB!$A$2:$A$248,DB!$D$2:$D$248,"")</f>
        <v>Sector 3</v>
      </c>
    </row>
    <row r="173" spans="1:20" x14ac:dyDescent="0.2">
      <c r="A173" s="20" t="s">
        <v>1130</v>
      </c>
      <c r="B173" s="20" t="s">
        <v>18</v>
      </c>
      <c r="C173" s="20" t="s">
        <v>308</v>
      </c>
      <c r="D173" s="20" t="s">
        <v>34</v>
      </c>
      <c r="E173" s="20" t="s">
        <v>514</v>
      </c>
      <c r="F173" s="21">
        <v>46310.910960648151</v>
      </c>
      <c r="G173" s="20" t="s">
        <v>22</v>
      </c>
      <c r="H173" s="20" t="s">
        <v>5064</v>
      </c>
      <c r="I173" s="22">
        <v>320</v>
      </c>
      <c r="J173" s="20" t="s">
        <v>23</v>
      </c>
      <c r="K173" s="20" t="s">
        <v>24</v>
      </c>
      <c r="L173" s="22">
        <v>331</v>
      </c>
      <c r="M173" s="20" t="s">
        <v>4552</v>
      </c>
      <c r="N173" s="21">
        <v>46310.931064814809</v>
      </c>
      <c r="O173" s="22">
        <v>320</v>
      </c>
      <c r="P173" s="20" t="s">
        <v>26</v>
      </c>
      <c r="Q173" s="22">
        <v>190</v>
      </c>
      <c r="R173" s="3" t="str">
        <f>IF(OR(G173="12R",G173="12L"),_xlfn.XLOOKUP(C173,DB!$A$2:$A$248,DB!$B$2:$B$248,""),IF(OR(G173="30L",G173="30R"),_xlfn.XLOOKUP(C173,DB!$A$2:$A$248,DB!$C$2:$C$248,""),""))</f>
        <v>CZM</v>
      </c>
      <c r="S173" s="3">
        <f t="shared" si="2"/>
        <v>21</v>
      </c>
      <c r="T173" s="3" t="str">
        <f>_xlfn.XLOOKUP(C173,DB!$A$2:$A$248,DB!$D$2:$D$248,"")</f>
        <v>Sector 7</v>
      </c>
    </row>
    <row r="174" spans="1:20" x14ac:dyDescent="0.2">
      <c r="A174" s="20" t="s">
        <v>324</v>
      </c>
      <c r="B174" s="20" t="s">
        <v>18</v>
      </c>
      <c r="C174" s="20" t="s">
        <v>325</v>
      </c>
      <c r="D174" s="20" t="s">
        <v>123</v>
      </c>
      <c r="E174" s="20" t="s">
        <v>5065</v>
      </c>
      <c r="F174" s="21">
        <v>46310.912650462968</v>
      </c>
      <c r="G174" s="20" t="s">
        <v>22</v>
      </c>
      <c r="H174" s="20" t="s">
        <v>5066</v>
      </c>
      <c r="I174" s="22">
        <v>340</v>
      </c>
      <c r="J174" s="20" t="s">
        <v>23</v>
      </c>
      <c r="K174" s="20" t="s">
        <v>24</v>
      </c>
      <c r="L174" s="22">
        <v>901</v>
      </c>
      <c r="M174" s="20" t="s">
        <v>36</v>
      </c>
      <c r="N174" s="21">
        <v>46310.961111111115</v>
      </c>
      <c r="O174" s="22">
        <v>340</v>
      </c>
      <c r="P174" s="20" t="s">
        <v>26</v>
      </c>
      <c r="Q174" s="22">
        <v>190</v>
      </c>
      <c r="R174" s="3" t="str">
        <f>IF(OR(G174="12R",G174="12L"),_xlfn.XLOOKUP(C174,DB!$A$2:$A$248,DB!$B$2:$B$248,""),IF(OR(G174="30L",G174="30R"),_xlfn.XLOOKUP(C174,DB!$A$2:$A$248,DB!$C$2:$C$248,""),""))</f>
        <v>OMSUK</v>
      </c>
      <c r="S174" s="3">
        <f t="shared" si="2"/>
        <v>21</v>
      </c>
      <c r="T174" s="3" t="str">
        <f>_xlfn.XLOOKUP(C174,DB!$A$2:$A$248,DB!$D$2:$D$248,"")</f>
        <v>Sector 3</v>
      </c>
    </row>
    <row r="175" spans="1:20" x14ac:dyDescent="0.2">
      <c r="A175" s="20" t="s">
        <v>422</v>
      </c>
      <c r="B175" s="20" t="s">
        <v>18</v>
      </c>
      <c r="C175" s="20" t="s">
        <v>423</v>
      </c>
      <c r="D175" s="20" t="s">
        <v>61</v>
      </c>
      <c r="E175" s="20" t="s">
        <v>3959</v>
      </c>
      <c r="F175" s="21">
        <v>46310.913715277777</v>
      </c>
      <c r="G175" s="20" t="s">
        <v>22</v>
      </c>
      <c r="H175" s="20" t="s">
        <v>5067</v>
      </c>
      <c r="I175" s="22">
        <v>340</v>
      </c>
      <c r="J175" s="20" t="s">
        <v>23</v>
      </c>
      <c r="K175" s="20" t="s">
        <v>24</v>
      </c>
      <c r="L175" s="22">
        <v>490</v>
      </c>
      <c r="M175" s="20" t="s">
        <v>5068</v>
      </c>
      <c r="N175" s="21">
        <v>46310.940289351856</v>
      </c>
      <c r="O175" s="22">
        <v>340</v>
      </c>
      <c r="P175" s="20" t="s">
        <v>26</v>
      </c>
      <c r="Q175" s="22">
        <v>40</v>
      </c>
      <c r="R175" s="3" t="str">
        <f>IF(OR(G175="12R",G175="12L"),_xlfn.XLOOKUP(C175,DB!$A$2:$A$248,DB!$B$2:$B$248,""),IF(OR(G175="30L",G175="30R"),_xlfn.XLOOKUP(C175,DB!$A$2:$A$248,DB!$C$2:$C$248,""),""))</f>
        <v>ENEBA</v>
      </c>
      <c r="S175" s="3">
        <f t="shared" si="2"/>
        <v>21</v>
      </c>
      <c r="T175" s="3" t="str">
        <f>_xlfn.XLOOKUP(C175,DB!$A$2:$A$248,DB!$D$2:$D$248,"")</f>
        <v>Sector 3</v>
      </c>
    </row>
    <row r="176" spans="1:20" x14ac:dyDescent="0.2">
      <c r="A176" s="20" t="s">
        <v>336</v>
      </c>
      <c r="B176" s="20" t="s">
        <v>18</v>
      </c>
      <c r="C176" s="20" t="s">
        <v>115</v>
      </c>
      <c r="D176" s="20" t="s">
        <v>29</v>
      </c>
      <c r="E176" s="20" t="s">
        <v>1145</v>
      </c>
      <c r="F176" s="21">
        <v>46310.917511574073</v>
      </c>
      <c r="G176" s="20" t="s">
        <v>22</v>
      </c>
      <c r="H176" s="20" t="s">
        <v>5069</v>
      </c>
      <c r="I176" s="22">
        <v>350</v>
      </c>
      <c r="J176" s="20" t="s">
        <v>23</v>
      </c>
      <c r="K176" s="20" t="s">
        <v>24</v>
      </c>
      <c r="L176" s="22">
        <v>152</v>
      </c>
      <c r="M176" s="20" t="s">
        <v>117</v>
      </c>
      <c r="N176" s="21">
        <v>46310.928287037037</v>
      </c>
      <c r="O176" s="22">
        <v>275</v>
      </c>
      <c r="P176" s="20" t="s">
        <v>26</v>
      </c>
      <c r="Q176" s="22">
        <v>190</v>
      </c>
      <c r="R176" s="3" t="str">
        <f>IF(OR(G176="12R",G176="12L"),_xlfn.XLOOKUP(C176,DB!$A$2:$A$248,DB!$B$2:$B$248,""),IF(OR(G176="30L",G176="30R"),_xlfn.XLOOKUP(C176,DB!$A$2:$A$248,DB!$C$2:$C$248,""),""))</f>
        <v>TAKUX</v>
      </c>
      <c r="S176" s="3">
        <f t="shared" si="2"/>
        <v>22</v>
      </c>
      <c r="T176" s="3" t="str">
        <f>_xlfn.XLOOKUP(C176,DB!$A$2:$A$248,DB!$D$2:$D$248,"")</f>
        <v>Sector 7</v>
      </c>
    </row>
    <row r="177" spans="1:20" x14ac:dyDescent="0.2">
      <c r="A177" s="20" t="s">
        <v>1481</v>
      </c>
      <c r="B177" s="20" t="s">
        <v>18</v>
      </c>
      <c r="C177" s="20" t="s">
        <v>854</v>
      </c>
      <c r="D177" s="20" t="s">
        <v>29</v>
      </c>
      <c r="E177" s="20" t="s">
        <v>5070</v>
      </c>
      <c r="F177" s="21">
        <v>46310.925613425927</v>
      </c>
      <c r="G177" s="20" t="s">
        <v>22</v>
      </c>
      <c r="H177" s="20" t="s">
        <v>5071</v>
      </c>
      <c r="I177" s="22">
        <v>340</v>
      </c>
      <c r="J177" s="20" t="s">
        <v>23</v>
      </c>
      <c r="K177" s="20" t="s">
        <v>24</v>
      </c>
      <c r="L177" s="22">
        <v>914</v>
      </c>
      <c r="M177" s="20" t="s">
        <v>36</v>
      </c>
      <c r="N177" s="21">
        <v>46310.975358796291</v>
      </c>
      <c r="O177" s="22">
        <v>340</v>
      </c>
      <c r="P177" s="20" t="s">
        <v>26</v>
      </c>
      <c r="Q177" s="22">
        <v>190</v>
      </c>
      <c r="R177" s="3" t="str">
        <f>IF(OR(G177="12R",G177="12L"),_xlfn.XLOOKUP(C177,DB!$A$2:$A$248,DB!$B$2:$B$248,""),IF(OR(G177="30L",G177="30R"),_xlfn.XLOOKUP(C177,DB!$A$2:$A$248,DB!$C$2:$C$248,""),""))</f>
        <v>UDGUV</v>
      </c>
      <c r="S177" s="3">
        <f t="shared" si="2"/>
        <v>22</v>
      </c>
      <c r="T177" s="3" t="str">
        <f>_xlfn.XLOOKUP(C177,DB!$A$2:$A$248,DB!$D$2:$D$248,"")</f>
        <v>Sector 2</v>
      </c>
    </row>
    <row r="178" spans="1:20" x14ac:dyDescent="0.2">
      <c r="A178" s="20" t="s">
        <v>4346</v>
      </c>
      <c r="B178" s="20" t="s">
        <v>18</v>
      </c>
      <c r="C178" s="20" t="s">
        <v>328</v>
      </c>
      <c r="D178" s="20" t="s">
        <v>29</v>
      </c>
      <c r="E178" s="20" t="s">
        <v>5072</v>
      </c>
      <c r="F178" s="21">
        <v>46310.92967592593</v>
      </c>
      <c r="G178" s="20" t="s">
        <v>22</v>
      </c>
      <c r="H178" s="20" t="s">
        <v>5073</v>
      </c>
      <c r="I178" s="22">
        <v>360</v>
      </c>
      <c r="J178" s="20" t="s">
        <v>23</v>
      </c>
      <c r="K178" s="20" t="s">
        <v>24</v>
      </c>
      <c r="L178" s="22">
        <v>383</v>
      </c>
      <c r="M178" s="20" t="s">
        <v>269</v>
      </c>
      <c r="N178" s="21">
        <v>46310.950925925921</v>
      </c>
      <c r="O178" s="22">
        <v>360</v>
      </c>
      <c r="P178" s="20" t="s">
        <v>26</v>
      </c>
      <c r="Q178" s="22">
        <v>40</v>
      </c>
      <c r="R178" s="3" t="str">
        <f>IF(OR(G178="12R",G178="12L"),_xlfn.XLOOKUP(C178,DB!$A$2:$A$248,DB!$B$2:$B$248,""),IF(OR(G178="30L",G178="30R"),_xlfn.XLOOKUP(C178,DB!$A$2:$A$248,DB!$C$2:$C$248,""),""))</f>
        <v>OMSUK</v>
      </c>
      <c r="S178" s="3">
        <f t="shared" si="2"/>
        <v>22</v>
      </c>
      <c r="T178" s="3" t="str">
        <f>_xlfn.XLOOKUP(C178,DB!$A$2:$A$248,DB!$D$2:$D$248,"")</f>
        <v>Sector 3</v>
      </c>
    </row>
    <row r="179" spans="1:20" x14ac:dyDescent="0.2">
      <c r="A179" s="20" t="s">
        <v>343</v>
      </c>
      <c r="B179" s="20" t="s">
        <v>18</v>
      </c>
      <c r="C179" s="20" t="s">
        <v>122</v>
      </c>
      <c r="D179" s="20" t="s">
        <v>44</v>
      </c>
      <c r="E179" s="20" t="s">
        <v>1131</v>
      </c>
      <c r="F179" s="21">
        <v>46310.935277777782</v>
      </c>
      <c r="G179" s="20" t="s">
        <v>22</v>
      </c>
      <c r="H179" s="20" t="s">
        <v>5074</v>
      </c>
      <c r="I179" s="22">
        <v>320</v>
      </c>
      <c r="J179" s="20" t="s">
        <v>23</v>
      </c>
      <c r="K179" s="20" t="s">
        <v>24</v>
      </c>
      <c r="L179" s="22">
        <v>539</v>
      </c>
      <c r="M179" s="20" t="s">
        <v>130</v>
      </c>
      <c r="N179" s="21">
        <v>46310.962604166663</v>
      </c>
      <c r="O179" s="22">
        <v>320</v>
      </c>
      <c r="P179" s="20" t="s">
        <v>26</v>
      </c>
      <c r="Q179" s="22">
        <v>40</v>
      </c>
      <c r="R179" s="3" t="str">
        <f>IF(OR(G179="12R",G179="12L"),_xlfn.XLOOKUP(C179,DB!$A$2:$A$248,DB!$B$2:$B$248,""),IF(OR(G179="30L",G179="30R"),_xlfn.XLOOKUP(C179,DB!$A$2:$A$248,DB!$C$2:$C$248,""),""))</f>
        <v>ENEBA</v>
      </c>
      <c r="S179" s="3">
        <f t="shared" si="2"/>
        <v>22</v>
      </c>
      <c r="T179" s="3" t="str">
        <f>_xlfn.XLOOKUP(C179,DB!$A$2:$A$248,DB!$D$2:$D$248,"")</f>
        <v>Sector 3</v>
      </c>
    </row>
    <row r="180" spans="1:20" x14ac:dyDescent="0.2">
      <c r="A180" s="20" t="s">
        <v>316</v>
      </c>
      <c r="B180" s="20" t="s">
        <v>18</v>
      </c>
      <c r="C180" s="20" t="s">
        <v>317</v>
      </c>
      <c r="D180" s="20" t="s">
        <v>44</v>
      </c>
      <c r="E180" s="20" t="s">
        <v>4023</v>
      </c>
      <c r="F180" s="21">
        <v>46310.936944444446</v>
      </c>
      <c r="G180" s="20" t="s">
        <v>22</v>
      </c>
      <c r="H180" s="20" t="s">
        <v>5075</v>
      </c>
      <c r="I180" s="22">
        <v>340</v>
      </c>
      <c r="J180" s="20" t="s">
        <v>23</v>
      </c>
      <c r="K180" s="20" t="s">
        <v>24</v>
      </c>
      <c r="L180" s="22">
        <v>433</v>
      </c>
      <c r="M180" s="20" t="s">
        <v>204</v>
      </c>
      <c r="N180" s="21">
        <v>46310.960277777776</v>
      </c>
      <c r="O180" s="22">
        <v>340</v>
      </c>
      <c r="P180" s="20" t="s">
        <v>26</v>
      </c>
      <c r="Q180" s="22">
        <v>40</v>
      </c>
      <c r="R180" s="3" t="str">
        <f>IF(OR(G180="12R",G180="12L"),_xlfn.XLOOKUP(C180,DB!$A$2:$A$248,DB!$B$2:$B$248,""),IF(OR(G180="30L",G180="30R"),_xlfn.XLOOKUP(C180,DB!$A$2:$A$248,DB!$C$2:$C$248,""),""))</f>
        <v>UDGUV</v>
      </c>
      <c r="S180" s="3">
        <f t="shared" si="2"/>
        <v>22</v>
      </c>
      <c r="T180" s="3" t="str">
        <f>_xlfn.XLOOKUP(C180,DB!$A$2:$A$248,DB!$D$2:$D$248,"")</f>
        <v>Sector 2</v>
      </c>
    </row>
    <row r="181" spans="1:20" x14ac:dyDescent="0.2">
      <c r="A181" s="20" t="s">
        <v>538</v>
      </c>
      <c r="B181" s="20" t="s">
        <v>18</v>
      </c>
      <c r="C181" s="20" t="s">
        <v>539</v>
      </c>
      <c r="D181" s="20" t="s">
        <v>29</v>
      </c>
      <c r="E181" s="20" t="s">
        <v>1270</v>
      </c>
      <c r="F181" s="21">
        <v>46310.93818287037</v>
      </c>
      <c r="G181" s="20" t="s">
        <v>22</v>
      </c>
      <c r="H181" s="20" t="s">
        <v>5076</v>
      </c>
      <c r="I181" s="22">
        <v>360</v>
      </c>
      <c r="J181" s="20" t="s">
        <v>23</v>
      </c>
      <c r="K181" s="20" t="s">
        <v>24</v>
      </c>
      <c r="L181" s="22">
        <v>434</v>
      </c>
      <c r="M181" s="20" t="s">
        <v>204</v>
      </c>
      <c r="N181" s="21">
        <v>46310.962141203709</v>
      </c>
      <c r="O181" s="22">
        <v>360</v>
      </c>
      <c r="P181" s="20" t="s">
        <v>26</v>
      </c>
      <c r="Q181" s="22">
        <v>40</v>
      </c>
      <c r="R181" s="3" t="str">
        <f>IF(OR(G181="12R",G181="12L"),_xlfn.XLOOKUP(C181,DB!$A$2:$A$248,DB!$B$2:$B$248,""),IF(OR(G181="30L",G181="30R"),_xlfn.XLOOKUP(C181,DB!$A$2:$A$248,DB!$C$2:$C$248,""),""))</f>
        <v>OMSUK</v>
      </c>
      <c r="S181" s="3">
        <f t="shared" si="2"/>
        <v>22</v>
      </c>
      <c r="T181" s="3" t="str">
        <f>_xlfn.XLOOKUP(C181,DB!$A$2:$A$248,DB!$D$2:$D$248,"")</f>
        <v>Sector 3</v>
      </c>
    </row>
    <row r="182" spans="1:20" x14ac:dyDescent="0.2">
      <c r="A182" s="20" t="s">
        <v>354</v>
      </c>
      <c r="B182" s="20" t="s">
        <v>18</v>
      </c>
      <c r="C182" s="20" t="s">
        <v>43</v>
      </c>
      <c r="D182" s="20" t="s">
        <v>44</v>
      </c>
      <c r="E182" s="20" t="s">
        <v>3215</v>
      </c>
      <c r="F182" s="21">
        <v>46310.948483796295</v>
      </c>
      <c r="G182" s="20" t="s">
        <v>22</v>
      </c>
      <c r="H182" s="20" t="s">
        <v>5077</v>
      </c>
      <c r="I182" s="22">
        <v>360</v>
      </c>
      <c r="J182" s="20" t="s">
        <v>23</v>
      </c>
      <c r="K182" s="20" t="s">
        <v>24</v>
      </c>
      <c r="L182" s="22">
        <v>870</v>
      </c>
      <c r="M182" s="20" t="s">
        <v>46</v>
      </c>
      <c r="N182" s="21">
        <v>46310.997187500005</v>
      </c>
      <c r="O182" s="22">
        <v>360</v>
      </c>
      <c r="P182" s="20" t="s">
        <v>26</v>
      </c>
      <c r="Q182" s="22">
        <v>190</v>
      </c>
      <c r="R182" s="3" t="str">
        <f>IF(OR(G182="12R",G182="12L"),_xlfn.XLOOKUP(C182,DB!$A$2:$A$248,DB!$B$2:$B$248,""),IF(OR(G182="30L",G182="30R"),_xlfn.XLOOKUP(C182,DB!$A$2:$A$248,DB!$C$2:$C$248,""),""))</f>
        <v>UDGUV</v>
      </c>
      <c r="S182" s="3">
        <f t="shared" si="2"/>
        <v>22</v>
      </c>
      <c r="T182" s="3" t="str">
        <f>_xlfn.XLOOKUP(C182,DB!$A$2:$A$248,DB!$D$2:$D$248,"")</f>
        <v>Sector 2</v>
      </c>
    </row>
    <row r="183" spans="1:20" x14ac:dyDescent="0.2">
      <c r="A183" s="20" t="s">
        <v>344</v>
      </c>
      <c r="B183" s="20" t="s">
        <v>18</v>
      </c>
      <c r="C183" s="20" t="s">
        <v>345</v>
      </c>
      <c r="D183" s="20" t="s">
        <v>54</v>
      </c>
      <c r="E183" s="20" t="s">
        <v>485</v>
      </c>
      <c r="F183" s="21">
        <v>46310.950196759259</v>
      </c>
      <c r="G183" s="20" t="s">
        <v>22</v>
      </c>
      <c r="H183" s="20" t="s">
        <v>5078</v>
      </c>
      <c r="I183" s="22">
        <v>380</v>
      </c>
      <c r="J183" s="20" t="s">
        <v>23</v>
      </c>
      <c r="K183" s="20" t="s">
        <v>24</v>
      </c>
      <c r="L183" s="22">
        <v>887</v>
      </c>
      <c r="M183" s="20" t="s">
        <v>5079</v>
      </c>
      <c r="N183" s="21">
        <v>46311.001180555555</v>
      </c>
      <c r="O183" s="22">
        <v>380</v>
      </c>
      <c r="P183" s="20" t="s">
        <v>26</v>
      </c>
      <c r="Q183" s="22">
        <v>190</v>
      </c>
      <c r="R183" s="3" t="str">
        <f>IF(OR(G183="12R",G183="12L"),_xlfn.XLOOKUP(C183,DB!$A$2:$A$248,DB!$B$2:$B$248,""),IF(OR(G183="30L",G183="30R"),_xlfn.XLOOKUP(C183,DB!$A$2:$A$248,DB!$C$2:$C$248,""),""))</f>
        <v>UDGUV</v>
      </c>
      <c r="S183" s="3">
        <f t="shared" si="2"/>
        <v>22</v>
      </c>
      <c r="T183" s="3" t="str">
        <f>_xlfn.XLOOKUP(C183,DB!$A$2:$A$248,DB!$D$2:$D$248,"")</f>
        <v>Sector 2</v>
      </c>
    </row>
    <row r="184" spans="1:20" x14ac:dyDescent="0.2">
      <c r="A184" s="20" t="s">
        <v>349</v>
      </c>
      <c r="B184" s="20" t="s">
        <v>18</v>
      </c>
      <c r="C184" s="20" t="s">
        <v>221</v>
      </c>
      <c r="D184" s="20" t="s">
        <v>54</v>
      </c>
      <c r="E184" s="20" t="s">
        <v>962</v>
      </c>
      <c r="F184" s="21">
        <v>46310.954652777778</v>
      </c>
      <c r="G184" s="20" t="s">
        <v>22</v>
      </c>
      <c r="H184" s="20" t="s">
        <v>5080</v>
      </c>
      <c r="I184" s="22">
        <v>380</v>
      </c>
      <c r="J184" s="20" t="s">
        <v>23</v>
      </c>
      <c r="K184" s="20" t="s">
        <v>24</v>
      </c>
      <c r="L184" s="22">
        <v>901</v>
      </c>
      <c r="M184" s="20" t="s">
        <v>2812</v>
      </c>
      <c r="N184" s="21">
        <v>46311.006782407407</v>
      </c>
      <c r="O184" s="22">
        <v>380</v>
      </c>
      <c r="P184" s="20" t="s">
        <v>26</v>
      </c>
      <c r="Q184" s="22">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s="20" t="s">
        <v>555</v>
      </c>
      <c r="B185" s="20" t="s">
        <v>18</v>
      </c>
      <c r="C185" s="20" t="s">
        <v>539</v>
      </c>
      <c r="D185" s="20" t="s">
        <v>29</v>
      </c>
      <c r="E185" s="20" t="s">
        <v>5081</v>
      </c>
      <c r="F185" s="21">
        <v>46310.958761574075</v>
      </c>
      <c r="G185" s="20" t="s">
        <v>22</v>
      </c>
      <c r="H185" s="20" t="s">
        <v>5082</v>
      </c>
      <c r="I185" s="22">
        <v>340</v>
      </c>
      <c r="J185" s="20" t="s">
        <v>23</v>
      </c>
      <c r="K185" s="20" t="s">
        <v>24</v>
      </c>
      <c r="L185" s="22">
        <v>444</v>
      </c>
      <c r="M185" s="20" t="s">
        <v>204</v>
      </c>
      <c r="N185" s="21">
        <v>46310.983078703706</v>
      </c>
      <c r="O185" s="22">
        <v>340</v>
      </c>
      <c r="P185" s="20" t="s">
        <v>26</v>
      </c>
      <c r="Q185" s="22">
        <v>40</v>
      </c>
      <c r="R185" s="3" t="str">
        <f>IF(OR(G185="12R",G185="12L"),_xlfn.XLOOKUP(C185,DB!$A$2:$A$248,DB!$B$2:$B$248,""),IF(OR(G185="30L",G185="30R"),_xlfn.XLOOKUP(C185,DB!$A$2:$A$248,DB!$C$2:$C$248,""),""))</f>
        <v>OMSUK</v>
      </c>
      <c r="S185" s="3">
        <f t="shared" si="2"/>
        <v>23</v>
      </c>
      <c r="T185" s="3" t="str">
        <f>_xlfn.XLOOKUP(C185,DB!$A$2:$A$248,DB!$D$2:$D$248,"")</f>
        <v>Sector 3</v>
      </c>
    </row>
    <row r="186" spans="1:20" x14ac:dyDescent="0.2">
      <c r="A186" s="20" t="s">
        <v>5083</v>
      </c>
      <c r="B186" s="20" t="s">
        <v>18</v>
      </c>
      <c r="C186" s="20" t="s">
        <v>50</v>
      </c>
      <c r="D186" s="20" t="s">
        <v>132</v>
      </c>
      <c r="E186" s="20"/>
      <c r="F186" s="21">
        <v>46310.961736111116</v>
      </c>
      <c r="G186" s="20" t="s">
        <v>22</v>
      </c>
      <c r="H186" s="20" t="s">
        <v>5084</v>
      </c>
      <c r="I186" s="22">
        <v>360</v>
      </c>
      <c r="J186" s="20" t="s">
        <v>23</v>
      </c>
      <c r="K186" s="20" t="s">
        <v>51</v>
      </c>
      <c r="L186" s="22">
        <v>870</v>
      </c>
      <c r="M186" s="20" t="s">
        <v>4131</v>
      </c>
      <c r="N186" s="21">
        <v>46311.014097222222</v>
      </c>
      <c r="O186" s="22">
        <v>360</v>
      </c>
      <c r="P186" s="20" t="s">
        <v>26</v>
      </c>
      <c r="Q186" s="22">
        <v>30</v>
      </c>
      <c r="R186" s="3" t="str">
        <f>IF(OR(G186="12R",G186="12L"),_xlfn.XLOOKUP(C186,DB!$A$2:$A$248,DB!$B$2:$B$248,""),IF(OR(G186="30L",G186="30R"),_xlfn.XLOOKUP(C186,DB!$A$2:$A$248,DB!$C$2:$C$248,""),""))</f>
        <v>UDGUV</v>
      </c>
      <c r="S186" s="3">
        <f t="shared" si="2"/>
        <v>23</v>
      </c>
      <c r="T186" s="3" t="str">
        <f>_xlfn.XLOOKUP(C186,DB!$A$2:$A$248,DB!$D$2:$D$248,"")</f>
        <v>Sector 2</v>
      </c>
    </row>
    <row r="187" spans="1:20" x14ac:dyDescent="0.2">
      <c r="A187" s="20" t="s">
        <v>346</v>
      </c>
      <c r="B187" s="20" t="s">
        <v>18</v>
      </c>
      <c r="C187" s="20" t="s">
        <v>347</v>
      </c>
      <c r="D187" s="20" t="s">
        <v>54</v>
      </c>
      <c r="E187" s="20" t="s">
        <v>832</v>
      </c>
      <c r="F187" s="21">
        <v>46310.965868055559</v>
      </c>
      <c r="G187" s="20" t="s">
        <v>22</v>
      </c>
      <c r="H187" s="20" t="s">
        <v>5085</v>
      </c>
      <c r="I187" s="22">
        <v>380</v>
      </c>
      <c r="J187" s="20" t="s">
        <v>23</v>
      </c>
      <c r="K187" s="20" t="s">
        <v>24</v>
      </c>
      <c r="L187" s="22">
        <v>868</v>
      </c>
      <c r="M187" s="20" t="s">
        <v>4867</v>
      </c>
      <c r="N187" s="21">
        <v>46311.015578703707</v>
      </c>
      <c r="O187" s="22">
        <v>380</v>
      </c>
      <c r="P187" s="20" t="s">
        <v>26</v>
      </c>
      <c r="Q187" s="22">
        <v>190</v>
      </c>
      <c r="R187" s="3" t="str">
        <f>IF(OR(G187="12R",G187="12L"),_xlfn.XLOOKUP(C187,DB!$A$2:$A$248,DB!$B$2:$B$248,""),IF(OR(G187="30L",G187="30R"),_xlfn.XLOOKUP(C187,DB!$A$2:$A$248,DB!$C$2:$C$248,""),""))</f>
        <v>UDGUV</v>
      </c>
      <c r="S187" s="3">
        <f t="shared" si="2"/>
        <v>23</v>
      </c>
      <c r="T187" s="3" t="str">
        <f>_xlfn.XLOOKUP(C187,DB!$A$2:$A$248,DB!$D$2:$D$248,"")</f>
        <v>Sector 2</v>
      </c>
    </row>
    <row r="188" spans="1:20" x14ac:dyDescent="0.2">
      <c r="A188" s="20" t="s">
        <v>358</v>
      </c>
      <c r="B188" s="20" t="s">
        <v>18</v>
      </c>
      <c r="C188" s="20" t="s">
        <v>276</v>
      </c>
      <c r="D188" s="20" t="s">
        <v>129</v>
      </c>
      <c r="E188" s="20" t="s">
        <v>1777</v>
      </c>
      <c r="F188" s="21">
        <v>46310.968668981484</v>
      </c>
      <c r="G188" s="20" t="s">
        <v>22</v>
      </c>
      <c r="H188" s="20" t="s">
        <v>5086</v>
      </c>
      <c r="I188" s="22">
        <v>360</v>
      </c>
      <c r="J188" s="20" t="s">
        <v>23</v>
      </c>
      <c r="K188" s="20" t="s">
        <v>24</v>
      </c>
      <c r="L188" s="22">
        <v>929</v>
      </c>
      <c r="M188" s="20" t="s">
        <v>36</v>
      </c>
      <c r="N188" s="21">
        <v>46311.018483796295</v>
      </c>
      <c r="O188" s="22">
        <v>360</v>
      </c>
      <c r="P188" s="20" t="s">
        <v>26</v>
      </c>
      <c r="Q188" s="22">
        <v>190</v>
      </c>
      <c r="R188" s="3" t="str">
        <f>IF(OR(G188="12R",G188="12L"),_xlfn.XLOOKUP(C188,DB!$A$2:$A$248,DB!$B$2:$B$248,""),IF(OR(G188="30L",G188="30R"),_xlfn.XLOOKUP(C188,DB!$A$2:$A$248,DB!$C$2:$C$248,""),""))</f>
        <v>UDGUV</v>
      </c>
      <c r="S188" s="3">
        <f t="shared" si="2"/>
        <v>23</v>
      </c>
      <c r="T188" s="3" t="str">
        <f>_xlfn.XLOOKUP(C188,DB!$A$2:$A$248,DB!$D$2:$D$248,"")</f>
        <v>Sector 2</v>
      </c>
    </row>
    <row r="189" spans="1:20" x14ac:dyDescent="0.2">
      <c r="A189" s="20" t="s">
        <v>359</v>
      </c>
      <c r="B189" s="20" t="s">
        <v>18</v>
      </c>
      <c r="C189" s="20" t="s">
        <v>219</v>
      </c>
      <c r="D189" s="20" t="s">
        <v>54</v>
      </c>
      <c r="E189" s="20" t="s">
        <v>2288</v>
      </c>
      <c r="F189" s="21">
        <v>46310.977743055555</v>
      </c>
      <c r="G189" s="20" t="s">
        <v>22</v>
      </c>
      <c r="H189" s="20" t="s">
        <v>5087</v>
      </c>
      <c r="I189" s="22">
        <v>370</v>
      </c>
      <c r="J189" s="20" t="s">
        <v>23</v>
      </c>
      <c r="K189" s="20" t="s">
        <v>24</v>
      </c>
      <c r="L189" s="22">
        <v>148</v>
      </c>
      <c r="M189" s="20" t="s">
        <v>5088</v>
      </c>
      <c r="N189" s="21">
        <v>46310.987650462965</v>
      </c>
      <c r="O189" s="22">
        <v>277</v>
      </c>
      <c r="P189" s="20" t="s">
        <v>26</v>
      </c>
      <c r="Q189" s="22">
        <v>190</v>
      </c>
      <c r="R189" s="3" t="str">
        <f>IF(OR(G189="12R",G189="12L"),_xlfn.XLOOKUP(C189,DB!$A$2:$A$248,DB!$B$2:$B$248,""),IF(OR(G189="30L",G189="30R"),_xlfn.XLOOKUP(C189,DB!$A$2:$A$248,DB!$C$2:$C$248,""),""))</f>
        <v>TAKUX</v>
      </c>
      <c r="S189" s="3">
        <f t="shared" si="2"/>
        <v>23</v>
      </c>
      <c r="T189" s="3" t="str">
        <f>_xlfn.XLOOKUP(C189,DB!$A$2:$A$248,DB!$D$2:$D$248,"")</f>
        <v>Sector 7</v>
      </c>
    </row>
    <row r="190" spans="1:20" x14ac:dyDescent="0.2">
      <c r="A190" s="20" t="s">
        <v>360</v>
      </c>
      <c r="B190" s="20" t="s">
        <v>18</v>
      </c>
      <c r="C190" s="20" t="s">
        <v>43</v>
      </c>
      <c r="D190" s="20" t="s">
        <v>129</v>
      </c>
      <c r="E190" s="20" t="s">
        <v>3545</v>
      </c>
      <c r="F190" s="21">
        <v>46310.985844907409</v>
      </c>
      <c r="G190" s="20" t="s">
        <v>22</v>
      </c>
      <c r="H190" s="20" t="s">
        <v>5089</v>
      </c>
      <c r="I190" s="22">
        <v>360</v>
      </c>
      <c r="J190" s="20" t="s">
        <v>23</v>
      </c>
      <c r="K190" s="20" t="s">
        <v>24</v>
      </c>
      <c r="L190" s="22">
        <v>861</v>
      </c>
      <c r="M190" s="20" t="s">
        <v>602</v>
      </c>
      <c r="N190" s="21">
        <v>46311.033414351856</v>
      </c>
      <c r="O190" s="22">
        <v>360</v>
      </c>
      <c r="P190" s="20" t="s">
        <v>26</v>
      </c>
      <c r="Q190" s="22">
        <v>190</v>
      </c>
      <c r="R190" s="3" t="str">
        <f>IF(OR(G190="12R",G190="12L"),_xlfn.XLOOKUP(C190,DB!$A$2:$A$248,DB!$B$2:$B$248,""),IF(OR(G190="30L",G190="30R"),_xlfn.XLOOKUP(C190,DB!$A$2:$A$248,DB!$C$2:$C$248,""),""))</f>
        <v>UDGUV</v>
      </c>
      <c r="S190" s="3">
        <f t="shared" si="2"/>
        <v>23</v>
      </c>
      <c r="T190" s="3" t="str">
        <f>_xlfn.XLOOKUP(C190,DB!$A$2:$A$248,DB!$D$2:$D$248,"")</f>
        <v>Sector 2</v>
      </c>
    </row>
    <row r="191" spans="1:20" x14ac:dyDescent="0.2">
      <c r="A191" s="20" t="s">
        <v>729</v>
      </c>
      <c r="B191" s="20" t="s">
        <v>18</v>
      </c>
      <c r="C191" s="20" t="s">
        <v>50</v>
      </c>
      <c r="D191" s="20" t="s">
        <v>730</v>
      </c>
      <c r="E191" s="20"/>
      <c r="F191" s="21">
        <v>46310.98841435185</v>
      </c>
      <c r="G191" s="20" t="s">
        <v>696</v>
      </c>
      <c r="H191" s="20" t="s">
        <v>5090</v>
      </c>
      <c r="I191" s="22">
        <v>430</v>
      </c>
      <c r="J191" s="20" t="s">
        <v>23</v>
      </c>
      <c r="K191" s="20" t="s">
        <v>51</v>
      </c>
      <c r="L191" s="22">
        <v>874</v>
      </c>
      <c r="M191" s="20" t="s">
        <v>705</v>
      </c>
      <c r="N191" s="21">
        <v>46311.036736111113</v>
      </c>
      <c r="O191" s="22">
        <v>380</v>
      </c>
      <c r="P191" s="20" t="s">
        <v>26</v>
      </c>
      <c r="Q191" s="22">
        <v>30</v>
      </c>
      <c r="R191" s="3" t="str">
        <f>IF(OR(G191="12R",G191="12L"),_xlfn.XLOOKUP(C191,DB!$A$2:$A$248,DB!$B$2:$B$248,""),IF(OR(G191="30L",G191="30R"),_xlfn.XLOOKUP(C191,DB!$A$2:$A$248,DB!$C$2:$C$248,""),""))</f>
        <v>UDGUV</v>
      </c>
      <c r="S191" s="3">
        <f t="shared" si="2"/>
        <v>23</v>
      </c>
      <c r="T191" s="3" t="str">
        <f>_xlfn.XLOOKUP(C191,DB!$A$2:$A$248,DB!$D$2:$D$248,"")</f>
        <v>Sector 2</v>
      </c>
    </row>
    <row r="192" spans="1:20" x14ac:dyDescent="0.2">
      <c r="A192" s="20" t="s">
        <v>356</v>
      </c>
      <c r="B192" s="20" t="s">
        <v>18</v>
      </c>
      <c r="C192" s="20" t="s">
        <v>63</v>
      </c>
      <c r="D192" s="20" t="s">
        <v>54</v>
      </c>
      <c r="E192" s="20" t="s">
        <v>1102</v>
      </c>
      <c r="F192" s="21">
        <v>46310.999062499999</v>
      </c>
      <c r="G192" s="20" t="s">
        <v>696</v>
      </c>
      <c r="H192" s="20" t="s">
        <v>5091</v>
      </c>
      <c r="I192" s="22">
        <v>380</v>
      </c>
      <c r="J192" s="20" t="s">
        <v>23</v>
      </c>
      <c r="K192" s="20" t="s">
        <v>24</v>
      </c>
      <c r="L192" s="22">
        <v>867</v>
      </c>
      <c r="M192" s="20" t="s">
        <v>5092</v>
      </c>
      <c r="N192" s="21">
        <v>46311.048055555555</v>
      </c>
      <c r="O192" s="22">
        <v>380</v>
      </c>
      <c r="P192" s="20" t="s">
        <v>26</v>
      </c>
      <c r="Q192" s="22">
        <v>190</v>
      </c>
      <c r="R192" s="3" t="str">
        <f>IF(OR(G192="12R",G192="12L"),_xlfn.XLOOKUP(C192,DB!$A$2:$A$248,DB!$B$2:$B$248,""),IF(OR(G192="30L",G192="30R"),_xlfn.XLOOKUP(C192,DB!$A$2:$A$248,DB!$C$2:$C$248,""),""))</f>
        <v>UDGUV</v>
      </c>
      <c r="S192" s="3">
        <f t="shared" si="2"/>
        <v>23</v>
      </c>
      <c r="T192" s="3" t="str">
        <f>_xlfn.XLOOKUP(C192,DB!$A$2:$A$248,DB!$D$2:$D$248,"")</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0</v>
      </c>
      <c r="E230" s="8">
        <f t="shared" si="4"/>
        <v>1</v>
      </c>
      <c r="F230" s="8">
        <f t="shared" si="4"/>
        <v>5</v>
      </c>
      <c r="G230" s="8">
        <f t="shared" si="4"/>
        <v>4</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15,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1</v>
      </c>
      <c r="E264" s="9">
        <f t="shared" ref="E264:E273" si="7">SUM(B264:D264)</f>
        <v>2</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5</v>
      </c>
      <c r="E266" s="9">
        <f t="shared" si="7"/>
        <v>21</v>
      </c>
    </row>
    <row r="267" spans="1:9" x14ac:dyDescent="0.2">
      <c r="A267" s="7">
        <v>17</v>
      </c>
      <c r="B267" s="8">
        <f t="shared" si="6"/>
        <v>1</v>
      </c>
      <c r="C267" s="8">
        <f t="shared" si="6"/>
        <v>9</v>
      </c>
      <c r="D267" s="8">
        <f t="shared" si="6"/>
        <v>4</v>
      </c>
      <c r="E267" s="9">
        <f t="shared" si="7"/>
        <v>14</v>
      </c>
    </row>
    <row r="268" spans="1:9" x14ac:dyDescent="0.2">
      <c r="A268" s="7">
        <v>18</v>
      </c>
      <c r="B268" s="8">
        <f t="shared" si="6"/>
        <v>8</v>
      </c>
      <c r="C268" s="8">
        <f t="shared" si="6"/>
        <v>14</v>
      </c>
      <c r="D268" s="8">
        <f t="shared" si="6"/>
        <v>2</v>
      </c>
      <c r="E268" s="9">
        <f t="shared" si="7"/>
        <v>24</v>
      </c>
    </row>
    <row r="269" spans="1:9" x14ac:dyDescent="0.2">
      <c r="A269" s="7">
        <v>19</v>
      </c>
      <c r="B269" s="8">
        <f t="shared" si="6"/>
        <v>7</v>
      </c>
      <c r="C269" s="8">
        <f t="shared" si="6"/>
        <v>11</v>
      </c>
      <c r="D269" s="8">
        <f t="shared" si="6"/>
        <v>0</v>
      </c>
      <c r="E269" s="9">
        <f t="shared" si="7"/>
        <v>18</v>
      </c>
    </row>
    <row r="270" spans="1:9" x14ac:dyDescent="0.2">
      <c r="A270" s="7">
        <v>20</v>
      </c>
      <c r="B270" s="8">
        <f t="shared" si="6"/>
        <v>11</v>
      </c>
      <c r="C270" s="8">
        <f t="shared" si="6"/>
        <v>11</v>
      </c>
      <c r="D270" s="8">
        <f t="shared" si="6"/>
        <v>1</v>
      </c>
      <c r="E270" s="9">
        <f t="shared" si="7"/>
        <v>23</v>
      </c>
    </row>
    <row r="271" spans="1:9" x14ac:dyDescent="0.2">
      <c r="A271" s="7">
        <v>21</v>
      </c>
      <c r="B271" s="8">
        <f t="shared" si="6"/>
        <v>6</v>
      </c>
      <c r="C271" s="8">
        <f t="shared" si="6"/>
        <v>12</v>
      </c>
      <c r="D271" s="8">
        <f t="shared" si="6"/>
        <v>2</v>
      </c>
      <c r="E271" s="9">
        <f t="shared" si="7"/>
        <v>20</v>
      </c>
    </row>
    <row r="272" spans="1:9" x14ac:dyDescent="0.2">
      <c r="A272" s="7">
        <v>22</v>
      </c>
      <c r="B272" s="8">
        <f t="shared" si="6"/>
        <v>5</v>
      </c>
      <c r="C272" s="8">
        <f t="shared" si="6"/>
        <v>3</v>
      </c>
      <c r="D272" s="8">
        <f t="shared" si="6"/>
        <v>1</v>
      </c>
      <c r="E272" s="9">
        <f t="shared" si="7"/>
        <v>9</v>
      </c>
    </row>
    <row r="273" spans="1:9" x14ac:dyDescent="0.2">
      <c r="A273" s="10">
        <v>23</v>
      </c>
      <c r="B273" s="11">
        <f t="shared" si="6"/>
        <v>6</v>
      </c>
      <c r="C273" s="11">
        <f t="shared" si="6"/>
        <v>1</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A8770-A0AA-8C44-9DE5-2573183BC946}">
  <dimension ref="A1:T275"/>
  <sheetViews>
    <sheetView showGridLines="0" topLeftCell="A222" zoomScale="110" zoomScaleNormal="110" workbookViewId="0">
      <selection activeCell="H2" sqref="H2:H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439</v>
      </c>
      <c r="F2" s="21">
        <v>46311.002893518518</v>
      </c>
      <c r="G2" s="20" t="s">
        <v>696</v>
      </c>
      <c r="H2" s="20" t="s">
        <v>5093</v>
      </c>
      <c r="I2" s="22">
        <v>330</v>
      </c>
      <c r="J2" s="20" t="s">
        <v>23</v>
      </c>
      <c r="K2" s="20" t="s">
        <v>24</v>
      </c>
      <c r="L2" s="22">
        <v>258</v>
      </c>
      <c r="M2" s="20" t="s">
        <v>5094</v>
      </c>
      <c r="N2" s="21">
        <v>46311.018946759257</v>
      </c>
      <c r="O2" s="22">
        <v>330</v>
      </c>
      <c r="P2" s="20" t="s">
        <v>26</v>
      </c>
      <c r="Q2" s="22">
        <v>190</v>
      </c>
      <c r="R2" s="3" t="str">
        <f>IF(OR(G2="12R",G2="12L"),_xlfn.XLOOKUP(C2,DB!$A$2:$A$248,DB!$B$2:$B$248,""),IF(OR(G2="30L",G2="30R"),_xlfn.XLOOKUP(C2,DB!$A$2:$A$248,DB!$C$2:$C$248,""),""))</f>
        <v>CZM</v>
      </c>
      <c r="S2" s="3">
        <f>HOUR(F2)</f>
        <v>0</v>
      </c>
      <c r="T2" s="3" t="str">
        <f>_xlfn.XLOOKUP(C2,DB!$A$2:$A$248,DB!$D$2:$D$248,"")</f>
        <v>Sector 7</v>
      </c>
    </row>
    <row r="3" spans="1:20" x14ac:dyDescent="0.2">
      <c r="A3" s="20" t="s">
        <v>551</v>
      </c>
      <c r="B3" s="20" t="s">
        <v>18</v>
      </c>
      <c r="C3" s="20" t="s">
        <v>97</v>
      </c>
      <c r="D3" s="20" t="s">
        <v>61</v>
      </c>
      <c r="E3" s="20" t="s">
        <v>590</v>
      </c>
      <c r="F3" s="21">
        <v>46311.008831018524</v>
      </c>
      <c r="G3" s="20" t="s">
        <v>22</v>
      </c>
      <c r="H3" s="20" t="s">
        <v>5095</v>
      </c>
      <c r="I3" s="22">
        <v>360</v>
      </c>
      <c r="J3" s="20" t="s">
        <v>23</v>
      </c>
      <c r="K3" s="20" t="s">
        <v>24</v>
      </c>
      <c r="L3" s="22">
        <v>879</v>
      </c>
      <c r="M3" s="20" t="s">
        <v>99</v>
      </c>
      <c r="N3" s="21">
        <v>46311.058923611112</v>
      </c>
      <c r="O3" s="22">
        <v>217</v>
      </c>
      <c r="P3" s="20" t="s">
        <v>26</v>
      </c>
      <c r="Q3" s="22">
        <v>190</v>
      </c>
      <c r="R3" s="3" t="str">
        <f>IF(OR(G3="12R",G3="12L"),_xlfn.XLOOKUP(C3,DB!$A$2:$A$248,DB!$B$2:$B$248,""),IF(OR(G3="30L",G3="30R"),_xlfn.XLOOKUP(C3,DB!$A$2:$A$248,DB!$C$2:$C$248,""),""))</f>
        <v>UDGUV</v>
      </c>
      <c r="S3" s="3">
        <f t="shared" ref="S3:S66" si="0">HOUR(F3)</f>
        <v>0</v>
      </c>
      <c r="T3" s="3" t="str">
        <f>_xlfn.XLOOKUP(C3,DB!$A$2:$A$248,DB!$D$2:$D$248,"")</f>
        <v>Sector 2</v>
      </c>
    </row>
    <row r="4" spans="1:20" x14ac:dyDescent="0.2">
      <c r="A4" s="20" t="s">
        <v>17</v>
      </c>
      <c r="B4" s="20" t="s">
        <v>18</v>
      </c>
      <c r="C4" s="20" t="s">
        <v>19</v>
      </c>
      <c r="D4" s="20" t="s">
        <v>54</v>
      </c>
      <c r="E4" s="20" t="s">
        <v>720</v>
      </c>
      <c r="F4" s="21">
        <v>46311.015949074077</v>
      </c>
      <c r="G4" s="20" t="s">
        <v>22</v>
      </c>
      <c r="H4" s="20" t="s">
        <v>5096</v>
      </c>
      <c r="I4" s="22">
        <v>380</v>
      </c>
      <c r="J4" s="20" t="s">
        <v>23</v>
      </c>
      <c r="K4" s="20" t="s">
        <v>24</v>
      </c>
      <c r="L4" s="22">
        <v>861</v>
      </c>
      <c r="M4" s="20" t="s">
        <v>25</v>
      </c>
      <c r="N4" s="21">
        <v>46311.065706018519</v>
      </c>
      <c r="O4" s="22">
        <v>380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552</v>
      </c>
      <c r="B5" s="20" t="s">
        <v>18</v>
      </c>
      <c r="C5" s="20" t="s">
        <v>553</v>
      </c>
      <c r="D5" s="20" t="s">
        <v>54</v>
      </c>
      <c r="E5" s="20" t="s">
        <v>428</v>
      </c>
      <c r="F5" s="21">
        <v>46311.017638888894</v>
      </c>
      <c r="G5" s="20" t="s">
        <v>22</v>
      </c>
      <c r="H5" s="20" t="s">
        <v>5097</v>
      </c>
      <c r="I5" s="22">
        <v>380</v>
      </c>
      <c r="J5" s="20" t="s">
        <v>23</v>
      </c>
      <c r="K5" s="20" t="s">
        <v>24</v>
      </c>
      <c r="L5" s="22">
        <v>882</v>
      </c>
      <c r="M5" s="20" t="s">
        <v>36</v>
      </c>
      <c r="N5" s="21">
        <v>46311.066192129627</v>
      </c>
      <c r="O5" s="22">
        <v>380</v>
      </c>
      <c r="P5" s="20" t="s">
        <v>26</v>
      </c>
      <c r="Q5" s="22">
        <v>190</v>
      </c>
      <c r="R5" s="3" t="str">
        <f>IF(OR(G5="12R",G5="12L"),_xlfn.XLOOKUP(C5,DB!$A$2:$A$248,DB!$B$2:$B$248,""),IF(OR(G5="30L",G5="30R"),_xlfn.XLOOKUP(C5,DB!$A$2:$A$248,DB!$C$2:$C$248,""),""))</f>
        <v>UDGUV</v>
      </c>
      <c r="S5" s="3">
        <f t="shared" si="0"/>
        <v>0</v>
      </c>
      <c r="T5" s="3" t="str">
        <f>_xlfn.XLOOKUP(C5,DB!$A$2:$A$248,DB!$D$2:$D$248,"")</f>
        <v>Sector 2</v>
      </c>
    </row>
    <row r="6" spans="1:20" x14ac:dyDescent="0.2">
      <c r="A6" s="20" t="s">
        <v>283</v>
      </c>
      <c r="B6" s="20" t="s">
        <v>18</v>
      </c>
      <c r="C6" s="20" t="s">
        <v>284</v>
      </c>
      <c r="D6" s="20" t="s">
        <v>34</v>
      </c>
      <c r="E6" s="20" t="s">
        <v>522</v>
      </c>
      <c r="F6" s="21">
        <v>46311.018993055557</v>
      </c>
      <c r="G6" s="20" t="s">
        <v>22</v>
      </c>
      <c r="H6" s="20" t="s">
        <v>5098</v>
      </c>
      <c r="I6" s="22">
        <v>360</v>
      </c>
      <c r="J6" s="20" t="s">
        <v>23</v>
      </c>
      <c r="K6" s="20" t="s">
        <v>24</v>
      </c>
      <c r="L6" s="22">
        <v>858</v>
      </c>
      <c r="M6" s="20" t="s">
        <v>5099</v>
      </c>
      <c r="N6" s="21">
        <v>46311.067094907412</v>
      </c>
      <c r="O6" s="22">
        <v>360</v>
      </c>
      <c r="P6" s="20" t="s">
        <v>26</v>
      </c>
      <c r="Q6" s="22">
        <v>190</v>
      </c>
      <c r="R6" s="3" t="str">
        <f>IF(OR(G6="12R",G6="12L"),_xlfn.XLOOKUP(C6,DB!$A$2:$A$248,DB!$B$2:$B$248,""),IF(OR(G6="30L",G6="30R"),_xlfn.XLOOKUP(C6,DB!$A$2:$A$248,DB!$C$2:$C$248,""),""))</f>
        <v>UDGUV</v>
      </c>
      <c r="S6" s="3">
        <f t="shared" si="0"/>
        <v>0</v>
      </c>
      <c r="T6" s="3" t="str">
        <f>_xlfn.XLOOKUP(C6,DB!$A$2:$A$248,DB!$D$2:$D$248,"")</f>
        <v>Sector 2</v>
      </c>
    </row>
    <row r="7" spans="1:20" x14ac:dyDescent="0.2">
      <c r="A7" s="20" t="s">
        <v>5100</v>
      </c>
      <c r="B7" s="20" t="s">
        <v>18</v>
      </c>
      <c r="C7" s="20" t="s">
        <v>50</v>
      </c>
      <c r="D7" s="20" t="s">
        <v>770</v>
      </c>
      <c r="E7" s="20"/>
      <c r="F7" s="21">
        <v>46311.034918981481</v>
      </c>
      <c r="G7" s="20" t="s">
        <v>22</v>
      </c>
      <c r="H7" s="20" t="s">
        <v>5101</v>
      </c>
      <c r="I7" s="22">
        <v>430</v>
      </c>
      <c r="J7" s="20" t="s">
        <v>23</v>
      </c>
      <c r="K7" s="20" t="s">
        <v>51</v>
      </c>
      <c r="L7" s="22">
        <v>867</v>
      </c>
      <c r="M7" s="20" t="s">
        <v>46</v>
      </c>
      <c r="N7" s="21">
        <v>46311.084918981476</v>
      </c>
      <c r="O7" s="22">
        <v>430</v>
      </c>
      <c r="P7" s="20" t="s">
        <v>26</v>
      </c>
      <c r="Q7" s="22">
        <v>30</v>
      </c>
      <c r="R7" s="3" t="str">
        <f>IF(OR(G7="12R",G7="12L"),_xlfn.XLOOKUP(C7,DB!$A$2:$A$248,DB!$B$2:$B$248,""),IF(OR(G7="30L",G7="30R"),_xlfn.XLOOKUP(C7,DB!$A$2:$A$248,DB!$C$2:$C$248,""),""))</f>
        <v>UDGUV</v>
      </c>
      <c r="S7" s="3">
        <f t="shared" si="0"/>
        <v>0</v>
      </c>
      <c r="T7" s="3" t="str">
        <f>_xlfn.XLOOKUP(C7,DB!$A$2:$A$248,DB!$D$2:$D$248,"")</f>
        <v>Sector 2</v>
      </c>
    </row>
    <row r="8" spans="1:20" x14ac:dyDescent="0.2">
      <c r="A8" s="20" t="s">
        <v>511</v>
      </c>
      <c r="B8" s="20" t="s">
        <v>18</v>
      </c>
      <c r="C8" s="20" t="s">
        <v>33</v>
      </c>
      <c r="D8" s="20" t="s">
        <v>61</v>
      </c>
      <c r="E8" s="20" t="s">
        <v>418</v>
      </c>
      <c r="F8" s="21">
        <v>46311.036203703705</v>
      </c>
      <c r="G8" s="20" t="s">
        <v>22</v>
      </c>
      <c r="H8" s="20" t="s">
        <v>5102</v>
      </c>
      <c r="I8" s="22">
        <v>340</v>
      </c>
      <c r="J8" s="20" t="s">
        <v>23</v>
      </c>
      <c r="K8" s="20" t="s">
        <v>24</v>
      </c>
      <c r="L8" s="22">
        <v>865</v>
      </c>
      <c r="M8" s="20" t="s">
        <v>36</v>
      </c>
      <c r="N8" s="21">
        <v>46311.083645833336</v>
      </c>
      <c r="O8" s="22">
        <v>340</v>
      </c>
      <c r="P8" s="20" t="s">
        <v>26</v>
      </c>
      <c r="Q8" s="22">
        <v>190</v>
      </c>
      <c r="R8" s="3" t="str">
        <f>IF(OR(G8="12R",G8="12L"),_xlfn.XLOOKUP(C8,DB!$A$2:$A$248,DB!$B$2:$B$248,""),IF(OR(G8="30L",G8="30R"),_xlfn.XLOOKUP(C8,DB!$A$2:$A$248,DB!$C$2:$C$248,""),""))</f>
        <v>UDGUV</v>
      </c>
      <c r="S8" s="3">
        <f t="shared" si="0"/>
        <v>0</v>
      </c>
      <c r="T8" s="3" t="str">
        <f>_xlfn.XLOOKUP(C8,DB!$A$2:$A$248,DB!$D$2:$D$248,"")</f>
        <v>Sector 2</v>
      </c>
    </row>
    <row r="9" spans="1:20" x14ac:dyDescent="0.2">
      <c r="A9" s="20" t="s">
        <v>42</v>
      </c>
      <c r="B9" s="20" t="s">
        <v>18</v>
      </c>
      <c r="C9" s="20" t="s">
        <v>43</v>
      </c>
      <c r="D9" s="20" t="s">
        <v>44</v>
      </c>
      <c r="E9" s="20" t="s">
        <v>288</v>
      </c>
      <c r="F9" s="21">
        <v>46311.040405092594</v>
      </c>
      <c r="G9" s="20" t="s">
        <v>22</v>
      </c>
      <c r="H9" s="20" t="s">
        <v>5103</v>
      </c>
      <c r="I9" s="22">
        <v>360</v>
      </c>
      <c r="J9" s="20" t="s">
        <v>23</v>
      </c>
      <c r="K9" s="20" t="s">
        <v>24</v>
      </c>
      <c r="L9" s="22">
        <v>865</v>
      </c>
      <c r="M9" s="20" t="s">
        <v>46</v>
      </c>
      <c r="N9" s="21">
        <v>46311.088958333334</v>
      </c>
      <c r="O9" s="22">
        <v>360</v>
      </c>
      <c r="P9" s="20" t="s">
        <v>26</v>
      </c>
      <c r="Q9" s="22">
        <v>190</v>
      </c>
      <c r="R9" s="3" t="str">
        <f>IF(OR(G9="12R",G9="12L"),_xlfn.XLOOKUP(C9,DB!$A$2:$A$248,DB!$B$2:$B$248,""),IF(OR(G9="30L",G9="30R"),_xlfn.XLOOKUP(C9,DB!$A$2:$A$248,DB!$C$2:$C$248,""),""))</f>
        <v>UDGUV</v>
      </c>
      <c r="S9" s="3">
        <f t="shared" si="0"/>
        <v>0</v>
      </c>
      <c r="T9" s="3" t="str">
        <f>_xlfn.XLOOKUP(C9,DB!$A$2:$A$248,DB!$D$2:$D$248,"")</f>
        <v>Sector 2</v>
      </c>
    </row>
    <row r="10" spans="1:20" x14ac:dyDescent="0.2">
      <c r="A10" s="20" t="s">
        <v>32</v>
      </c>
      <c r="B10" s="20" t="s">
        <v>18</v>
      </c>
      <c r="C10" s="20" t="s">
        <v>33</v>
      </c>
      <c r="D10" s="20" t="s">
        <v>34</v>
      </c>
      <c r="E10" s="20" t="s">
        <v>839</v>
      </c>
      <c r="F10" s="21">
        <v>46311.042847222227</v>
      </c>
      <c r="G10" s="20" t="s">
        <v>22</v>
      </c>
      <c r="H10" s="20" t="s">
        <v>5104</v>
      </c>
      <c r="I10" s="22">
        <v>360</v>
      </c>
      <c r="J10" s="20" t="s">
        <v>23</v>
      </c>
      <c r="K10" s="20" t="s">
        <v>24</v>
      </c>
      <c r="L10" s="22">
        <v>876</v>
      </c>
      <c r="M10" s="20" t="s">
        <v>36</v>
      </c>
      <c r="N10" s="21">
        <v>46311.092673611114</v>
      </c>
      <c r="O10" s="22">
        <v>360</v>
      </c>
      <c r="P10" s="20" t="s">
        <v>26</v>
      </c>
      <c r="Q10" s="22">
        <v>190</v>
      </c>
      <c r="R10" s="3" t="str">
        <f>IF(OR(G10="12R",G10="12L"),_xlfn.XLOOKUP(C10,DB!$A$2:$A$248,DB!$B$2:$B$248,""),IF(OR(G10="30L",G10="30R"),_xlfn.XLOOKUP(C10,DB!$A$2:$A$248,DB!$C$2:$C$248,""),""))</f>
        <v>UDGUV</v>
      </c>
      <c r="S10" s="3">
        <f t="shared" si="0"/>
        <v>1</v>
      </c>
      <c r="T10" s="3" t="str">
        <f>_xlfn.XLOOKUP(C10,DB!$A$2:$A$248,DB!$D$2:$D$248,"")</f>
        <v>Sector 2</v>
      </c>
    </row>
    <row r="11" spans="1:20" x14ac:dyDescent="0.2">
      <c r="A11" s="20" t="s">
        <v>47</v>
      </c>
      <c r="B11" s="20" t="s">
        <v>18</v>
      </c>
      <c r="C11" s="20" t="s">
        <v>48</v>
      </c>
      <c r="D11" s="20" t="s">
        <v>49</v>
      </c>
      <c r="E11" s="20" t="s">
        <v>455</v>
      </c>
      <c r="F11" s="21">
        <v>46311.060324074075</v>
      </c>
      <c r="G11" s="20" t="s">
        <v>22</v>
      </c>
      <c r="H11" s="20" t="s">
        <v>5105</v>
      </c>
      <c r="I11" s="22">
        <v>350</v>
      </c>
      <c r="J11" s="20" t="s">
        <v>23</v>
      </c>
      <c r="K11" s="20" t="s">
        <v>24</v>
      </c>
      <c r="L11" s="22">
        <v>136</v>
      </c>
      <c r="M11" s="20" t="s">
        <v>40</v>
      </c>
      <c r="N11" s="21">
        <v>46311.069467592592</v>
      </c>
      <c r="O11" s="22">
        <v>248</v>
      </c>
      <c r="P11" s="20" t="s">
        <v>41</v>
      </c>
      <c r="Q11" s="22">
        <v>190</v>
      </c>
      <c r="R11" s="3" t="str">
        <f>IF(OR(G11="12R",G11="12L"),_xlfn.XLOOKUP(C11,DB!$A$2:$A$248,DB!$B$2:$B$248,""),IF(OR(G11="30L",G11="30R"),_xlfn.XLOOKUP(C11,DB!$A$2:$A$248,DB!$C$2:$C$248,""),""))</f>
        <v>NUDAL</v>
      </c>
      <c r="S11" s="3">
        <f t="shared" si="0"/>
        <v>1</v>
      </c>
      <c r="T11" s="3" t="str">
        <f>_xlfn.XLOOKUP(C11,DB!$A$2:$A$248,DB!$D$2:$D$248,"")</f>
        <v>Sector 3</v>
      </c>
    </row>
    <row r="12" spans="1:20" x14ac:dyDescent="0.2">
      <c r="A12" s="20" t="s">
        <v>62</v>
      </c>
      <c r="B12" s="20" t="s">
        <v>18</v>
      </c>
      <c r="C12" s="20" t="s">
        <v>63</v>
      </c>
      <c r="D12" s="20" t="s">
        <v>64</v>
      </c>
      <c r="E12" s="20" t="s">
        <v>372</v>
      </c>
      <c r="F12" s="21">
        <v>46311.065150462964</v>
      </c>
      <c r="G12" s="20" t="s">
        <v>22</v>
      </c>
      <c r="H12" s="20" t="s">
        <v>5106</v>
      </c>
      <c r="I12" s="22">
        <v>340</v>
      </c>
      <c r="J12" s="20" t="s">
        <v>23</v>
      </c>
      <c r="K12" s="20" t="s">
        <v>24</v>
      </c>
      <c r="L12" s="22">
        <v>857</v>
      </c>
      <c r="M12" s="20" t="s">
        <v>181</v>
      </c>
      <c r="N12" s="21">
        <v>46311.113425925927</v>
      </c>
      <c r="O12" s="22">
        <v>340</v>
      </c>
      <c r="P12" s="20" t="s">
        <v>26</v>
      </c>
      <c r="Q12" s="22">
        <v>190</v>
      </c>
      <c r="R12" s="3" t="str">
        <f>IF(OR(G12="12R",G12="12L"),_xlfn.XLOOKUP(C12,DB!$A$2:$A$248,DB!$B$2:$B$248,""),IF(OR(G12="30L",G12="30R"),_xlfn.XLOOKUP(C12,DB!$A$2:$A$248,DB!$C$2:$C$248,""),""))</f>
        <v>UDGUV</v>
      </c>
      <c r="S12" s="3">
        <f t="shared" si="0"/>
        <v>1</v>
      </c>
      <c r="T12" s="3" t="str">
        <f>_xlfn.XLOOKUP(C12,DB!$A$2:$A$248,DB!$D$2:$D$248,"")</f>
        <v>Sector 2</v>
      </c>
    </row>
    <row r="13" spans="1:20" x14ac:dyDescent="0.2">
      <c r="A13" s="20" t="s">
        <v>65</v>
      </c>
      <c r="B13" s="20" t="s">
        <v>18</v>
      </c>
      <c r="C13" s="20" t="s">
        <v>66</v>
      </c>
      <c r="D13" s="20" t="s">
        <v>64</v>
      </c>
      <c r="E13" s="20" t="s">
        <v>67</v>
      </c>
      <c r="F13" s="21">
        <v>46311.066840277781</v>
      </c>
      <c r="G13" s="20" t="s">
        <v>22</v>
      </c>
      <c r="H13" s="20" t="s">
        <v>5107</v>
      </c>
      <c r="I13" s="22">
        <v>220</v>
      </c>
      <c r="J13" s="20" t="s">
        <v>23</v>
      </c>
      <c r="K13" s="20" t="s">
        <v>24</v>
      </c>
      <c r="L13" s="22">
        <v>358</v>
      </c>
      <c r="M13" s="20" t="s">
        <v>66</v>
      </c>
      <c r="N13" s="21">
        <v>46311.091226851851</v>
      </c>
      <c r="O13" s="22">
        <v>0</v>
      </c>
      <c r="P13" s="20" t="s">
        <v>26</v>
      </c>
      <c r="Q13" s="22">
        <v>190</v>
      </c>
      <c r="R13" s="3" t="str">
        <f>IF(OR(G13="12R",G13="12L"),_xlfn.XLOOKUP(C13,DB!$A$2:$A$248,DB!$B$2:$B$248,""),IF(OR(G13="30L",G13="30R"),_xlfn.XLOOKUP(C13,DB!$A$2:$A$248,DB!$C$2:$C$248,""),""))</f>
        <v>UDGUV</v>
      </c>
      <c r="S13" s="3">
        <f t="shared" si="0"/>
        <v>1</v>
      </c>
      <c r="T13" s="3" t="str">
        <f>_xlfn.XLOOKUP(C13,DB!$A$2:$A$248,DB!$D$2:$D$248,"")</f>
        <v>Sector 2</v>
      </c>
    </row>
    <row r="14" spans="1:20" x14ac:dyDescent="0.2">
      <c r="A14" s="20" t="s">
        <v>315</v>
      </c>
      <c r="B14" s="20" t="s">
        <v>18</v>
      </c>
      <c r="C14" s="20" t="s">
        <v>224</v>
      </c>
      <c r="D14" s="20" t="s">
        <v>116</v>
      </c>
      <c r="E14" s="20" t="s">
        <v>5108</v>
      </c>
      <c r="F14" s="21">
        <v>46311.072187500002</v>
      </c>
      <c r="G14" s="20" t="s">
        <v>22</v>
      </c>
      <c r="H14" s="20" t="s">
        <v>5109</v>
      </c>
      <c r="I14" s="22">
        <v>380</v>
      </c>
      <c r="J14" s="20" t="s">
        <v>23</v>
      </c>
      <c r="K14" s="20" t="s">
        <v>24</v>
      </c>
      <c r="L14" s="22">
        <v>517</v>
      </c>
      <c r="M14" s="20" t="s">
        <v>130</v>
      </c>
      <c r="N14" s="21">
        <v>46311.100150462968</v>
      </c>
      <c r="O14" s="22">
        <v>380</v>
      </c>
      <c r="P14" s="20" t="s">
        <v>26</v>
      </c>
      <c r="Q14" s="22">
        <v>40</v>
      </c>
      <c r="R14" s="3" t="str">
        <f>IF(OR(G14="12R",G14="12L"),_xlfn.XLOOKUP(C14,DB!$A$2:$A$248,DB!$B$2:$B$248,""),IF(OR(G14="30L",G14="30R"),_xlfn.XLOOKUP(C14,DB!$A$2:$A$248,DB!$C$2:$C$248,""),""))</f>
        <v>ENEBA</v>
      </c>
      <c r="S14" s="3">
        <f t="shared" si="0"/>
        <v>1</v>
      </c>
      <c r="T14" s="3" t="str">
        <f>_xlfn.XLOOKUP(C14,DB!$A$2:$A$248,DB!$D$2:$D$248,"")</f>
        <v>Sector 3</v>
      </c>
    </row>
    <row r="15" spans="1:20" x14ac:dyDescent="0.2">
      <c r="A15" s="20" t="s">
        <v>373</v>
      </c>
      <c r="B15" s="20" t="s">
        <v>18</v>
      </c>
      <c r="C15" s="20" t="s">
        <v>38</v>
      </c>
      <c r="D15" s="20" t="s">
        <v>261</v>
      </c>
      <c r="E15" s="20" t="s">
        <v>5110</v>
      </c>
      <c r="F15" s="21">
        <v>46311.090578703705</v>
      </c>
      <c r="G15" s="20" t="s">
        <v>22</v>
      </c>
      <c r="H15" s="20" t="s">
        <v>5111</v>
      </c>
      <c r="I15" s="22">
        <v>370</v>
      </c>
      <c r="J15" s="20" t="s">
        <v>23</v>
      </c>
      <c r="K15" s="20" t="s">
        <v>24</v>
      </c>
      <c r="L15" s="22">
        <v>136</v>
      </c>
      <c r="M15" s="20" t="s">
        <v>40</v>
      </c>
      <c r="N15" s="21">
        <v>46311.100254629629</v>
      </c>
      <c r="O15" s="22">
        <v>234</v>
      </c>
      <c r="P15" s="20" t="s">
        <v>41</v>
      </c>
      <c r="Q15" s="22">
        <v>190</v>
      </c>
      <c r="R15" s="3" t="str">
        <f>IF(OR(G15="12R",G15="12L"),_xlfn.XLOOKUP(C15,DB!$A$2:$A$248,DB!$B$2:$B$248,""),IF(OR(G15="30L",G15="30R"),_xlfn.XLOOKUP(C15,DB!$A$2:$A$248,DB!$C$2:$C$248,""),""))</f>
        <v>NUDAL</v>
      </c>
      <c r="S15" s="3">
        <f t="shared" si="0"/>
        <v>2</v>
      </c>
      <c r="T15" s="3" t="str">
        <f>_xlfn.XLOOKUP(C15,DB!$A$2:$A$248,DB!$D$2:$D$248,"")</f>
        <v>Sector 3</v>
      </c>
    </row>
    <row r="16" spans="1:20" x14ac:dyDescent="0.2">
      <c r="A16" s="20" t="s">
        <v>57</v>
      </c>
      <c r="B16" s="20" t="s">
        <v>18</v>
      </c>
      <c r="C16" s="20" t="s">
        <v>43</v>
      </c>
      <c r="D16" s="20" t="s">
        <v>61</v>
      </c>
      <c r="E16" s="20" t="s">
        <v>4978</v>
      </c>
      <c r="F16" s="21">
        <v>46311.097291666665</v>
      </c>
      <c r="G16" s="20" t="s">
        <v>22</v>
      </c>
      <c r="H16" s="20" t="s">
        <v>5112</v>
      </c>
      <c r="I16" s="22">
        <v>340</v>
      </c>
      <c r="J16" s="20" t="s">
        <v>23</v>
      </c>
      <c r="K16" s="20" t="s">
        <v>24</v>
      </c>
      <c r="L16" s="22">
        <v>886</v>
      </c>
      <c r="M16" s="20" t="s">
        <v>3042</v>
      </c>
      <c r="N16" s="21">
        <v>46311.146678240737</v>
      </c>
      <c r="O16" s="22">
        <v>340</v>
      </c>
      <c r="P16" s="20" t="s">
        <v>26</v>
      </c>
      <c r="Q16" s="22">
        <v>190</v>
      </c>
      <c r="R16" s="3" t="str">
        <f>IF(OR(G16="12R",G16="12L"),_xlfn.XLOOKUP(C16,DB!$A$2:$A$248,DB!$B$2:$B$248,""),IF(OR(G16="30L",G16="30R"),_xlfn.XLOOKUP(C16,DB!$A$2:$A$248,DB!$C$2:$C$248,""),""))</f>
        <v>UDGUV</v>
      </c>
      <c r="S16" s="3">
        <f t="shared" si="0"/>
        <v>2</v>
      </c>
      <c r="T16" s="3" t="str">
        <f>_xlfn.XLOOKUP(C16,DB!$A$2:$A$248,DB!$D$2:$D$248,"")</f>
        <v>Sector 2</v>
      </c>
    </row>
    <row r="17" spans="1:20" x14ac:dyDescent="0.2">
      <c r="A17" s="20" t="s">
        <v>60</v>
      </c>
      <c r="B17" s="20" t="s">
        <v>18</v>
      </c>
      <c r="C17" s="20" t="s">
        <v>28</v>
      </c>
      <c r="D17" s="20" t="s">
        <v>61</v>
      </c>
      <c r="E17" s="20" t="s">
        <v>4836</v>
      </c>
      <c r="F17" s="21">
        <v>46311.098252314812</v>
      </c>
      <c r="G17" s="20" t="s">
        <v>22</v>
      </c>
      <c r="H17" s="20" t="s">
        <v>5113</v>
      </c>
      <c r="I17" s="22">
        <v>350</v>
      </c>
      <c r="J17" s="20" t="s">
        <v>23</v>
      </c>
      <c r="K17" s="20" t="s">
        <v>24</v>
      </c>
      <c r="L17" s="22">
        <v>348</v>
      </c>
      <c r="M17" s="20" t="s">
        <v>31</v>
      </c>
      <c r="N17" s="21">
        <v>46311.119409722218</v>
      </c>
      <c r="O17" s="22">
        <v>350</v>
      </c>
      <c r="P17" s="20" t="s">
        <v>26</v>
      </c>
      <c r="Q17" s="22">
        <v>40</v>
      </c>
      <c r="R17" s="3" t="str">
        <f>IF(OR(G17="12R",G17="12L"),_xlfn.XLOOKUP(C17,DB!$A$2:$A$248,DB!$B$2:$B$248,""),IF(OR(G17="30L",G17="30R"),_xlfn.XLOOKUP(C17,DB!$A$2:$A$248,DB!$C$2:$C$248,""),""))</f>
        <v>OMSUK</v>
      </c>
      <c r="S17" s="3">
        <f t="shared" si="0"/>
        <v>2</v>
      </c>
      <c r="T17" s="3" t="str">
        <f>_xlfn.XLOOKUP(C17,DB!$A$2:$A$248,DB!$D$2:$D$248,"")</f>
        <v>Sector 3</v>
      </c>
    </row>
    <row r="18" spans="1:20" x14ac:dyDescent="0.2">
      <c r="A18" s="20" t="s">
        <v>375</v>
      </c>
      <c r="B18" s="20" t="s">
        <v>18</v>
      </c>
      <c r="C18" s="20" t="s">
        <v>219</v>
      </c>
      <c r="D18" s="20" t="s">
        <v>54</v>
      </c>
      <c r="E18" s="20" t="s">
        <v>112</v>
      </c>
      <c r="F18" s="21">
        <v>46311.119490740741</v>
      </c>
      <c r="G18" s="20" t="s">
        <v>22</v>
      </c>
      <c r="H18" s="20" t="s">
        <v>5114</v>
      </c>
      <c r="I18" s="22">
        <v>370</v>
      </c>
      <c r="J18" s="20" t="s">
        <v>23</v>
      </c>
      <c r="K18" s="20" t="s">
        <v>24</v>
      </c>
      <c r="L18" s="22">
        <v>158</v>
      </c>
      <c r="M18" s="20" t="s">
        <v>117</v>
      </c>
      <c r="N18" s="21">
        <v>46311.130324074074</v>
      </c>
      <c r="O18" s="22">
        <v>290</v>
      </c>
      <c r="P18" s="20" t="s">
        <v>26</v>
      </c>
      <c r="Q18" s="22">
        <v>190</v>
      </c>
      <c r="R18" s="3" t="str">
        <f>IF(OR(G18="12R",G18="12L"),_xlfn.XLOOKUP(C18,DB!$A$2:$A$248,DB!$B$2:$B$248,""),IF(OR(G18="30L",G18="30R"),_xlfn.XLOOKUP(C18,DB!$A$2:$A$248,DB!$C$2:$C$248,""),""))</f>
        <v>TAKUX</v>
      </c>
      <c r="S18" s="3">
        <f t="shared" si="0"/>
        <v>2</v>
      </c>
      <c r="T18" s="3" t="str">
        <f>_xlfn.XLOOKUP(C18,DB!$A$2:$A$248,DB!$D$2:$D$248,"")</f>
        <v>Sector 7</v>
      </c>
    </row>
    <row r="19" spans="1:20" x14ac:dyDescent="0.2">
      <c r="A19" s="20" t="s">
        <v>74</v>
      </c>
      <c r="B19" s="20" t="s">
        <v>18</v>
      </c>
      <c r="C19" s="20" t="s">
        <v>75</v>
      </c>
      <c r="D19" s="20" t="s">
        <v>64</v>
      </c>
      <c r="E19" s="20" t="s">
        <v>2437</v>
      </c>
      <c r="F19" s="21">
        <v>46311.121585648143</v>
      </c>
      <c r="G19" s="20" t="s">
        <v>22</v>
      </c>
      <c r="H19" s="20" t="s">
        <v>5115</v>
      </c>
      <c r="I19" s="22">
        <v>320</v>
      </c>
      <c r="J19" s="20" t="s">
        <v>23</v>
      </c>
      <c r="K19" s="20" t="s">
        <v>24</v>
      </c>
      <c r="L19" s="22">
        <v>723</v>
      </c>
      <c r="M19" s="20" t="s">
        <v>75</v>
      </c>
      <c r="N19" s="21">
        <v>46311.173298611116</v>
      </c>
      <c r="O19" s="22">
        <v>0</v>
      </c>
      <c r="P19" s="20" t="s">
        <v>26</v>
      </c>
      <c r="Q19" s="22">
        <v>190</v>
      </c>
      <c r="R19" s="3" t="str">
        <f>IF(OR(G19="12R",G19="12L"),_xlfn.XLOOKUP(C19,DB!$A$2:$A$248,DB!$B$2:$B$248,""),IF(OR(G19="30L",G19="30R"),_xlfn.XLOOKUP(C19,DB!$A$2:$A$248,DB!$C$2:$C$248,""),""))</f>
        <v>UDGUV</v>
      </c>
      <c r="S19" s="3">
        <f t="shared" si="0"/>
        <v>2</v>
      </c>
      <c r="T19" s="3" t="str">
        <f>_xlfn.XLOOKUP(C19,DB!$A$2:$A$248,DB!$D$2:$D$248,"")</f>
        <v>Sector 2</v>
      </c>
    </row>
    <row r="20" spans="1:20" x14ac:dyDescent="0.2">
      <c r="A20" s="20" t="s">
        <v>80</v>
      </c>
      <c r="B20" s="20" t="s">
        <v>18</v>
      </c>
      <c r="C20" s="20" t="s">
        <v>43</v>
      </c>
      <c r="D20" s="20" t="s">
        <v>20</v>
      </c>
      <c r="E20" s="20" t="s">
        <v>579</v>
      </c>
      <c r="F20" s="21">
        <v>46311.132210648153</v>
      </c>
      <c r="G20" s="20" t="s">
        <v>22</v>
      </c>
      <c r="H20" s="20" t="s">
        <v>5116</v>
      </c>
      <c r="I20" s="22">
        <v>340</v>
      </c>
      <c r="J20" s="20" t="s">
        <v>23</v>
      </c>
      <c r="K20" s="20" t="s">
        <v>24</v>
      </c>
      <c r="L20" s="22">
        <v>890</v>
      </c>
      <c r="M20" s="20" t="s">
        <v>46</v>
      </c>
      <c r="N20" s="21">
        <v>46311.181631944448</v>
      </c>
      <c r="O20" s="22">
        <v>340</v>
      </c>
      <c r="P20" s="20" t="s">
        <v>26</v>
      </c>
      <c r="Q20" s="22">
        <v>190</v>
      </c>
      <c r="R20" s="3" t="str">
        <f>IF(OR(G20="12R",G20="12L"),_xlfn.XLOOKUP(C20,DB!$A$2:$A$248,DB!$B$2:$B$248,""),IF(OR(G20="30L",G20="30R"),_xlfn.XLOOKUP(C20,DB!$A$2:$A$248,DB!$C$2:$C$248,""),""))</f>
        <v>UDGUV</v>
      </c>
      <c r="S20" s="3">
        <f t="shared" si="0"/>
        <v>3</v>
      </c>
      <c r="T20" s="3" t="str">
        <f>_xlfn.XLOOKUP(C20,DB!$A$2:$A$248,DB!$D$2:$D$248,"")</f>
        <v>Sector 2</v>
      </c>
    </row>
    <row r="21" spans="1:20" x14ac:dyDescent="0.2">
      <c r="A21" s="20" t="s">
        <v>559</v>
      </c>
      <c r="B21" s="20" t="s">
        <v>18</v>
      </c>
      <c r="C21" s="20" t="s">
        <v>560</v>
      </c>
      <c r="D21" s="20" t="s">
        <v>261</v>
      </c>
      <c r="E21" s="20" t="s">
        <v>5117</v>
      </c>
      <c r="F21" s="21">
        <v>46311.138437500005</v>
      </c>
      <c r="G21" s="20" t="s">
        <v>22</v>
      </c>
      <c r="H21" s="20" t="s">
        <v>5118</v>
      </c>
      <c r="I21" s="22">
        <v>350</v>
      </c>
      <c r="J21" s="20" t="s">
        <v>23</v>
      </c>
      <c r="K21" s="20" t="s">
        <v>24</v>
      </c>
      <c r="L21" s="22">
        <v>139</v>
      </c>
      <c r="M21" s="20" t="s">
        <v>627</v>
      </c>
      <c r="N21" s="21">
        <v>46311.14738425926</v>
      </c>
      <c r="O21" s="22">
        <v>231</v>
      </c>
      <c r="P21" s="20" t="s">
        <v>41</v>
      </c>
      <c r="Q21" s="22">
        <v>190</v>
      </c>
      <c r="R21" s="3" t="str">
        <f>IF(OR(G21="12R",G21="12L"),_xlfn.XLOOKUP(C21,DB!$A$2:$A$248,DB!$B$2:$B$248,""),IF(OR(G21="30L",G21="30R"),_xlfn.XLOOKUP(C21,DB!$A$2:$A$248,DB!$C$2:$C$248,""),""))</f>
        <v>NUDAL</v>
      </c>
      <c r="S21" s="3">
        <f t="shared" si="0"/>
        <v>3</v>
      </c>
      <c r="T21" s="3" t="str">
        <f>_xlfn.XLOOKUP(C21,DB!$A$2:$A$248,DB!$D$2:$D$248,"")</f>
        <v>Sector 3</v>
      </c>
    </row>
    <row r="22" spans="1:20" x14ac:dyDescent="0.2">
      <c r="A22" s="20" t="s">
        <v>71</v>
      </c>
      <c r="B22" s="20" t="s">
        <v>18</v>
      </c>
      <c r="C22" s="20" t="s">
        <v>43</v>
      </c>
      <c r="D22" s="20" t="s">
        <v>61</v>
      </c>
      <c r="E22" s="20" t="s">
        <v>156</v>
      </c>
      <c r="F22" s="21">
        <v>46311.141886574071</v>
      </c>
      <c r="G22" s="20" t="s">
        <v>22</v>
      </c>
      <c r="H22" s="20" t="s">
        <v>5119</v>
      </c>
      <c r="I22" s="22">
        <v>360</v>
      </c>
      <c r="J22" s="20" t="s">
        <v>23</v>
      </c>
      <c r="K22" s="20" t="s">
        <v>24</v>
      </c>
      <c r="L22" s="22">
        <v>868</v>
      </c>
      <c r="M22" s="20" t="s">
        <v>2841</v>
      </c>
      <c r="N22" s="21">
        <v>46311.191990740743</v>
      </c>
      <c r="O22" s="22">
        <v>360</v>
      </c>
      <c r="P22" s="20" t="s">
        <v>26</v>
      </c>
      <c r="Q22" s="22">
        <v>190</v>
      </c>
      <c r="R22" s="3" t="str">
        <f>IF(OR(G22="12R",G22="12L"),_xlfn.XLOOKUP(C22,DB!$A$2:$A$248,DB!$B$2:$B$248,""),IF(OR(G22="30L",G22="30R"),_xlfn.XLOOKUP(C22,DB!$A$2:$A$248,DB!$C$2:$C$248,""),""))</f>
        <v>UDGUV</v>
      </c>
      <c r="S22" s="3">
        <f t="shared" si="0"/>
        <v>3</v>
      </c>
      <c r="T22" s="3" t="str">
        <f>_xlfn.XLOOKUP(C22,DB!$A$2:$A$248,DB!$D$2:$D$248,"")</f>
        <v>Sector 2</v>
      </c>
    </row>
    <row r="23" spans="1:20" x14ac:dyDescent="0.2">
      <c r="A23" s="20" t="s">
        <v>352</v>
      </c>
      <c r="B23" s="20" t="s">
        <v>18</v>
      </c>
      <c r="C23" s="20" t="s">
        <v>87</v>
      </c>
      <c r="D23" s="20" t="s">
        <v>88</v>
      </c>
      <c r="E23" s="20" t="s">
        <v>1091</v>
      </c>
      <c r="F23" s="21">
        <v>46311.143217592587</v>
      </c>
      <c r="G23" s="20" t="s">
        <v>22</v>
      </c>
      <c r="H23" s="20" t="s">
        <v>5120</v>
      </c>
      <c r="I23" s="22">
        <v>370</v>
      </c>
      <c r="J23" s="20" t="s">
        <v>23</v>
      </c>
      <c r="K23" s="20" t="s">
        <v>24</v>
      </c>
      <c r="L23" s="22">
        <v>203</v>
      </c>
      <c r="M23" s="20" t="s">
        <v>31</v>
      </c>
      <c r="N23" s="21">
        <v>46311.168356481481</v>
      </c>
      <c r="O23" s="22">
        <v>370</v>
      </c>
      <c r="P23" s="20" t="s">
        <v>41</v>
      </c>
      <c r="Q23" s="22">
        <v>40</v>
      </c>
      <c r="R23" s="3" t="str">
        <f>IF(OR(G23="12R",G23="12L"),_xlfn.XLOOKUP(C23,DB!$A$2:$A$248,DB!$B$2:$B$248,""),IF(OR(G23="30L",G23="30R"),_xlfn.XLOOKUP(C23,DB!$A$2:$A$248,DB!$C$2:$C$248,""),""))</f>
        <v>NUDAL</v>
      </c>
      <c r="S23" s="3">
        <f t="shared" si="0"/>
        <v>3</v>
      </c>
      <c r="T23" s="3" t="str">
        <f>_xlfn.XLOOKUP(C23,DB!$A$2:$A$248,DB!$D$2:$D$248,"")</f>
        <v>Sector 3</v>
      </c>
    </row>
    <row r="24" spans="1:20" x14ac:dyDescent="0.2">
      <c r="A24" s="20" t="s">
        <v>83</v>
      </c>
      <c r="B24" s="20" t="s">
        <v>18</v>
      </c>
      <c r="C24" s="20" t="s">
        <v>50</v>
      </c>
      <c r="D24" s="20" t="s">
        <v>54</v>
      </c>
      <c r="E24" s="20" t="s">
        <v>3542</v>
      </c>
      <c r="F24" s="21">
        <v>46311.147141203706</v>
      </c>
      <c r="G24" s="20" t="s">
        <v>22</v>
      </c>
      <c r="H24" s="20" t="s">
        <v>5121</v>
      </c>
      <c r="I24" s="22">
        <v>380</v>
      </c>
      <c r="J24" s="20" t="s">
        <v>23</v>
      </c>
      <c r="K24" s="20" t="s">
        <v>24</v>
      </c>
      <c r="L24" s="22">
        <v>879</v>
      </c>
      <c r="M24" s="20" t="s">
        <v>5122</v>
      </c>
      <c r="N24" s="21">
        <v>46311.197337962964</v>
      </c>
      <c r="O24" s="22">
        <v>380</v>
      </c>
      <c r="P24" s="20" t="s">
        <v>26</v>
      </c>
      <c r="Q24" s="22">
        <v>190</v>
      </c>
      <c r="R24" s="3" t="str">
        <f>IF(OR(G24="12R",G24="12L"),_xlfn.XLOOKUP(C24,DB!$A$2:$A$248,DB!$B$2:$B$248,""),IF(OR(G24="30L",G24="30R"),_xlfn.XLOOKUP(C24,DB!$A$2:$A$248,DB!$C$2:$C$248,""),""))</f>
        <v>UDGUV</v>
      </c>
      <c r="S24" s="3">
        <f t="shared" si="0"/>
        <v>3</v>
      </c>
      <c r="T24" s="3" t="str">
        <f>_xlfn.XLOOKUP(C24,DB!$A$2:$A$248,DB!$D$2:$D$248,"")</f>
        <v>Sector 2</v>
      </c>
    </row>
    <row r="25" spans="1:20" x14ac:dyDescent="0.2">
      <c r="A25" s="20" t="s">
        <v>556</v>
      </c>
      <c r="B25" s="20" t="s">
        <v>18</v>
      </c>
      <c r="C25" s="20" t="s">
        <v>101</v>
      </c>
      <c r="D25" s="20" t="s">
        <v>20</v>
      </c>
      <c r="E25" s="20" t="s">
        <v>458</v>
      </c>
      <c r="F25" s="21">
        <v>46311.156759259262</v>
      </c>
      <c r="G25" s="20" t="s">
        <v>22</v>
      </c>
      <c r="H25" s="20" t="s">
        <v>5123</v>
      </c>
      <c r="I25" s="22">
        <v>360</v>
      </c>
      <c r="J25" s="20" t="s">
        <v>23</v>
      </c>
      <c r="K25" s="20" t="s">
        <v>24</v>
      </c>
      <c r="L25" s="22">
        <v>880</v>
      </c>
      <c r="M25" s="20" t="s">
        <v>2211</v>
      </c>
      <c r="N25" s="21">
        <v>46311.205740740741</v>
      </c>
      <c r="O25" s="22">
        <v>360</v>
      </c>
      <c r="P25" s="20" t="s">
        <v>26</v>
      </c>
      <c r="Q25" s="22">
        <v>190</v>
      </c>
      <c r="R25" s="3" t="str">
        <f>IF(OR(G25="12R",G25="12L"),_xlfn.XLOOKUP(C25,DB!$A$2:$A$248,DB!$B$2:$B$248,""),IF(OR(G25="30L",G25="30R"),_xlfn.XLOOKUP(C25,DB!$A$2:$A$248,DB!$C$2:$C$248,""),""))</f>
        <v>UDGUV</v>
      </c>
      <c r="S25" s="3">
        <f t="shared" si="0"/>
        <v>3</v>
      </c>
      <c r="T25" s="3" t="str">
        <f>_xlfn.XLOOKUP(C25,DB!$A$2:$A$248,DB!$D$2:$D$248,"")</f>
        <v>Sector 2</v>
      </c>
    </row>
    <row r="26" spans="1:20" x14ac:dyDescent="0.2">
      <c r="A26" s="20" t="s">
        <v>92</v>
      </c>
      <c r="B26" s="20" t="s">
        <v>18</v>
      </c>
      <c r="C26" s="20" t="s">
        <v>33</v>
      </c>
      <c r="D26" s="20" t="s">
        <v>20</v>
      </c>
      <c r="E26" s="20" t="s">
        <v>58</v>
      </c>
      <c r="F26" s="21">
        <v>46311.167974537035</v>
      </c>
      <c r="G26" s="20" t="s">
        <v>22</v>
      </c>
      <c r="H26" s="20" t="s">
        <v>5124</v>
      </c>
      <c r="I26" s="22">
        <v>360</v>
      </c>
      <c r="J26" s="20" t="s">
        <v>23</v>
      </c>
      <c r="K26" s="20" t="s">
        <v>24</v>
      </c>
      <c r="L26" s="22">
        <v>869</v>
      </c>
      <c r="M26" s="20" t="s">
        <v>36</v>
      </c>
      <c r="N26" s="21">
        <v>46311.215127314819</v>
      </c>
      <c r="O26" s="22">
        <v>360</v>
      </c>
      <c r="P26" s="20" t="s">
        <v>26</v>
      </c>
      <c r="Q26" s="22">
        <v>190</v>
      </c>
      <c r="R26" s="3" t="str">
        <f>IF(OR(G26="12R",G26="12L"),_xlfn.XLOOKUP(C26,DB!$A$2:$A$248,DB!$B$2:$B$248,""),IF(OR(G26="30L",G26="30R"),_xlfn.XLOOKUP(C26,DB!$A$2:$A$248,DB!$C$2:$C$248,""),""))</f>
        <v>UDGUV</v>
      </c>
      <c r="S26" s="3">
        <f t="shared" si="0"/>
        <v>4</v>
      </c>
      <c r="T26" s="3" t="str">
        <f>_xlfn.XLOOKUP(C26,DB!$A$2:$A$248,DB!$D$2:$D$248,"")</f>
        <v>Sector 2</v>
      </c>
    </row>
    <row r="27" spans="1:20" x14ac:dyDescent="0.2">
      <c r="A27" s="20" t="s">
        <v>77</v>
      </c>
      <c r="B27" s="20" t="s">
        <v>18</v>
      </c>
      <c r="C27" s="20" t="s">
        <v>19</v>
      </c>
      <c r="D27" s="20" t="s">
        <v>61</v>
      </c>
      <c r="E27" s="20" t="s">
        <v>716</v>
      </c>
      <c r="F27" s="21">
        <v>46311.173414351855</v>
      </c>
      <c r="G27" s="20" t="s">
        <v>22</v>
      </c>
      <c r="H27" s="20" t="s">
        <v>5125</v>
      </c>
      <c r="I27" s="22">
        <v>340</v>
      </c>
      <c r="J27" s="20" t="s">
        <v>23</v>
      </c>
      <c r="K27" s="20" t="s">
        <v>24</v>
      </c>
      <c r="L27" s="22">
        <v>880</v>
      </c>
      <c r="M27" s="20" t="s">
        <v>4259</v>
      </c>
      <c r="N27" s="21">
        <v>46311.220625000002</v>
      </c>
      <c r="O27" s="22">
        <v>340</v>
      </c>
      <c r="P27" s="20" t="s">
        <v>26</v>
      </c>
      <c r="Q27" s="22">
        <v>190</v>
      </c>
      <c r="R27" s="3" t="str">
        <f>IF(OR(G27="12R",G27="12L"),_xlfn.XLOOKUP(C27,DB!$A$2:$A$248,DB!$B$2:$B$248,""),IF(OR(G27="30L",G27="30R"),_xlfn.XLOOKUP(C27,DB!$A$2:$A$248,DB!$C$2:$C$248,""),""))</f>
        <v>UDGUV</v>
      </c>
      <c r="S27" s="3">
        <f t="shared" si="0"/>
        <v>4</v>
      </c>
      <c r="T27" s="3" t="str">
        <f>_xlfn.XLOOKUP(C27,DB!$A$2:$A$248,DB!$D$2:$D$248,"")</f>
        <v>Sector 2</v>
      </c>
    </row>
    <row r="28" spans="1:20" x14ac:dyDescent="0.2">
      <c r="A28" s="20" t="s">
        <v>89</v>
      </c>
      <c r="B28" s="20" t="s">
        <v>18</v>
      </c>
      <c r="C28" s="20" t="s">
        <v>43</v>
      </c>
      <c r="D28" s="20" t="s">
        <v>20</v>
      </c>
      <c r="E28" s="20" t="s">
        <v>183</v>
      </c>
      <c r="F28" s="21">
        <v>46311.185578703706</v>
      </c>
      <c r="G28" s="20" t="s">
        <v>22</v>
      </c>
      <c r="H28" s="20" t="s">
        <v>5126</v>
      </c>
      <c r="I28" s="22">
        <v>340</v>
      </c>
      <c r="J28" s="20" t="s">
        <v>23</v>
      </c>
      <c r="K28" s="20" t="s">
        <v>24</v>
      </c>
      <c r="L28" s="22">
        <v>871</v>
      </c>
      <c r="M28" s="20" t="s">
        <v>2714</v>
      </c>
      <c r="N28" s="21">
        <v>46311.232858796298</v>
      </c>
      <c r="O28" s="22">
        <v>340</v>
      </c>
      <c r="P28" s="20" t="s">
        <v>26</v>
      </c>
      <c r="Q28" s="22">
        <v>190</v>
      </c>
      <c r="R28" s="3" t="str">
        <f>IF(OR(G28="12R",G28="12L"),_xlfn.XLOOKUP(C28,DB!$A$2:$A$248,DB!$B$2:$B$248,""),IF(OR(G28="30L",G28="30R"),_xlfn.XLOOKUP(C28,DB!$A$2:$A$248,DB!$C$2:$C$248,""),""))</f>
        <v>UDGUV</v>
      </c>
      <c r="S28" s="3">
        <f t="shared" si="0"/>
        <v>4</v>
      </c>
      <c r="T28" s="3" t="str">
        <f>_xlfn.XLOOKUP(C28,DB!$A$2:$A$248,DB!$D$2:$D$248,"")</f>
        <v>Sector 2</v>
      </c>
    </row>
    <row r="29" spans="1:20" x14ac:dyDescent="0.2">
      <c r="A29" s="20" t="s">
        <v>94</v>
      </c>
      <c r="B29" s="20" t="s">
        <v>18</v>
      </c>
      <c r="C29" s="20" t="s">
        <v>43</v>
      </c>
      <c r="D29" s="20" t="s">
        <v>54</v>
      </c>
      <c r="E29" s="20" t="s">
        <v>931</v>
      </c>
      <c r="F29" s="21">
        <v>46311.433888888889</v>
      </c>
      <c r="G29" s="20" t="s">
        <v>22</v>
      </c>
      <c r="H29" s="20" t="s">
        <v>5127</v>
      </c>
      <c r="I29" s="22">
        <v>380</v>
      </c>
      <c r="J29" s="20" t="s">
        <v>23</v>
      </c>
      <c r="K29" s="20" t="s">
        <v>24</v>
      </c>
      <c r="L29" s="22">
        <v>941</v>
      </c>
      <c r="M29" s="20" t="s">
        <v>2416</v>
      </c>
      <c r="N29" s="21">
        <v>46311.487025462964</v>
      </c>
      <c r="O29" s="22">
        <v>380</v>
      </c>
      <c r="P29" s="20" t="s">
        <v>26</v>
      </c>
      <c r="Q29" s="22">
        <v>190</v>
      </c>
      <c r="R29" s="3" t="str">
        <f>IF(OR(G29="12R",G29="12L"),_xlfn.XLOOKUP(C29,DB!$A$2:$A$248,DB!$B$2:$B$248,""),IF(OR(G29="30L",G29="30R"),_xlfn.XLOOKUP(C29,DB!$A$2:$A$248,DB!$C$2:$C$248,""),""))</f>
        <v>UDGUV</v>
      </c>
      <c r="S29" s="3">
        <f t="shared" si="0"/>
        <v>10</v>
      </c>
      <c r="T29" s="3" t="str">
        <f>_xlfn.XLOOKUP(C29,DB!$A$2:$A$248,DB!$D$2:$D$248,"")</f>
        <v>Sector 2</v>
      </c>
    </row>
    <row r="30" spans="1:20" x14ac:dyDescent="0.2">
      <c r="A30" s="20" t="s">
        <v>106</v>
      </c>
      <c r="B30" s="20" t="s">
        <v>18</v>
      </c>
      <c r="C30" s="20" t="s">
        <v>43</v>
      </c>
      <c r="D30" s="20" t="s">
        <v>20</v>
      </c>
      <c r="E30" s="20" t="s">
        <v>534</v>
      </c>
      <c r="F30" s="21">
        <v>46311.460694444446</v>
      </c>
      <c r="G30" s="20" t="s">
        <v>22</v>
      </c>
      <c r="H30" s="20" t="s">
        <v>73</v>
      </c>
      <c r="I30" s="22">
        <v>340</v>
      </c>
      <c r="J30" s="20" t="s">
        <v>23</v>
      </c>
      <c r="K30" s="20" t="s">
        <v>24</v>
      </c>
      <c r="L30" s="22">
        <v>859</v>
      </c>
      <c r="M30" s="20" t="s">
        <v>46</v>
      </c>
      <c r="N30" s="21">
        <v>46311.506967592592</v>
      </c>
      <c r="O30" s="22">
        <v>340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96</v>
      </c>
      <c r="B31" s="20" t="s">
        <v>18</v>
      </c>
      <c r="C31" s="20" t="s">
        <v>97</v>
      </c>
      <c r="D31" s="20" t="s">
        <v>61</v>
      </c>
      <c r="E31" s="20" t="s">
        <v>590</v>
      </c>
      <c r="F31" s="21">
        <v>46311.463749999995</v>
      </c>
      <c r="G31" s="20" t="s">
        <v>22</v>
      </c>
      <c r="H31" s="20" t="s">
        <v>5128</v>
      </c>
      <c r="I31" s="22">
        <v>360</v>
      </c>
      <c r="J31" s="20" t="s">
        <v>23</v>
      </c>
      <c r="K31" s="20" t="s">
        <v>24</v>
      </c>
      <c r="L31" s="22">
        <v>894</v>
      </c>
      <c r="M31" s="20" t="s">
        <v>5129</v>
      </c>
      <c r="N31" s="21">
        <v>46311.514050925922</v>
      </c>
      <c r="O31" s="22">
        <v>200</v>
      </c>
      <c r="P31" s="20" t="s">
        <v>26</v>
      </c>
      <c r="Q31" s="22">
        <v>190</v>
      </c>
      <c r="R31" s="3" t="str">
        <f>IF(OR(G31="12R",G31="12L"),_xlfn.XLOOKUP(C31,DB!$A$2:$A$248,DB!$B$2:$B$248,""),IF(OR(G31="30L",G31="30R"),_xlfn.XLOOKUP(C31,DB!$A$2:$A$248,DB!$C$2:$C$248,""),""))</f>
        <v>UDGUV</v>
      </c>
      <c r="S31" s="3">
        <f t="shared" si="0"/>
        <v>11</v>
      </c>
      <c r="T31" s="3" t="str">
        <f>_xlfn.XLOOKUP(C31,DB!$A$2:$A$248,DB!$D$2:$D$248,"")</f>
        <v>Sector 2</v>
      </c>
    </row>
    <row r="32" spans="1:20" x14ac:dyDescent="0.2">
      <c r="A32" s="20" t="s">
        <v>5130</v>
      </c>
      <c r="B32" s="20" t="s">
        <v>18</v>
      </c>
      <c r="C32" s="20" t="s">
        <v>5131</v>
      </c>
      <c r="D32" s="20" t="s">
        <v>129</v>
      </c>
      <c r="E32" s="20" t="s">
        <v>5132</v>
      </c>
      <c r="F32" s="21">
        <v>46311.466527777782</v>
      </c>
      <c r="G32" s="20" t="s">
        <v>22</v>
      </c>
      <c r="H32" s="20" t="s">
        <v>5133</v>
      </c>
      <c r="I32" s="22">
        <v>260</v>
      </c>
      <c r="J32" s="20" t="s">
        <v>23</v>
      </c>
      <c r="K32" s="20" t="s">
        <v>504</v>
      </c>
      <c r="L32" s="22">
        <v>866</v>
      </c>
      <c r="M32" s="20" t="s">
        <v>36</v>
      </c>
      <c r="N32" s="21">
        <v>46311.519421296296</v>
      </c>
      <c r="O32" s="22">
        <v>260</v>
      </c>
      <c r="P32" s="20" t="s">
        <v>26</v>
      </c>
      <c r="Q32" s="22">
        <v>190</v>
      </c>
      <c r="R32" s="3" t="str">
        <f>IF(OR(G32="12R",G32="12L"),_xlfn.XLOOKUP(C32,DB!$A$2:$A$248,DB!$B$2:$B$248,""),IF(OR(G32="30L",G32="30R"),_xlfn.XLOOKUP(C32,DB!$A$2:$A$248,DB!$C$2:$C$248,""),""))</f>
        <v>UDGUV</v>
      </c>
      <c r="S32" s="3">
        <f t="shared" si="0"/>
        <v>11</v>
      </c>
      <c r="T32" s="3" t="str">
        <f>_xlfn.XLOOKUP(C32,DB!$A$2:$A$248,DB!$D$2:$D$248,"")</f>
        <v>Sector 2</v>
      </c>
    </row>
    <row r="33" spans="1:20" x14ac:dyDescent="0.2">
      <c r="A33" s="20" t="s">
        <v>100</v>
      </c>
      <c r="B33" s="20" t="s">
        <v>18</v>
      </c>
      <c r="C33" s="20" t="s">
        <v>101</v>
      </c>
      <c r="D33" s="20" t="s">
        <v>61</v>
      </c>
      <c r="E33" s="20" t="s">
        <v>418</v>
      </c>
      <c r="F33" s="21">
        <v>46311.470057870371</v>
      </c>
      <c r="G33" s="20" t="s">
        <v>22</v>
      </c>
      <c r="H33" s="20" t="s">
        <v>184</v>
      </c>
      <c r="I33" s="22">
        <v>340</v>
      </c>
      <c r="J33" s="20" t="s">
        <v>23</v>
      </c>
      <c r="K33" s="20" t="s">
        <v>24</v>
      </c>
      <c r="L33" s="22">
        <v>859</v>
      </c>
      <c r="M33" s="20" t="s">
        <v>46</v>
      </c>
      <c r="N33" s="21">
        <v>46311.517407407402</v>
      </c>
      <c r="O33" s="22">
        <v>340</v>
      </c>
      <c r="P33" s="20" t="s">
        <v>26</v>
      </c>
      <c r="Q33" s="22">
        <v>190</v>
      </c>
      <c r="R33" s="3" t="str">
        <f>IF(OR(G33="12R",G33="12L"),_xlfn.XLOOKUP(C33,DB!$A$2:$A$248,DB!$B$2:$B$248,""),IF(OR(G33="30L",G33="30R"),_xlfn.XLOOKUP(C33,DB!$A$2:$A$248,DB!$C$2:$C$248,""),""))</f>
        <v>UDGUV</v>
      </c>
      <c r="S33" s="3">
        <f t="shared" si="0"/>
        <v>11</v>
      </c>
      <c r="T33" s="3" t="str">
        <f>_xlfn.XLOOKUP(C33,DB!$A$2:$A$248,DB!$D$2:$D$248,"")</f>
        <v>Sector 2</v>
      </c>
    </row>
    <row r="34" spans="1:20" x14ac:dyDescent="0.2">
      <c r="A34" s="20" t="s">
        <v>103</v>
      </c>
      <c r="B34" s="20" t="s">
        <v>18</v>
      </c>
      <c r="C34" s="20" t="s">
        <v>43</v>
      </c>
      <c r="D34" s="20" t="s">
        <v>44</v>
      </c>
      <c r="E34" s="20" t="s">
        <v>355</v>
      </c>
      <c r="F34" s="21">
        <v>46311.471631944441</v>
      </c>
      <c r="G34" s="20" t="s">
        <v>22</v>
      </c>
      <c r="H34" s="20" t="s">
        <v>3266</v>
      </c>
      <c r="I34" s="22">
        <v>360</v>
      </c>
      <c r="J34" s="20" t="s">
        <v>23</v>
      </c>
      <c r="K34" s="20" t="s">
        <v>24</v>
      </c>
      <c r="L34" s="22">
        <v>859</v>
      </c>
      <c r="M34" s="20" t="s">
        <v>46</v>
      </c>
      <c r="N34" s="21">
        <v>46311.519259259258</v>
      </c>
      <c r="O34" s="22">
        <v>360</v>
      </c>
      <c r="P34" s="20" t="s">
        <v>26</v>
      </c>
      <c r="Q34" s="22">
        <v>190</v>
      </c>
      <c r="R34" s="3" t="str">
        <f>IF(OR(G34="12R",G34="12L"),_xlfn.XLOOKUP(C34,DB!$A$2:$A$248,DB!$B$2:$B$248,""),IF(OR(G34="30L",G34="30R"),_xlfn.XLOOKUP(C34,DB!$A$2:$A$248,DB!$C$2:$C$248,""),""))</f>
        <v>UDGUV</v>
      </c>
      <c r="S34" s="3">
        <f t="shared" si="0"/>
        <v>11</v>
      </c>
      <c r="T34" s="3" t="str">
        <f>_xlfn.XLOOKUP(C34,DB!$A$2:$A$248,DB!$D$2:$D$248,"")</f>
        <v>Sector 2</v>
      </c>
    </row>
    <row r="35" spans="1:20" x14ac:dyDescent="0.2">
      <c r="A35" s="20" t="s">
        <v>107</v>
      </c>
      <c r="B35" s="20" t="s">
        <v>18</v>
      </c>
      <c r="C35" s="20" t="s">
        <v>108</v>
      </c>
      <c r="D35" s="20" t="s">
        <v>34</v>
      </c>
      <c r="E35" s="20" t="s">
        <v>399</v>
      </c>
      <c r="F35" s="21">
        <v>46311.498240740737</v>
      </c>
      <c r="G35" s="20" t="s">
        <v>22</v>
      </c>
      <c r="H35" s="20" t="s">
        <v>5134</v>
      </c>
      <c r="I35" s="22">
        <v>290</v>
      </c>
      <c r="J35" s="20" t="s">
        <v>23</v>
      </c>
      <c r="K35" s="20" t="s">
        <v>24</v>
      </c>
      <c r="L35" s="22">
        <v>131</v>
      </c>
      <c r="M35" s="20" t="s">
        <v>40</v>
      </c>
      <c r="N35" s="21">
        <v>46311.507731481484</v>
      </c>
      <c r="O35" s="22">
        <v>260</v>
      </c>
      <c r="P35" s="20" t="s">
        <v>26</v>
      </c>
      <c r="Q35" s="22">
        <v>190</v>
      </c>
      <c r="R35" s="3" t="str">
        <f>IF(OR(G35="12R",G35="12L"),_xlfn.XLOOKUP(C35,DB!$A$2:$A$248,DB!$B$2:$B$248,""),IF(OR(G35="30L",G35="30R"),_xlfn.XLOOKUP(C35,DB!$A$2:$A$248,DB!$C$2:$C$248,""),""))</f>
        <v>NUDAL</v>
      </c>
      <c r="S35" s="3">
        <f t="shared" si="0"/>
        <v>11</v>
      </c>
      <c r="T35" s="3" t="str">
        <f>_xlfn.XLOOKUP(C35,DB!$A$2:$A$248,DB!$D$2:$D$248,"")</f>
        <v>Sector 3</v>
      </c>
    </row>
    <row r="36" spans="1:20" x14ac:dyDescent="0.2">
      <c r="A36" s="20" t="s">
        <v>114</v>
      </c>
      <c r="B36" s="20" t="s">
        <v>18</v>
      </c>
      <c r="C36" s="20" t="s">
        <v>115</v>
      </c>
      <c r="D36" s="20" t="s">
        <v>29</v>
      </c>
      <c r="E36" s="20" t="s">
        <v>5135</v>
      </c>
      <c r="F36" s="21">
        <v>46311.507951388892</v>
      </c>
      <c r="G36" s="20" t="s">
        <v>22</v>
      </c>
      <c r="H36" s="20" t="s">
        <v>5136</v>
      </c>
      <c r="I36" s="22">
        <v>350</v>
      </c>
      <c r="J36" s="20" t="s">
        <v>23</v>
      </c>
      <c r="K36" s="20" t="s">
        <v>24</v>
      </c>
      <c r="L36" s="22">
        <v>166</v>
      </c>
      <c r="M36" s="20" t="s">
        <v>1706</v>
      </c>
      <c r="N36" s="21">
        <v>46311.519652777773</v>
      </c>
      <c r="O36" s="22">
        <v>277</v>
      </c>
      <c r="P36" s="20" t="s">
        <v>26</v>
      </c>
      <c r="Q36" s="22">
        <v>190</v>
      </c>
      <c r="R36" s="3" t="str">
        <f>IF(OR(G36="12R",G36="12L"),_xlfn.XLOOKUP(C36,DB!$A$2:$A$248,DB!$B$2:$B$248,""),IF(OR(G36="30L",G36="30R"),_xlfn.XLOOKUP(C36,DB!$A$2:$A$248,DB!$C$2:$C$248,""),""))</f>
        <v>TAKUX</v>
      </c>
      <c r="S36" s="3">
        <f t="shared" si="0"/>
        <v>12</v>
      </c>
      <c r="T36" s="3" t="str">
        <f>_xlfn.XLOOKUP(C36,DB!$A$2:$A$248,DB!$D$2:$D$248,"")</f>
        <v>Sector 7</v>
      </c>
    </row>
    <row r="37" spans="1:20" x14ac:dyDescent="0.2">
      <c r="A37" s="20" t="s">
        <v>113</v>
      </c>
      <c r="B37" s="20" t="s">
        <v>18</v>
      </c>
      <c r="C37" s="20" t="s">
        <v>43</v>
      </c>
      <c r="D37" s="20" t="s">
        <v>44</v>
      </c>
      <c r="E37" s="20" t="s">
        <v>126</v>
      </c>
      <c r="F37" s="21">
        <v>46311.509351851855</v>
      </c>
      <c r="G37" s="20" t="s">
        <v>22</v>
      </c>
      <c r="H37" s="20" t="s">
        <v>5137</v>
      </c>
      <c r="I37" s="22">
        <v>380</v>
      </c>
      <c r="J37" s="20" t="s">
        <v>23</v>
      </c>
      <c r="K37" s="20" t="s">
        <v>24</v>
      </c>
      <c r="L37" s="22">
        <v>882</v>
      </c>
      <c r="M37" s="20" t="s">
        <v>46</v>
      </c>
      <c r="N37" s="21">
        <v>46311.559976851851</v>
      </c>
      <c r="O37" s="22">
        <v>380</v>
      </c>
      <c r="P37" s="20" t="s">
        <v>26</v>
      </c>
      <c r="Q37" s="22">
        <v>190</v>
      </c>
      <c r="R37" s="3" t="str">
        <f>IF(OR(G37="12R",G37="12L"),_xlfn.XLOOKUP(C37,DB!$A$2:$A$248,DB!$B$2:$B$248,""),IF(OR(G37="30L",G37="30R"),_xlfn.XLOOKUP(C37,DB!$A$2:$A$248,DB!$C$2:$C$248,""),""))</f>
        <v>UDGUV</v>
      </c>
      <c r="S37" s="3">
        <f t="shared" si="0"/>
        <v>12</v>
      </c>
      <c r="T37" s="3" t="str">
        <f>_xlfn.XLOOKUP(C37,DB!$A$2:$A$248,DB!$D$2:$D$248,"")</f>
        <v>Sector 2</v>
      </c>
    </row>
    <row r="38" spans="1:20" x14ac:dyDescent="0.2">
      <c r="A38" s="20" t="s">
        <v>111</v>
      </c>
      <c r="B38" s="20" t="s">
        <v>18</v>
      </c>
      <c r="C38" s="20" t="s">
        <v>33</v>
      </c>
      <c r="D38" s="20" t="s">
        <v>54</v>
      </c>
      <c r="E38" s="20" t="s">
        <v>112</v>
      </c>
      <c r="F38" s="21">
        <v>46311.512881944444</v>
      </c>
      <c r="G38" s="20" t="s">
        <v>22</v>
      </c>
      <c r="H38" s="20" t="s">
        <v>5138</v>
      </c>
      <c r="I38" s="22">
        <v>380</v>
      </c>
      <c r="J38" s="20" t="s">
        <v>23</v>
      </c>
      <c r="K38" s="20" t="s">
        <v>24</v>
      </c>
      <c r="L38" s="22">
        <v>868</v>
      </c>
      <c r="M38" s="20" t="s">
        <v>36</v>
      </c>
      <c r="N38" s="21">
        <v>46311.561562499999</v>
      </c>
      <c r="O38" s="22">
        <v>380</v>
      </c>
      <c r="P38" s="20" t="s">
        <v>26</v>
      </c>
      <c r="Q38" s="22">
        <v>190</v>
      </c>
      <c r="R38" s="3" t="str">
        <f>IF(OR(G38="12R",G38="12L"),_xlfn.XLOOKUP(C38,DB!$A$2:$A$248,DB!$B$2:$B$248,""),IF(OR(G38="30L",G38="30R"),_xlfn.XLOOKUP(C38,DB!$A$2:$A$248,DB!$C$2:$C$248,""),""))</f>
        <v>UDGUV</v>
      </c>
      <c r="S38" s="3">
        <f t="shared" si="0"/>
        <v>12</v>
      </c>
      <c r="T38" s="3" t="str">
        <f>_xlfn.XLOOKUP(C38,DB!$A$2:$A$248,DB!$D$2:$D$248,"")</f>
        <v>Sector 2</v>
      </c>
    </row>
    <row r="39" spans="1:20" x14ac:dyDescent="0.2">
      <c r="A39" s="20" t="s">
        <v>3252</v>
      </c>
      <c r="B39" s="20" t="s">
        <v>18</v>
      </c>
      <c r="C39" s="20" t="s">
        <v>489</v>
      </c>
      <c r="D39" s="20" t="s">
        <v>3253</v>
      </c>
      <c r="E39" s="20"/>
      <c r="F39" s="21">
        <v>46311.515798611115</v>
      </c>
      <c r="G39" s="20" t="s">
        <v>22</v>
      </c>
      <c r="H39" s="20" t="s">
        <v>5139</v>
      </c>
      <c r="I39" s="22">
        <v>60</v>
      </c>
      <c r="J39" s="20" t="s">
        <v>23</v>
      </c>
      <c r="K39" s="20" t="s">
        <v>51</v>
      </c>
      <c r="L39" s="22">
        <v>333</v>
      </c>
      <c r="M39" s="20" t="s">
        <v>489</v>
      </c>
      <c r="N39" s="21">
        <v>46311.562060185184</v>
      </c>
      <c r="O39" s="22">
        <v>0</v>
      </c>
      <c r="P39" s="20" t="s">
        <v>137</v>
      </c>
      <c r="Q39" s="22">
        <v>40</v>
      </c>
      <c r="R39" s="3" t="str">
        <f>IF(OR(G39="12R",G39="12L"),_xlfn.XLOOKUP(C39,DB!$A$2:$A$248,DB!$B$2:$B$248,""),IF(OR(G39="30L",G39="30R"),_xlfn.XLOOKUP(C39,DB!$A$2:$A$248,DB!$C$2:$C$248,""),""))</f>
        <v>CZM</v>
      </c>
      <c r="S39" s="3">
        <f t="shared" si="0"/>
        <v>12</v>
      </c>
      <c r="T39" s="3" t="str">
        <f>_xlfn.XLOOKUP(C39,DB!$A$2:$A$248,DB!$D$2:$D$248,"")</f>
        <v>Sector 7</v>
      </c>
    </row>
    <row r="40" spans="1:20" x14ac:dyDescent="0.2">
      <c r="A40" s="20" t="s">
        <v>5140</v>
      </c>
      <c r="B40" s="20" t="s">
        <v>18</v>
      </c>
      <c r="C40" s="20" t="s">
        <v>172</v>
      </c>
      <c r="D40" s="20" t="s">
        <v>213</v>
      </c>
      <c r="E40" s="20" t="s">
        <v>5140</v>
      </c>
      <c r="F40" s="21">
        <v>46311.519907407404</v>
      </c>
      <c r="G40" s="20" t="s">
        <v>22</v>
      </c>
      <c r="H40" s="20" t="s">
        <v>5141</v>
      </c>
      <c r="I40" s="22">
        <v>400</v>
      </c>
      <c r="J40" s="20" t="s">
        <v>23</v>
      </c>
      <c r="K40" s="20" t="s">
        <v>51</v>
      </c>
      <c r="L40" s="22">
        <v>461</v>
      </c>
      <c r="M40" s="20" t="s">
        <v>5142</v>
      </c>
      <c r="N40" s="21">
        <v>46311.549039351856</v>
      </c>
      <c r="O40" s="22">
        <v>400</v>
      </c>
      <c r="P40" s="20" t="s">
        <v>26</v>
      </c>
      <c r="Q40" s="22">
        <v>30</v>
      </c>
      <c r="R40" s="3" t="str">
        <f>IF(OR(G40="12R",G40="12L"),_xlfn.XLOOKUP(C40,DB!$A$2:$A$248,DB!$B$2:$B$248,""),IF(OR(G40="30L",G40="30R"),_xlfn.XLOOKUP(C40,DB!$A$2:$A$248,DB!$C$2:$C$248,""),""))</f>
        <v>CZM</v>
      </c>
      <c r="S40" s="3">
        <f t="shared" si="0"/>
        <v>12</v>
      </c>
      <c r="T40" s="3" t="str">
        <f>_xlfn.XLOOKUP(C40,DB!$A$2:$A$248,DB!$D$2:$D$248,"")</f>
        <v>Sector 7</v>
      </c>
    </row>
    <row r="41" spans="1:20" x14ac:dyDescent="0.2">
      <c r="A41" s="20" t="s">
        <v>488</v>
      </c>
      <c r="B41" s="20" t="s">
        <v>18</v>
      </c>
      <c r="C41" s="20" t="s">
        <v>489</v>
      </c>
      <c r="D41" s="20" t="s">
        <v>490</v>
      </c>
      <c r="E41" s="20"/>
      <c r="F41" s="21">
        <v>46311.522951388892</v>
      </c>
      <c r="G41" s="20" t="s">
        <v>22</v>
      </c>
      <c r="H41" s="20" t="s">
        <v>5143</v>
      </c>
      <c r="I41" s="22">
        <v>220</v>
      </c>
      <c r="J41" s="20" t="s">
        <v>23</v>
      </c>
      <c r="K41" s="20" t="s">
        <v>51</v>
      </c>
      <c r="L41" s="22">
        <v>346</v>
      </c>
      <c r="M41" s="20" t="s">
        <v>489</v>
      </c>
      <c r="N41" s="21">
        <v>46311.547847222224</v>
      </c>
      <c r="O41" s="22">
        <v>0</v>
      </c>
      <c r="P41" s="20" t="s">
        <v>26</v>
      </c>
      <c r="Q41" s="22">
        <v>30</v>
      </c>
      <c r="R41" s="3" t="str">
        <f>IF(OR(G41="12R",G41="12L"),_xlfn.XLOOKUP(C41,DB!$A$2:$A$248,DB!$B$2:$B$248,""),IF(OR(G41="30L",G41="30R"),_xlfn.XLOOKUP(C41,DB!$A$2:$A$248,DB!$C$2:$C$248,""),""))</f>
        <v>CZM</v>
      </c>
      <c r="S41" s="3">
        <f t="shared" si="0"/>
        <v>12</v>
      </c>
      <c r="T41" s="3" t="str">
        <f>_xlfn.XLOOKUP(C41,DB!$A$2:$A$248,DB!$D$2:$D$248,"")</f>
        <v>Sector 7</v>
      </c>
    </row>
    <row r="42" spans="1:20" x14ac:dyDescent="0.2">
      <c r="A42" s="20" t="s">
        <v>127</v>
      </c>
      <c r="B42" s="20" t="s">
        <v>18</v>
      </c>
      <c r="C42" s="20" t="s">
        <v>128</v>
      </c>
      <c r="D42" s="20" t="s">
        <v>129</v>
      </c>
      <c r="E42" s="20" t="s">
        <v>5144</v>
      </c>
      <c r="F42" s="21">
        <v>46311.525995370372</v>
      </c>
      <c r="G42" s="20" t="s">
        <v>22</v>
      </c>
      <c r="H42" s="20" t="s">
        <v>5145</v>
      </c>
      <c r="I42" s="22">
        <v>360</v>
      </c>
      <c r="J42" s="20" t="s">
        <v>23</v>
      </c>
      <c r="K42" s="20" t="s">
        <v>24</v>
      </c>
      <c r="L42" s="22">
        <v>522</v>
      </c>
      <c r="M42" s="20" t="s">
        <v>130</v>
      </c>
      <c r="N42" s="21">
        <v>46311.554629629631</v>
      </c>
      <c r="O42" s="22">
        <v>360</v>
      </c>
      <c r="P42" s="20" t="s">
        <v>26</v>
      </c>
      <c r="Q42" s="22">
        <v>190</v>
      </c>
      <c r="R42" s="3" t="str">
        <f>IF(OR(G42="12R",G42="12L"),_xlfn.XLOOKUP(C42,DB!$A$2:$A$248,DB!$B$2:$B$248,""),IF(OR(G42="30L",G42="30R"),_xlfn.XLOOKUP(C42,DB!$A$2:$A$248,DB!$C$2:$C$248,""),""))</f>
        <v>ENEBA</v>
      </c>
      <c r="S42" s="3">
        <f t="shared" si="0"/>
        <v>12</v>
      </c>
      <c r="T42" s="3" t="str">
        <f>_xlfn.XLOOKUP(C42,DB!$A$2:$A$248,DB!$D$2:$D$248,"")</f>
        <v>Sector 3</v>
      </c>
    </row>
    <row r="43" spans="1:20" x14ac:dyDescent="0.2">
      <c r="A43" s="20" t="s">
        <v>5146</v>
      </c>
      <c r="B43" s="20" t="s">
        <v>18</v>
      </c>
      <c r="C43" s="20" t="s">
        <v>5147</v>
      </c>
      <c r="D43" s="20" t="s">
        <v>939</v>
      </c>
      <c r="E43" s="20" t="s">
        <v>5148</v>
      </c>
      <c r="F43" s="21">
        <v>46311.535358796296</v>
      </c>
      <c r="G43" s="20" t="s">
        <v>22</v>
      </c>
      <c r="H43" s="20" t="s">
        <v>5149</v>
      </c>
      <c r="I43" s="22">
        <v>430</v>
      </c>
      <c r="J43" s="20" t="s">
        <v>23</v>
      </c>
      <c r="K43" s="20" t="s">
        <v>51</v>
      </c>
      <c r="L43" s="22">
        <v>371</v>
      </c>
      <c r="M43" s="20" t="s">
        <v>269</v>
      </c>
      <c r="N43" s="21">
        <v>46311.556145833332</v>
      </c>
      <c r="O43" s="22">
        <v>430</v>
      </c>
      <c r="P43" s="20" t="s">
        <v>26</v>
      </c>
      <c r="Q43" s="22">
        <v>30</v>
      </c>
      <c r="R43" s="3" t="str">
        <f>IF(OR(G43="12R",G43="12L"),_xlfn.XLOOKUP(C43,DB!$A$2:$A$248,DB!$B$2:$B$248,""),IF(OR(G43="30L",G43="30R"),_xlfn.XLOOKUP(C43,DB!$A$2:$A$248,DB!$C$2:$C$248,""),""))</f>
        <v>ENEBA</v>
      </c>
      <c r="S43" s="3">
        <f t="shared" si="0"/>
        <v>12</v>
      </c>
      <c r="T43" s="3" t="str">
        <f>_xlfn.XLOOKUP(C43,DB!$A$2:$A$248,DB!$D$2:$D$248,"")</f>
        <v>Sector 3</v>
      </c>
    </row>
    <row r="44" spans="1:20" x14ac:dyDescent="0.2">
      <c r="A44" s="20" t="s">
        <v>121</v>
      </c>
      <c r="B44" s="20" t="s">
        <v>18</v>
      </c>
      <c r="C44" s="20" t="s">
        <v>122</v>
      </c>
      <c r="D44" s="20" t="s">
        <v>123</v>
      </c>
      <c r="E44" s="20" t="s">
        <v>3083</v>
      </c>
      <c r="F44" s="21">
        <v>46311.541817129633</v>
      </c>
      <c r="G44" s="20" t="s">
        <v>22</v>
      </c>
      <c r="H44" s="20" t="s">
        <v>5150</v>
      </c>
      <c r="I44" s="22">
        <v>340</v>
      </c>
      <c r="J44" s="20" t="s">
        <v>23</v>
      </c>
      <c r="K44" s="20" t="s">
        <v>24</v>
      </c>
      <c r="L44" s="22">
        <v>878</v>
      </c>
      <c r="M44" s="20" t="s">
        <v>36</v>
      </c>
      <c r="N44" s="21">
        <v>46311.587997685187</v>
      </c>
      <c r="O44" s="22">
        <v>340</v>
      </c>
      <c r="P44" s="20" t="s">
        <v>26</v>
      </c>
      <c r="Q44" s="22">
        <v>190</v>
      </c>
      <c r="R44" s="3" t="str">
        <f>IF(OR(G44="12R",G44="12L"),_xlfn.XLOOKUP(C44,DB!$A$2:$A$248,DB!$B$2:$B$248,""),IF(OR(G44="30L",G44="30R"),_xlfn.XLOOKUP(C44,DB!$A$2:$A$248,DB!$C$2:$C$248,""),""))</f>
        <v>ENEBA</v>
      </c>
      <c r="S44" s="3">
        <f t="shared" si="0"/>
        <v>13</v>
      </c>
      <c r="T44" s="3" t="str">
        <f>_xlfn.XLOOKUP(C44,DB!$A$2:$A$248,DB!$D$2:$D$248,"")</f>
        <v>Sector 3</v>
      </c>
    </row>
    <row r="45" spans="1:20" x14ac:dyDescent="0.2">
      <c r="A45" s="20" t="s">
        <v>570</v>
      </c>
      <c r="B45" s="20" t="s">
        <v>18</v>
      </c>
      <c r="C45" s="20" t="s">
        <v>221</v>
      </c>
      <c r="D45" s="20" t="s">
        <v>54</v>
      </c>
      <c r="E45" s="20" t="s">
        <v>428</v>
      </c>
      <c r="F45" s="21">
        <v>46311.54478009259</v>
      </c>
      <c r="G45" s="20" t="s">
        <v>22</v>
      </c>
      <c r="H45" s="20" t="s">
        <v>5151</v>
      </c>
      <c r="I45" s="22">
        <v>380</v>
      </c>
      <c r="J45" s="20" t="s">
        <v>23</v>
      </c>
      <c r="K45" s="20" t="s">
        <v>24</v>
      </c>
      <c r="L45" s="22">
        <v>867</v>
      </c>
      <c r="M45" s="20" t="s">
        <v>46</v>
      </c>
      <c r="N45" s="21">
        <v>46311.593124999999</v>
      </c>
      <c r="O45" s="22">
        <v>380</v>
      </c>
      <c r="P45" s="20" t="s">
        <v>26</v>
      </c>
      <c r="Q45" s="22">
        <v>190</v>
      </c>
      <c r="R45" s="3" t="str">
        <f>IF(OR(G45="12R",G45="12L"),_xlfn.XLOOKUP(C45,DB!$A$2:$A$248,DB!$B$2:$B$248,""),IF(OR(G45="30L",G45="30R"),_xlfn.XLOOKUP(C45,DB!$A$2:$A$248,DB!$C$2:$C$248,""),""))</f>
        <v>UDGUV</v>
      </c>
      <c r="S45" s="3">
        <f t="shared" si="0"/>
        <v>13</v>
      </c>
      <c r="T45" s="3" t="str">
        <f>_xlfn.XLOOKUP(C45,DB!$A$2:$A$248,DB!$D$2:$D$248,"")</f>
        <v>Sector 2</v>
      </c>
    </row>
    <row r="46" spans="1:20" x14ac:dyDescent="0.2">
      <c r="A46" s="20" t="s">
        <v>133</v>
      </c>
      <c r="B46" s="20" t="s">
        <v>18</v>
      </c>
      <c r="C46" s="20" t="s">
        <v>134</v>
      </c>
      <c r="D46" s="20" t="s">
        <v>129</v>
      </c>
      <c r="E46" s="20" t="s">
        <v>5152</v>
      </c>
      <c r="F46" s="21">
        <v>46311.546030092592</v>
      </c>
      <c r="G46" s="20" t="s">
        <v>22</v>
      </c>
      <c r="H46" s="20" t="s">
        <v>5153</v>
      </c>
      <c r="I46" s="22">
        <v>350</v>
      </c>
      <c r="J46" s="20" t="s">
        <v>23</v>
      </c>
      <c r="K46" s="20" t="s">
        <v>24</v>
      </c>
      <c r="L46" s="22">
        <v>286</v>
      </c>
      <c r="M46" s="20" t="s">
        <v>5154</v>
      </c>
      <c r="N46" s="21">
        <v>46311.562094907407</v>
      </c>
      <c r="O46" s="22">
        <v>350</v>
      </c>
      <c r="P46" s="20" t="s">
        <v>26</v>
      </c>
      <c r="Q46" s="22">
        <v>40</v>
      </c>
      <c r="R46" s="3" t="str">
        <f>IF(OR(G46="12R",G46="12L"),_xlfn.XLOOKUP(C46,DB!$A$2:$A$248,DB!$B$2:$B$248,""),IF(OR(G46="30L",G46="30R"),_xlfn.XLOOKUP(C46,DB!$A$2:$A$248,DB!$C$2:$C$248,""),""))</f>
        <v>ENEBA</v>
      </c>
      <c r="S46" s="3">
        <f t="shared" si="0"/>
        <v>13</v>
      </c>
      <c r="T46" s="3" t="str">
        <f>_xlfn.XLOOKUP(C46,DB!$A$2:$A$248,DB!$D$2:$D$248,"")</f>
        <v>Sector 3</v>
      </c>
    </row>
    <row r="47" spans="1:20" x14ac:dyDescent="0.2">
      <c r="A47" s="20" t="s">
        <v>125</v>
      </c>
      <c r="B47" s="20" t="s">
        <v>18</v>
      </c>
      <c r="C47" s="20" t="s">
        <v>43</v>
      </c>
      <c r="D47" s="20" t="s">
        <v>44</v>
      </c>
      <c r="E47" s="20" t="s">
        <v>104</v>
      </c>
      <c r="F47" s="21">
        <v>46311.547476851847</v>
      </c>
      <c r="G47" s="20" t="s">
        <v>22</v>
      </c>
      <c r="H47" s="20" t="s">
        <v>5155</v>
      </c>
      <c r="I47" s="22">
        <v>360</v>
      </c>
      <c r="J47" s="20" t="s">
        <v>23</v>
      </c>
      <c r="K47" s="20" t="s">
        <v>24</v>
      </c>
      <c r="L47" s="22">
        <v>855</v>
      </c>
      <c r="M47" s="20" t="s">
        <v>46</v>
      </c>
      <c r="N47" s="21">
        <v>46311.594942129625</v>
      </c>
      <c r="O47" s="22">
        <v>380</v>
      </c>
      <c r="P47" s="20" t="s">
        <v>26</v>
      </c>
      <c r="Q47" s="22">
        <v>190</v>
      </c>
      <c r="R47" s="3" t="str">
        <f>IF(OR(G47="12R",G47="12L"),_xlfn.XLOOKUP(C47,DB!$A$2:$A$248,DB!$B$2:$B$248,""),IF(OR(G47="30L",G47="30R"),_xlfn.XLOOKUP(C47,DB!$A$2:$A$248,DB!$C$2:$C$248,""),""))</f>
        <v>UDGUV</v>
      </c>
      <c r="S47" s="3">
        <f t="shared" si="0"/>
        <v>13</v>
      </c>
      <c r="T47" s="3" t="str">
        <f>_xlfn.XLOOKUP(C47,DB!$A$2:$A$248,DB!$D$2:$D$248,"")</f>
        <v>Sector 2</v>
      </c>
    </row>
    <row r="48" spans="1:20" x14ac:dyDescent="0.2">
      <c r="A48" s="20" t="s">
        <v>568</v>
      </c>
      <c r="B48" s="20" t="s">
        <v>18</v>
      </c>
      <c r="C48" s="20" t="s">
        <v>210</v>
      </c>
      <c r="D48" s="20" t="s">
        <v>433</v>
      </c>
      <c r="E48" s="20" t="s">
        <v>434</v>
      </c>
      <c r="F48" s="21">
        <v>46311.557581018518</v>
      </c>
      <c r="G48" s="20" t="s">
        <v>22</v>
      </c>
      <c r="H48" s="20" t="s">
        <v>5156</v>
      </c>
      <c r="I48" s="22">
        <v>390</v>
      </c>
      <c r="J48" s="20" t="s">
        <v>23</v>
      </c>
      <c r="K48" s="20" t="s">
        <v>24</v>
      </c>
      <c r="L48" s="22">
        <v>136</v>
      </c>
      <c r="M48" s="20" t="s">
        <v>40</v>
      </c>
      <c r="N48" s="21">
        <v>46311.566111111111</v>
      </c>
      <c r="O48" s="22">
        <v>290</v>
      </c>
      <c r="P48" s="20" t="s">
        <v>41</v>
      </c>
      <c r="Q48" s="22">
        <v>190</v>
      </c>
      <c r="R48" s="3" t="str">
        <f>IF(OR(G48="12R",G48="12L"),_xlfn.XLOOKUP(C48,DB!$A$2:$A$248,DB!$B$2:$B$248,""),IF(OR(G48="30L",G48="30R"),_xlfn.XLOOKUP(C48,DB!$A$2:$A$248,DB!$C$2:$C$248,""),""))</f>
        <v>TAKUX</v>
      </c>
      <c r="S48" s="3">
        <f t="shared" si="0"/>
        <v>13</v>
      </c>
      <c r="T48" s="3" t="str">
        <f>_xlfn.XLOOKUP(C48,DB!$A$2:$A$248,DB!$D$2:$D$248,"")</f>
        <v>Sector 7</v>
      </c>
    </row>
    <row r="49" spans="1:20" x14ac:dyDescent="0.2">
      <c r="A49" s="20" t="s">
        <v>135</v>
      </c>
      <c r="B49" s="20" t="s">
        <v>18</v>
      </c>
      <c r="C49" s="20" t="s">
        <v>136</v>
      </c>
      <c r="D49" s="20" t="s">
        <v>44</v>
      </c>
      <c r="E49" s="20" t="s">
        <v>5157</v>
      </c>
      <c r="F49" s="21">
        <v>46311.579340277778</v>
      </c>
      <c r="G49" s="20" t="s">
        <v>22</v>
      </c>
      <c r="H49" s="20" t="s">
        <v>5158</v>
      </c>
      <c r="I49" s="22">
        <v>330</v>
      </c>
      <c r="J49" s="20" t="s">
        <v>23</v>
      </c>
      <c r="K49" s="20" t="s">
        <v>24</v>
      </c>
      <c r="L49" s="22">
        <v>219</v>
      </c>
      <c r="M49" s="20" t="s">
        <v>383</v>
      </c>
      <c r="N49" s="21">
        <v>46311.593090277776</v>
      </c>
      <c r="O49" s="22">
        <v>296</v>
      </c>
      <c r="P49" s="20" t="s">
        <v>26</v>
      </c>
      <c r="Q49" s="22">
        <v>40</v>
      </c>
      <c r="R49" s="3" t="str">
        <f>IF(OR(G49="12R",G49="12L"),_xlfn.XLOOKUP(C49,DB!$A$2:$A$248,DB!$B$2:$B$248,""),IF(OR(G49="30L",G49="30R"),_xlfn.XLOOKUP(C49,DB!$A$2:$A$248,DB!$C$2:$C$248,""),""))</f>
        <v>OMSUK</v>
      </c>
      <c r="S49" s="3">
        <f t="shared" si="0"/>
        <v>13</v>
      </c>
      <c r="T49" s="3" t="str">
        <f>_xlfn.XLOOKUP(C49,DB!$A$2:$A$248,DB!$D$2:$D$248,"")</f>
        <v>Sector 3</v>
      </c>
    </row>
    <row r="50" spans="1:20" x14ac:dyDescent="0.2">
      <c r="A50" s="20" t="s">
        <v>140</v>
      </c>
      <c r="B50" s="20" t="s">
        <v>18</v>
      </c>
      <c r="C50" s="20" t="s">
        <v>43</v>
      </c>
      <c r="D50" s="20" t="s">
        <v>44</v>
      </c>
      <c r="E50" s="20" t="s">
        <v>739</v>
      </c>
      <c r="F50" s="21">
        <v>46311.603125000001</v>
      </c>
      <c r="G50" s="20" t="s">
        <v>22</v>
      </c>
      <c r="H50" s="20" t="s">
        <v>5159</v>
      </c>
      <c r="I50" s="22">
        <v>380</v>
      </c>
      <c r="J50" s="20" t="s">
        <v>23</v>
      </c>
      <c r="K50" s="20" t="s">
        <v>24</v>
      </c>
      <c r="L50" s="22">
        <v>860</v>
      </c>
      <c r="M50" s="20" t="s">
        <v>535</v>
      </c>
      <c r="N50" s="21">
        <v>46311.651863425926</v>
      </c>
      <c r="O50" s="22">
        <v>380</v>
      </c>
      <c r="P50" s="20" t="s">
        <v>26</v>
      </c>
      <c r="Q50" s="22">
        <v>190</v>
      </c>
      <c r="R50" s="3" t="str">
        <f>IF(OR(G50="12R",G50="12L"),_xlfn.XLOOKUP(C50,DB!$A$2:$A$248,DB!$B$2:$B$248,""),IF(OR(G50="30L",G50="30R"),_xlfn.XLOOKUP(C50,DB!$A$2:$A$248,DB!$C$2:$C$248,""),""))</f>
        <v>UDGUV</v>
      </c>
      <c r="S50" s="3">
        <f t="shared" si="0"/>
        <v>14</v>
      </c>
      <c r="T50" s="3" t="str">
        <f>_xlfn.XLOOKUP(C50,DB!$A$2:$A$248,DB!$D$2:$D$248,"")</f>
        <v>Sector 2</v>
      </c>
    </row>
    <row r="51" spans="1:20" x14ac:dyDescent="0.2">
      <c r="A51" s="20" t="s">
        <v>5160</v>
      </c>
      <c r="B51" s="20" t="s">
        <v>18</v>
      </c>
      <c r="C51" s="20" t="s">
        <v>5161</v>
      </c>
      <c r="D51" s="20" t="s">
        <v>5162</v>
      </c>
      <c r="E51" s="20"/>
      <c r="F51" s="21">
        <v>46311.612361111111</v>
      </c>
      <c r="G51" s="20" t="s">
        <v>22</v>
      </c>
      <c r="H51" s="20" t="s">
        <v>5163</v>
      </c>
      <c r="I51" s="22">
        <v>240</v>
      </c>
      <c r="J51" s="20" t="s">
        <v>23</v>
      </c>
      <c r="K51" s="20" t="s">
        <v>51</v>
      </c>
      <c r="L51" s="22">
        <v>865</v>
      </c>
      <c r="M51" s="20" t="s">
        <v>5164</v>
      </c>
      <c r="N51" s="21">
        <v>46311.703449074077</v>
      </c>
      <c r="O51" s="22">
        <v>240</v>
      </c>
      <c r="P51" s="20" t="s">
        <v>137</v>
      </c>
      <c r="Q51" s="22">
        <v>30</v>
      </c>
      <c r="R51" s="3" t="str">
        <f>IF(OR(G51="12R",G51="12L"),_xlfn.XLOOKUP(C51,DB!$A$2:$A$248,DB!$B$2:$B$248,""),IF(OR(G51="30L",G51="30R"),_xlfn.XLOOKUP(C51,DB!$A$2:$A$248,DB!$C$2:$C$248,""),""))</f>
        <v>UDGUV</v>
      </c>
      <c r="S51" s="3">
        <f t="shared" si="0"/>
        <v>14</v>
      </c>
      <c r="T51" s="3" t="str">
        <f>_xlfn.XLOOKUP(C51,DB!$A$2:$A$248,DB!$D$2:$D$248,"")</f>
        <v>Sector 2</v>
      </c>
    </row>
    <row r="52" spans="1:20" x14ac:dyDescent="0.2">
      <c r="A52" s="20" t="s">
        <v>2973</v>
      </c>
      <c r="B52" s="20" t="s">
        <v>18</v>
      </c>
      <c r="C52" s="20" t="s">
        <v>128</v>
      </c>
      <c r="D52" s="20" t="s">
        <v>20</v>
      </c>
      <c r="E52" s="20" t="s">
        <v>3087</v>
      </c>
      <c r="F52" s="21">
        <v>46311.632002314815</v>
      </c>
      <c r="G52" s="20" t="s">
        <v>22</v>
      </c>
      <c r="H52" s="20" t="s">
        <v>5165</v>
      </c>
      <c r="I52" s="22">
        <v>320</v>
      </c>
      <c r="J52" s="20" t="s">
        <v>23</v>
      </c>
      <c r="K52" s="20" t="s">
        <v>24</v>
      </c>
      <c r="L52" s="22">
        <v>878</v>
      </c>
      <c r="M52" s="20" t="s">
        <v>36</v>
      </c>
      <c r="N52" s="21">
        <v>46311.678518518514</v>
      </c>
      <c r="O52" s="22">
        <v>320</v>
      </c>
      <c r="P52" s="20" t="s">
        <v>26</v>
      </c>
      <c r="Q52" s="22">
        <v>190</v>
      </c>
      <c r="R52" s="3" t="str">
        <f>IF(OR(G52="12R",G52="12L"),_xlfn.XLOOKUP(C52,DB!$A$2:$A$248,DB!$B$2:$B$248,""),IF(OR(G52="30L",G52="30R"),_xlfn.XLOOKUP(C52,DB!$A$2:$A$248,DB!$C$2:$C$248,""),""))</f>
        <v>ENEBA</v>
      </c>
      <c r="S52" s="3">
        <f t="shared" si="0"/>
        <v>15</v>
      </c>
      <c r="T52" s="3" t="str">
        <f>_xlfn.XLOOKUP(C52,DB!$A$2:$A$248,DB!$D$2:$D$248,"")</f>
        <v>Sector 3</v>
      </c>
    </row>
    <row r="53" spans="1:20" x14ac:dyDescent="0.2">
      <c r="A53" s="20" t="s">
        <v>146</v>
      </c>
      <c r="B53" s="20" t="s">
        <v>18</v>
      </c>
      <c r="C53" s="20" t="s">
        <v>33</v>
      </c>
      <c r="D53" s="20" t="s">
        <v>34</v>
      </c>
      <c r="E53" s="20" t="s">
        <v>173</v>
      </c>
      <c r="F53" s="21">
        <v>46311.636087962965</v>
      </c>
      <c r="G53" s="20" t="s">
        <v>22</v>
      </c>
      <c r="H53" s="20" t="s">
        <v>5166</v>
      </c>
      <c r="I53" s="22">
        <v>380</v>
      </c>
      <c r="J53" s="20" t="s">
        <v>23</v>
      </c>
      <c r="K53" s="20" t="s">
        <v>24</v>
      </c>
      <c r="L53" s="22">
        <v>869</v>
      </c>
      <c r="M53" s="20" t="s">
        <v>36</v>
      </c>
      <c r="N53" s="21">
        <v>46311.685011574074</v>
      </c>
      <c r="O53" s="22">
        <v>380</v>
      </c>
      <c r="P53" s="20" t="s">
        <v>26</v>
      </c>
      <c r="Q53" s="22">
        <v>190</v>
      </c>
      <c r="R53" s="3" t="str">
        <f>IF(OR(G53="12R",G53="12L"),_xlfn.XLOOKUP(C53,DB!$A$2:$A$248,DB!$B$2:$B$248,""),IF(OR(G53="30L",G53="30R"),_xlfn.XLOOKUP(C53,DB!$A$2:$A$248,DB!$C$2:$C$248,""),""))</f>
        <v>UDGUV</v>
      </c>
      <c r="S53" s="3">
        <f t="shared" si="0"/>
        <v>15</v>
      </c>
      <c r="T53" s="3" t="str">
        <f>_xlfn.XLOOKUP(C53,DB!$A$2:$A$248,DB!$D$2:$D$248,"")</f>
        <v>Sector 2</v>
      </c>
    </row>
    <row r="54" spans="1:20" x14ac:dyDescent="0.2">
      <c r="A54" s="20" t="s">
        <v>5167</v>
      </c>
      <c r="B54" s="20" t="s">
        <v>18</v>
      </c>
      <c r="C54" s="20" t="s">
        <v>598</v>
      </c>
      <c r="D54" s="20" t="s">
        <v>429</v>
      </c>
      <c r="E54" s="20"/>
      <c r="F54" s="21">
        <v>46311.63789351852</v>
      </c>
      <c r="G54" s="20" t="s">
        <v>22</v>
      </c>
      <c r="H54" s="20" t="s">
        <v>5168</v>
      </c>
      <c r="I54" s="22">
        <v>240</v>
      </c>
      <c r="J54" s="20" t="s">
        <v>23</v>
      </c>
      <c r="K54" s="20" t="s">
        <v>51</v>
      </c>
      <c r="L54" s="22">
        <v>886</v>
      </c>
      <c r="M54" s="20" t="s">
        <v>36</v>
      </c>
      <c r="N54" s="21">
        <v>46311.736666666664</v>
      </c>
      <c r="O54" s="22">
        <v>240</v>
      </c>
      <c r="P54" s="20" t="s">
        <v>137</v>
      </c>
      <c r="Q54" s="22">
        <v>40</v>
      </c>
      <c r="R54" s="3" t="str">
        <f>IF(OR(G54="12R",G54="12L"),_xlfn.XLOOKUP(C54,DB!$A$2:$A$248,DB!$B$2:$B$248,""),IF(OR(G54="30L",G54="30R"),_xlfn.XLOOKUP(C54,DB!$A$2:$A$248,DB!$C$2:$C$248,""),""))</f>
        <v>ENEBA</v>
      </c>
      <c r="S54" s="3">
        <f t="shared" si="0"/>
        <v>15</v>
      </c>
      <c r="T54" s="3" t="str">
        <f>_xlfn.XLOOKUP(C54,DB!$A$2:$A$248,DB!$D$2:$D$248,"")</f>
        <v>Sector 3</v>
      </c>
    </row>
    <row r="55" spans="1:20" x14ac:dyDescent="0.2">
      <c r="A55" s="20" t="s">
        <v>154</v>
      </c>
      <c r="B55" s="20" t="s">
        <v>18</v>
      </c>
      <c r="C55" s="20" t="s">
        <v>43</v>
      </c>
      <c r="D55" s="20" t="s">
        <v>61</v>
      </c>
      <c r="E55" s="20" t="s">
        <v>2651</v>
      </c>
      <c r="F55" s="21">
        <v>46311.655486111107</v>
      </c>
      <c r="G55" s="20" t="s">
        <v>22</v>
      </c>
      <c r="H55" s="20" t="s">
        <v>5169</v>
      </c>
      <c r="I55" s="22">
        <v>340</v>
      </c>
      <c r="J55" s="20" t="s">
        <v>23</v>
      </c>
      <c r="K55" s="20" t="s">
        <v>24</v>
      </c>
      <c r="L55" s="22">
        <v>864</v>
      </c>
      <c r="M55" s="20" t="s">
        <v>46</v>
      </c>
      <c r="N55" s="21">
        <v>46311.702164351853</v>
      </c>
      <c r="O55" s="22">
        <v>340</v>
      </c>
      <c r="P55" s="20" t="s">
        <v>26</v>
      </c>
      <c r="Q55" s="22">
        <v>190</v>
      </c>
      <c r="R55" s="3" t="str">
        <f>IF(OR(G55="12R",G55="12L"),_xlfn.XLOOKUP(C55,DB!$A$2:$A$248,DB!$B$2:$B$248,""),IF(OR(G55="30L",G55="30R"),_xlfn.XLOOKUP(C55,DB!$A$2:$A$248,DB!$C$2:$C$248,""),""))</f>
        <v>UDGUV</v>
      </c>
      <c r="S55" s="3">
        <f t="shared" si="0"/>
        <v>15</v>
      </c>
      <c r="T55" s="3" t="str">
        <f>_xlfn.XLOOKUP(C55,DB!$A$2:$A$248,DB!$D$2:$D$248,"")</f>
        <v>Sector 2</v>
      </c>
    </row>
    <row r="56" spans="1:20" x14ac:dyDescent="0.2">
      <c r="A56" s="20" t="s">
        <v>2986</v>
      </c>
      <c r="B56" s="20" t="s">
        <v>18</v>
      </c>
      <c r="C56" s="20" t="s">
        <v>203</v>
      </c>
      <c r="D56" s="20" t="s">
        <v>54</v>
      </c>
      <c r="E56" s="20" t="s">
        <v>5170</v>
      </c>
      <c r="F56" s="21">
        <v>46311.659895833334</v>
      </c>
      <c r="G56" s="20" t="s">
        <v>22</v>
      </c>
      <c r="H56" s="20" t="s">
        <v>5171</v>
      </c>
      <c r="I56" s="22">
        <v>360</v>
      </c>
      <c r="J56" s="20" t="s">
        <v>23</v>
      </c>
      <c r="K56" s="20" t="s">
        <v>24</v>
      </c>
      <c r="L56" s="22">
        <v>418</v>
      </c>
      <c r="M56" s="20" t="s">
        <v>204</v>
      </c>
      <c r="N56" s="21">
        <v>46311.68346064815</v>
      </c>
      <c r="O56" s="22">
        <v>360</v>
      </c>
      <c r="P56" s="20" t="s">
        <v>26</v>
      </c>
      <c r="Q56" s="22">
        <v>40</v>
      </c>
      <c r="R56" s="3" t="str">
        <f>IF(OR(G56="12R",G56="12L"),_xlfn.XLOOKUP(C56,DB!$A$2:$A$248,DB!$B$2:$B$248,""),IF(OR(G56="30L",G56="30R"),_xlfn.XLOOKUP(C56,DB!$A$2:$A$248,DB!$C$2:$C$248,""),""))</f>
        <v>ENEBA</v>
      </c>
      <c r="S56" s="3">
        <f t="shared" si="0"/>
        <v>15</v>
      </c>
      <c r="T56" s="3" t="str">
        <f>_xlfn.XLOOKUP(C56,DB!$A$2:$A$248,DB!$D$2:$D$248,"")</f>
        <v>Sector 3</v>
      </c>
    </row>
    <row r="57" spans="1:20" x14ac:dyDescent="0.2">
      <c r="A57" s="20" t="s">
        <v>157</v>
      </c>
      <c r="B57" s="20" t="s">
        <v>18</v>
      </c>
      <c r="C57" s="20" t="s">
        <v>19</v>
      </c>
      <c r="D57" s="20" t="s">
        <v>54</v>
      </c>
      <c r="E57" s="20" t="s">
        <v>3185</v>
      </c>
      <c r="F57" s="21">
        <v>46311.664004629631</v>
      </c>
      <c r="G57" s="20" t="s">
        <v>22</v>
      </c>
      <c r="H57" s="20" t="s">
        <v>5172</v>
      </c>
      <c r="I57" s="22">
        <v>380</v>
      </c>
      <c r="J57" s="20" t="s">
        <v>23</v>
      </c>
      <c r="K57" s="20" t="s">
        <v>24</v>
      </c>
      <c r="L57" s="22">
        <v>860</v>
      </c>
      <c r="M57" s="20" t="s">
        <v>25</v>
      </c>
      <c r="N57" s="21">
        <v>46311.712268518517</v>
      </c>
      <c r="O57" s="22">
        <v>380</v>
      </c>
      <c r="P57" s="20" t="s">
        <v>26</v>
      </c>
      <c r="Q57" s="22">
        <v>190</v>
      </c>
      <c r="R57" s="3" t="str">
        <f>IF(OR(G57="12R",G57="12L"),_xlfn.XLOOKUP(C57,DB!$A$2:$A$248,DB!$B$2:$B$248,""),IF(OR(G57="30L",G57="30R"),_xlfn.XLOOKUP(C57,DB!$A$2:$A$248,DB!$C$2:$C$248,""),""))</f>
        <v>UDGUV</v>
      </c>
      <c r="S57" s="3">
        <f t="shared" si="0"/>
        <v>15</v>
      </c>
      <c r="T57" s="3" t="str">
        <f>_xlfn.XLOOKUP(C57,DB!$A$2:$A$248,DB!$D$2:$D$248,"")</f>
        <v>Sector 2</v>
      </c>
    </row>
    <row r="58" spans="1:20" x14ac:dyDescent="0.2">
      <c r="A58" s="20" t="s">
        <v>395</v>
      </c>
      <c r="B58" s="20" t="s">
        <v>18</v>
      </c>
      <c r="C58" s="20" t="s">
        <v>28</v>
      </c>
      <c r="D58" s="20" t="s">
        <v>29</v>
      </c>
      <c r="E58" s="20" t="s">
        <v>5173</v>
      </c>
      <c r="F58" s="21">
        <v>46311.666631944448</v>
      </c>
      <c r="G58" s="20" t="s">
        <v>22</v>
      </c>
      <c r="H58" s="20" t="s">
        <v>5174</v>
      </c>
      <c r="I58" s="22">
        <v>370</v>
      </c>
      <c r="J58" s="20" t="s">
        <v>23</v>
      </c>
      <c r="K58" s="20" t="s">
        <v>24</v>
      </c>
      <c r="L58" s="22">
        <v>236</v>
      </c>
      <c r="M58" s="20" t="s">
        <v>383</v>
      </c>
      <c r="N58" s="21">
        <v>46311.681504629625</v>
      </c>
      <c r="O58" s="22">
        <v>304</v>
      </c>
      <c r="P58" s="20" t="s">
        <v>26</v>
      </c>
      <c r="Q58" s="22">
        <v>40</v>
      </c>
      <c r="R58" s="3" t="str">
        <f>IF(OR(G58="12R",G58="12L"),_xlfn.XLOOKUP(C58,DB!$A$2:$A$248,DB!$B$2:$B$248,""),IF(OR(G58="30L",G58="30R"),_xlfn.XLOOKUP(C58,DB!$A$2:$A$248,DB!$C$2:$C$248,""),""))</f>
        <v>OMSUK</v>
      </c>
      <c r="S58" s="3">
        <f t="shared" si="0"/>
        <v>15</v>
      </c>
      <c r="T58" s="3" t="str">
        <f>_xlfn.XLOOKUP(C58,DB!$A$2:$A$248,DB!$D$2:$D$248,"")</f>
        <v>Sector 3</v>
      </c>
    </row>
    <row r="59" spans="1:20" x14ac:dyDescent="0.2">
      <c r="A59" s="20" t="s">
        <v>163</v>
      </c>
      <c r="B59" s="20" t="s">
        <v>18</v>
      </c>
      <c r="C59" s="20" t="s">
        <v>101</v>
      </c>
      <c r="D59" s="20" t="s">
        <v>129</v>
      </c>
      <c r="E59" s="20" t="s">
        <v>5175</v>
      </c>
      <c r="F59" s="21">
        <v>46311.668993055559</v>
      </c>
      <c r="G59" s="20" t="s">
        <v>22</v>
      </c>
      <c r="H59" s="20" t="s">
        <v>5176</v>
      </c>
      <c r="I59" s="22">
        <v>380</v>
      </c>
      <c r="J59" s="20" t="s">
        <v>23</v>
      </c>
      <c r="K59" s="20" t="s">
        <v>24</v>
      </c>
      <c r="L59" s="22">
        <v>859</v>
      </c>
      <c r="M59" s="20" t="s">
        <v>46</v>
      </c>
      <c r="N59" s="21">
        <v>46311.719525462962</v>
      </c>
      <c r="O59" s="22">
        <v>380</v>
      </c>
      <c r="P59" s="20" t="s">
        <v>26</v>
      </c>
      <c r="Q59" s="22">
        <v>190</v>
      </c>
      <c r="R59" s="3" t="str">
        <f>IF(OR(G59="12R",G59="12L"),_xlfn.XLOOKUP(C59,DB!$A$2:$A$248,DB!$B$2:$B$248,""),IF(OR(G59="30L",G59="30R"),_xlfn.XLOOKUP(C59,DB!$A$2:$A$248,DB!$C$2:$C$248,""),""))</f>
        <v>UDGUV</v>
      </c>
      <c r="S59" s="3">
        <f t="shared" si="0"/>
        <v>16</v>
      </c>
      <c r="T59" s="3" t="str">
        <f>_xlfn.XLOOKUP(C59,DB!$A$2:$A$248,DB!$D$2:$D$248,"")</f>
        <v>Sector 2</v>
      </c>
    </row>
    <row r="60" spans="1:20" x14ac:dyDescent="0.2">
      <c r="A60" s="20" t="s">
        <v>2251</v>
      </c>
      <c r="B60" s="20" t="s">
        <v>18</v>
      </c>
      <c r="C60" s="20" t="s">
        <v>128</v>
      </c>
      <c r="D60" s="20" t="s">
        <v>129</v>
      </c>
      <c r="E60" s="20" t="s">
        <v>5177</v>
      </c>
      <c r="F60" s="21">
        <v>46311.672430555554</v>
      </c>
      <c r="G60" s="20" t="s">
        <v>22</v>
      </c>
      <c r="H60" s="20" t="s">
        <v>5178</v>
      </c>
      <c r="I60" s="22">
        <v>360</v>
      </c>
      <c r="J60" s="20" t="s">
        <v>23</v>
      </c>
      <c r="K60" s="20" t="s">
        <v>24</v>
      </c>
      <c r="L60" s="22">
        <v>436</v>
      </c>
      <c r="M60" s="20" t="s">
        <v>204</v>
      </c>
      <c r="N60" s="21">
        <v>46311.695196759261</v>
      </c>
      <c r="O60" s="22">
        <v>360</v>
      </c>
      <c r="P60" s="20" t="s">
        <v>26</v>
      </c>
      <c r="Q60" s="22">
        <v>40</v>
      </c>
      <c r="R60" s="3" t="str">
        <f>IF(OR(G60="12R",G60="12L"),_xlfn.XLOOKUP(C60,DB!$A$2:$A$248,DB!$B$2:$B$248,""),IF(OR(G60="30L",G60="30R"),_xlfn.XLOOKUP(C60,DB!$A$2:$A$248,DB!$C$2:$C$248,""),""))</f>
        <v>ENEBA</v>
      </c>
      <c r="S60" s="3">
        <f t="shared" si="0"/>
        <v>16</v>
      </c>
      <c r="T60" s="3" t="str">
        <f>_xlfn.XLOOKUP(C60,DB!$A$2:$A$248,DB!$D$2:$D$248,"")</f>
        <v>Sector 3</v>
      </c>
    </row>
    <row r="61" spans="1:20" x14ac:dyDescent="0.2">
      <c r="A61" s="20" t="s">
        <v>223</v>
      </c>
      <c r="B61" s="20" t="s">
        <v>18</v>
      </c>
      <c r="C61" s="20" t="s">
        <v>224</v>
      </c>
      <c r="D61" s="20" t="s">
        <v>29</v>
      </c>
      <c r="E61" s="20" t="s">
        <v>5179</v>
      </c>
      <c r="F61" s="21">
        <v>46311.67387731481</v>
      </c>
      <c r="G61" s="20" t="s">
        <v>22</v>
      </c>
      <c r="H61" s="20" t="s">
        <v>5180</v>
      </c>
      <c r="I61" s="22">
        <v>340</v>
      </c>
      <c r="J61" s="20" t="s">
        <v>23</v>
      </c>
      <c r="K61" s="20" t="s">
        <v>24</v>
      </c>
      <c r="L61" s="22">
        <v>878</v>
      </c>
      <c r="M61" s="20" t="s">
        <v>36</v>
      </c>
      <c r="N61" s="21">
        <v>46311.72142361111</v>
      </c>
      <c r="O61" s="22">
        <v>380</v>
      </c>
      <c r="P61" s="20" t="s">
        <v>26</v>
      </c>
      <c r="Q61" s="22">
        <v>190</v>
      </c>
      <c r="R61" s="3" t="str">
        <f>IF(OR(G61="12R",G61="12L"),_xlfn.XLOOKUP(C61,DB!$A$2:$A$248,DB!$B$2:$B$248,""),IF(OR(G61="30L",G61="30R"),_xlfn.XLOOKUP(C61,DB!$A$2:$A$248,DB!$C$2:$C$248,""),""))</f>
        <v>ENEBA</v>
      </c>
      <c r="S61" s="3">
        <f t="shared" si="0"/>
        <v>16</v>
      </c>
      <c r="T61" s="3" t="str">
        <f>_xlfn.XLOOKUP(C61,DB!$A$2:$A$248,DB!$D$2:$D$248,"")</f>
        <v>Sector 3</v>
      </c>
    </row>
    <row r="62" spans="1:20" x14ac:dyDescent="0.2">
      <c r="A62" s="20" t="s">
        <v>471</v>
      </c>
      <c r="B62" s="20" t="s">
        <v>18</v>
      </c>
      <c r="C62" s="20" t="s">
        <v>208</v>
      </c>
      <c r="D62" s="20" t="s">
        <v>61</v>
      </c>
      <c r="E62" s="20" t="s">
        <v>5181</v>
      </c>
      <c r="F62" s="21">
        <v>46311.674976851849</v>
      </c>
      <c r="G62" s="20" t="s">
        <v>22</v>
      </c>
      <c r="H62" s="20" t="s">
        <v>5182</v>
      </c>
      <c r="I62" s="22">
        <v>330</v>
      </c>
      <c r="J62" s="20" t="s">
        <v>23</v>
      </c>
      <c r="K62" s="20" t="s">
        <v>24</v>
      </c>
      <c r="L62" s="22">
        <v>134</v>
      </c>
      <c r="M62" s="20" t="s">
        <v>40</v>
      </c>
      <c r="N62" s="21">
        <v>46311.684999999998</v>
      </c>
      <c r="O62" s="22">
        <v>222</v>
      </c>
      <c r="P62" s="20" t="s">
        <v>26</v>
      </c>
      <c r="Q62" s="22">
        <v>190</v>
      </c>
      <c r="R62" s="3" t="str">
        <f>IF(OR(G62="12R",G62="12L"),_xlfn.XLOOKUP(C62,DB!$A$2:$A$248,DB!$B$2:$B$248,""),IF(OR(G62="30L",G62="30R"),_xlfn.XLOOKUP(C62,DB!$A$2:$A$248,DB!$C$2:$C$248,""),""))</f>
        <v>ENEBA</v>
      </c>
      <c r="S62" s="3">
        <f t="shared" si="0"/>
        <v>16</v>
      </c>
      <c r="T62" s="3" t="str">
        <f>_xlfn.XLOOKUP(C62,DB!$A$2:$A$248,DB!$D$2:$D$248,"")</f>
        <v>Sector 3</v>
      </c>
    </row>
    <row r="63" spans="1:20" x14ac:dyDescent="0.2">
      <c r="A63" s="20" t="s">
        <v>5183</v>
      </c>
      <c r="B63" s="20" t="s">
        <v>18</v>
      </c>
      <c r="C63" s="20" t="s">
        <v>205</v>
      </c>
      <c r="D63" s="20" t="s">
        <v>5184</v>
      </c>
      <c r="E63" s="20" t="s">
        <v>5185</v>
      </c>
      <c r="F63" s="21">
        <v>46311.677314814813</v>
      </c>
      <c r="G63" s="20" t="s">
        <v>22</v>
      </c>
      <c r="H63" s="20" t="s">
        <v>5186</v>
      </c>
      <c r="I63" s="22">
        <v>410</v>
      </c>
      <c r="J63" s="20" t="s">
        <v>23</v>
      </c>
      <c r="K63" s="20" t="s">
        <v>504</v>
      </c>
      <c r="L63" s="22">
        <v>133</v>
      </c>
      <c r="M63" s="20" t="s">
        <v>40</v>
      </c>
      <c r="N63" s="21">
        <v>46311.687199074076</v>
      </c>
      <c r="O63" s="22">
        <v>257</v>
      </c>
      <c r="P63" s="20" t="s">
        <v>26</v>
      </c>
      <c r="Q63" s="22">
        <v>30</v>
      </c>
      <c r="R63" s="3" t="str">
        <f>IF(OR(G63="12R",G63="12L"),_xlfn.XLOOKUP(C63,DB!$A$2:$A$248,DB!$B$2:$B$248,""),IF(OR(G63="30L",G63="30R"),_xlfn.XLOOKUP(C63,DB!$A$2:$A$248,DB!$C$2:$C$248,""),""))</f>
        <v>NUDAL</v>
      </c>
      <c r="S63" s="3">
        <f t="shared" si="0"/>
        <v>16</v>
      </c>
      <c r="T63" s="3" t="str">
        <f>_xlfn.XLOOKUP(C63,DB!$A$2:$A$248,DB!$D$2:$D$248,"")</f>
        <v>Sector 3</v>
      </c>
    </row>
    <row r="64" spans="1:20" x14ac:dyDescent="0.2">
      <c r="A64" s="20" t="s">
        <v>2992</v>
      </c>
      <c r="B64" s="20" t="s">
        <v>18</v>
      </c>
      <c r="C64" s="20" t="s">
        <v>493</v>
      </c>
      <c r="D64" s="20" t="s">
        <v>61</v>
      </c>
      <c r="E64" s="20" t="s">
        <v>4670</v>
      </c>
      <c r="F64" s="21">
        <v>46311.678622685184</v>
      </c>
      <c r="G64" s="20" t="s">
        <v>22</v>
      </c>
      <c r="H64" s="20" t="s">
        <v>5187</v>
      </c>
      <c r="I64" s="22">
        <v>340</v>
      </c>
      <c r="J64" s="20" t="s">
        <v>23</v>
      </c>
      <c r="K64" s="20" t="s">
        <v>24</v>
      </c>
      <c r="L64" s="22">
        <v>434</v>
      </c>
      <c r="M64" s="20" t="s">
        <v>204</v>
      </c>
      <c r="N64" s="21">
        <v>46311.703263888892</v>
      </c>
      <c r="O64" s="22">
        <v>320</v>
      </c>
      <c r="P64" s="20" t="s">
        <v>26</v>
      </c>
      <c r="Q64" s="22">
        <v>40</v>
      </c>
      <c r="R64" s="3" t="str">
        <f>IF(OR(G64="12R",G64="12L"),_xlfn.XLOOKUP(C64,DB!$A$2:$A$248,DB!$B$2:$B$248,""),IF(OR(G64="30L",G64="30R"),_xlfn.XLOOKUP(C64,DB!$A$2:$A$248,DB!$C$2:$C$248,""),""))</f>
        <v>ENEBA</v>
      </c>
      <c r="S64" s="3">
        <f t="shared" si="0"/>
        <v>16</v>
      </c>
      <c r="T64" s="3" t="str">
        <f>_xlfn.XLOOKUP(C64,DB!$A$2:$A$248,DB!$D$2:$D$248,"")</f>
        <v>Sector 3</v>
      </c>
    </row>
    <row r="65" spans="1:20" x14ac:dyDescent="0.2">
      <c r="A65" s="20" t="s">
        <v>147</v>
      </c>
      <c r="B65" s="20" t="s">
        <v>18</v>
      </c>
      <c r="C65" s="20" t="s">
        <v>148</v>
      </c>
      <c r="D65" s="20" t="s">
        <v>64</v>
      </c>
      <c r="E65" s="20" t="s">
        <v>67</v>
      </c>
      <c r="F65" s="21">
        <v>46311.680173611108</v>
      </c>
      <c r="G65" s="20" t="s">
        <v>22</v>
      </c>
      <c r="H65" s="20" t="s">
        <v>5188</v>
      </c>
      <c r="I65" s="22">
        <v>330</v>
      </c>
      <c r="J65" s="20" t="s">
        <v>23</v>
      </c>
      <c r="K65" s="20" t="s">
        <v>24</v>
      </c>
      <c r="L65" s="22">
        <v>133</v>
      </c>
      <c r="M65" s="20" t="s">
        <v>40</v>
      </c>
      <c r="N65" s="21">
        <v>46311.688541666663</v>
      </c>
      <c r="O65" s="22">
        <v>330</v>
      </c>
      <c r="P65" s="20" t="s">
        <v>26</v>
      </c>
      <c r="Q65" s="22">
        <v>190</v>
      </c>
      <c r="R65" s="3" t="str">
        <f>IF(OR(G65="12R",G65="12L"),_xlfn.XLOOKUP(C65,DB!$A$2:$A$248,DB!$B$2:$B$248,""),IF(OR(G65="30L",G65="30R"),_xlfn.XLOOKUP(C65,DB!$A$2:$A$248,DB!$C$2:$C$248,""),""))</f>
        <v>NUDAL</v>
      </c>
      <c r="S65" s="3">
        <f t="shared" si="0"/>
        <v>16</v>
      </c>
      <c r="T65" s="3" t="str">
        <f>_xlfn.XLOOKUP(C65,DB!$A$2:$A$248,DB!$D$2:$D$248,"")</f>
        <v>Sector 3</v>
      </c>
    </row>
    <row r="66" spans="1:20" x14ac:dyDescent="0.2">
      <c r="A66" s="20" t="s">
        <v>160</v>
      </c>
      <c r="B66" s="20" t="s">
        <v>18</v>
      </c>
      <c r="C66" s="20" t="s">
        <v>43</v>
      </c>
      <c r="D66" s="20" t="s">
        <v>61</v>
      </c>
      <c r="E66" s="20" t="s">
        <v>81</v>
      </c>
      <c r="F66" s="21">
        <v>46311.682592592595</v>
      </c>
      <c r="G66" s="20" t="s">
        <v>22</v>
      </c>
      <c r="H66" s="20" t="s">
        <v>5189</v>
      </c>
      <c r="I66" s="22">
        <v>360</v>
      </c>
      <c r="J66" s="20" t="s">
        <v>23</v>
      </c>
      <c r="K66" s="20" t="s">
        <v>24</v>
      </c>
      <c r="L66" s="22">
        <v>865</v>
      </c>
      <c r="M66" s="20" t="s">
        <v>46</v>
      </c>
      <c r="N66" s="21">
        <v>46311.728726851856</v>
      </c>
      <c r="O66" s="22">
        <v>360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150</v>
      </c>
      <c r="B67" s="20" t="s">
        <v>18</v>
      </c>
      <c r="C67" s="20" t="s">
        <v>50</v>
      </c>
      <c r="D67" s="20" t="s">
        <v>34</v>
      </c>
      <c r="E67" s="20" t="s">
        <v>4523</v>
      </c>
      <c r="F67" s="21">
        <v>46311.684131944443</v>
      </c>
      <c r="G67" s="20" t="s">
        <v>22</v>
      </c>
      <c r="H67" s="20" t="s">
        <v>5190</v>
      </c>
      <c r="I67" s="22">
        <v>340</v>
      </c>
      <c r="J67" s="20" t="s">
        <v>23</v>
      </c>
      <c r="K67" s="20" t="s">
        <v>152</v>
      </c>
      <c r="L67" s="22">
        <v>865</v>
      </c>
      <c r="M67" s="20" t="s">
        <v>46</v>
      </c>
      <c r="N67" s="21">
        <v>46311.730671296296</v>
      </c>
      <c r="O67" s="22">
        <v>360</v>
      </c>
      <c r="P67" s="20" t="s">
        <v>26</v>
      </c>
      <c r="Q67" s="22">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s="20" t="s">
        <v>466</v>
      </c>
      <c r="B68" s="20" t="s">
        <v>18</v>
      </c>
      <c r="C68" s="20" t="s">
        <v>50</v>
      </c>
      <c r="D68" s="20" t="s">
        <v>54</v>
      </c>
      <c r="E68" s="20" t="s">
        <v>2809</v>
      </c>
      <c r="F68" s="21">
        <v>46311.686261574076</v>
      </c>
      <c r="G68" s="20" t="s">
        <v>22</v>
      </c>
      <c r="H68" s="20" t="s">
        <v>5191</v>
      </c>
      <c r="I68" s="22">
        <v>380</v>
      </c>
      <c r="J68" s="20" t="s">
        <v>23</v>
      </c>
      <c r="K68" s="20" t="s">
        <v>24</v>
      </c>
      <c r="L68" s="22">
        <v>859</v>
      </c>
      <c r="M68" s="20" t="s">
        <v>46</v>
      </c>
      <c r="N68" s="21">
        <v>46311.734375</v>
      </c>
      <c r="O68" s="22">
        <v>380</v>
      </c>
      <c r="P68" s="20" t="s">
        <v>26</v>
      </c>
      <c r="Q68" s="22">
        <v>190</v>
      </c>
      <c r="R68" s="3" t="str">
        <f>IF(OR(G68="12R",G68="12L"),_xlfn.XLOOKUP(C68,DB!$A$2:$A$248,DB!$B$2:$B$248,""),IF(OR(G68="30L",G68="30R"),_xlfn.XLOOKUP(C68,DB!$A$2:$A$248,DB!$C$2:$C$248,""),""))</f>
        <v>UDGUV</v>
      </c>
      <c r="S68" s="3">
        <f t="shared" si="1"/>
        <v>16</v>
      </c>
      <c r="T68" s="3" t="str">
        <f>_xlfn.XLOOKUP(C68,DB!$A$2:$A$248,DB!$D$2:$D$248,"")</f>
        <v>Sector 2</v>
      </c>
    </row>
    <row r="69" spans="1:20" x14ac:dyDescent="0.2">
      <c r="A69" s="20" t="s">
        <v>168</v>
      </c>
      <c r="B69" s="20" t="s">
        <v>18</v>
      </c>
      <c r="C69" s="20" t="s">
        <v>115</v>
      </c>
      <c r="D69" s="20" t="s">
        <v>44</v>
      </c>
      <c r="E69" s="20" t="s">
        <v>5192</v>
      </c>
      <c r="F69" s="21">
        <v>46311.691192129627</v>
      </c>
      <c r="G69" s="20" t="s">
        <v>22</v>
      </c>
      <c r="H69" s="20" t="s">
        <v>5193</v>
      </c>
      <c r="I69" s="22">
        <v>350</v>
      </c>
      <c r="J69" s="20" t="s">
        <v>23</v>
      </c>
      <c r="K69" s="20" t="s">
        <v>24</v>
      </c>
      <c r="L69" s="22">
        <v>152</v>
      </c>
      <c r="M69" s="20" t="s">
        <v>117</v>
      </c>
      <c r="N69" s="21">
        <v>46311.702418981484</v>
      </c>
      <c r="O69" s="22">
        <v>271</v>
      </c>
      <c r="P69" s="20" t="s">
        <v>26</v>
      </c>
      <c r="Q69" s="22">
        <v>190</v>
      </c>
      <c r="R69" s="3" t="str">
        <f>IF(OR(G69="12R",G69="12L"),_xlfn.XLOOKUP(C69,DB!$A$2:$A$248,DB!$B$2:$B$248,""),IF(OR(G69="30L",G69="30R"),_xlfn.XLOOKUP(C69,DB!$A$2:$A$248,DB!$C$2:$C$248,""),""))</f>
        <v>TAKUX</v>
      </c>
      <c r="S69" s="3">
        <f t="shared" si="1"/>
        <v>16</v>
      </c>
      <c r="T69" s="3" t="str">
        <f>_xlfn.XLOOKUP(C69,DB!$A$2:$A$248,DB!$D$2:$D$248,"")</f>
        <v>Sector 7</v>
      </c>
    </row>
    <row r="70" spans="1:20" x14ac:dyDescent="0.2">
      <c r="A70" s="20" t="s">
        <v>162</v>
      </c>
      <c r="B70" s="20" t="s">
        <v>18</v>
      </c>
      <c r="C70" s="20" t="s">
        <v>33</v>
      </c>
      <c r="D70" s="20" t="s">
        <v>54</v>
      </c>
      <c r="E70" s="20" t="s">
        <v>702</v>
      </c>
      <c r="F70" s="21">
        <v>46311.694618055553</v>
      </c>
      <c r="G70" s="20" t="s">
        <v>22</v>
      </c>
      <c r="H70" s="20" t="s">
        <v>5194</v>
      </c>
      <c r="I70" s="22">
        <v>360</v>
      </c>
      <c r="J70" s="20" t="s">
        <v>23</v>
      </c>
      <c r="K70" s="20" t="s">
        <v>24</v>
      </c>
      <c r="L70" s="22">
        <v>875</v>
      </c>
      <c r="M70" s="20" t="s">
        <v>36</v>
      </c>
      <c r="N70" s="21">
        <v>46311.741909722223</v>
      </c>
      <c r="O70" s="22">
        <v>360</v>
      </c>
      <c r="P70" s="20" t="s">
        <v>26</v>
      </c>
      <c r="Q70" s="22">
        <v>190</v>
      </c>
      <c r="R70" s="3" t="str">
        <f>IF(OR(G70="12R",G70="12L"),_xlfn.XLOOKUP(C70,DB!$A$2:$A$248,DB!$B$2:$B$248,""),IF(OR(G70="30L",G70="30R"),_xlfn.XLOOKUP(C70,DB!$A$2:$A$248,DB!$C$2:$C$248,""),""))</f>
        <v>UDGUV</v>
      </c>
      <c r="S70" s="3">
        <f t="shared" si="1"/>
        <v>16</v>
      </c>
      <c r="T70" s="3" t="str">
        <f>_xlfn.XLOOKUP(C70,DB!$A$2:$A$248,DB!$D$2:$D$248,"")</f>
        <v>Sector 2</v>
      </c>
    </row>
    <row r="71" spans="1:20" x14ac:dyDescent="0.2">
      <c r="A71" s="20" t="s">
        <v>475</v>
      </c>
      <c r="B71" s="20" t="s">
        <v>18</v>
      </c>
      <c r="C71" s="20" t="s">
        <v>249</v>
      </c>
      <c r="D71" s="20" t="s">
        <v>129</v>
      </c>
      <c r="E71" s="20" t="s">
        <v>2120</v>
      </c>
      <c r="F71" s="21">
        <v>46311.697951388887</v>
      </c>
      <c r="G71" s="20" t="s">
        <v>22</v>
      </c>
      <c r="H71" s="20" t="s">
        <v>5195</v>
      </c>
      <c r="I71" s="22">
        <v>340</v>
      </c>
      <c r="J71" s="20" t="s">
        <v>23</v>
      </c>
      <c r="K71" s="20" t="s">
        <v>24</v>
      </c>
      <c r="L71" s="22">
        <v>882</v>
      </c>
      <c r="M71" s="20" t="s">
        <v>5196</v>
      </c>
      <c r="N71" s="21">
        <v>46311.744710648149</v>
      </c>
      <c r="O71" s="22">
        <v>340</v>
      </c>
      <c r="P71" s="20" t="s">
        <v>26</v>
      </c>
      <c r="Q71" s="22">
        <v>190</v>
      </c>
      <c r="R71" s="3" t="str">
        <f>IF(OR(G71="12R",G71="12L"),_xlfn.XLOOKUP(C71,DB!$A$2:$A$248,DB!$B$2:$B$248,""),IF(OR(G71="30L",G71="30R"),_xlfn.XLOOKUP(C71,DB!$A$2:$A$248,DB!$C$2:$C$248,""),""))</f>
        <v>UDGUV</v>
      </c>
      <c r="S71" s="3">
        <f t="shared" si="1"/>
        <v>16</v>
      </c>
      <c r="T71" s="3" t="str">
        <f>_xlfn.XLOOKUP(C71,DB!$A$2:$A$248,DB!$D$2:$D$248,"")</f>
        <v>Sector 2</v>
      </c>
    </row>
    <row r="72" spans="1:20" x14ac:dyDescent="0.2">
      <c r="A72" s="20" t="s">
        <v>164</v>
      </c>
      <c r="B72" s="20" t="s">
        <v>18</v>
      </c>
      <c r="C72" s="20" t="s">
        <v>165</v>
      </c>
      <c r="D72" s="20" t="s">
        <v>34</v>
      </c>
      <c r="E72" s="20" t="s">
        <v>159</v>
      </c>
      <c r="F72" s="21">
        <v>46311.70040509259</v>
      </c>
      <c r="G72" s="20" t="s">
        <v>22</v>
      </c>
      <c r="H72" s="20" t="s">
        <v>5197</v>
      </c>
      <c r="I72" s="22">
        <v>360</v>
      </c>
      <c r="J72" s="20" t="s">
        <v>23</v>
      </c>
      <c r="K72" s="20" t="s">
        <v>24</v>
      </c>
      <c r="L72" s="22">
        <v>881</v>
      </c>
      <c r="M72" s="20" t="s">
        <v>36</v>
      </c>
      <c r="N72" s="21">
        <v>46311.748067129629</v>
      </c>
      <c r="O72" s="22">
        <v>360</v>
      </c>
      <c r="P72" s="20" t="s">
        <v>26</v>
      </c>
      <c r="Q72" s="22">
        <v>190</v>
      </c>
      <c r="R72" s="3" t="str">
        <f>IF(OR(G72="12R",G72="12L"),_xlfn.XLOOKUP(C72,DB!$A$2:$A$248,DB!$B$2:$B$248,""),IF(OR(G72="30L",G72="30R"),_xlfn.XLOOKUP(C72,DB!$A$2:$A$248,DB!$C$2:$C$248,""),""))</f>
        <v>UDGUV</v>
      </c>
      <c r="S72" s="3">
        <f t="shared" si="1"/>
        <v>16</v>
      </c>
      <c r="T72" s="3" t="str">
        <f>_xlfn.XLOOKUP(C72,DB!$A$2:$A$248,DB!$D$2:$D$248,"")</f>
        <v>Sector 2</v>
      </c>
    </row>
    <row r="73" spans="1:20" x14ac:dyDescent="0.2">
      <c r="A73" s="20" t="s">
        <v>396</v>
      </c>
      <c r="B73" s="20" t="s">
        <v>18</v>
      </c>
      <c r="C73" s="20" t="s">
        <v>101</v>
      </c>
      <c r="D73" s="20" t="s">
        <v>34</v>
      </c>
      <c r="E73" s="20" t="s">
        <v>505</v>
      </c>
      <c r="F73" s="21">
        <v>46311.702824074076</v>
      </c>
      <c r="G73" s="20" t="s">
        <v>22</v>
      </c>
      <c r="H73" s="20" t="s">
        <v>5198</v>
      </c>
      <c r="I73" s="22">
        <v>360</v>
      </c>
      <c r="J73" s="20" t="s">
        <v>23</v>
      </c>
      <c r="K73" s="20" t="s">
        <v>152</v>
      </c>
      <c r="L73" s="22">
        <v>864</v>
      </c>
      <c r="M73" s="20" t="s">
        <v>46</v>
      </c>
      <c r="N73" s="21">
        <v>46311.749525462961</v>
      </c>
      <c r="O73" s="22">
        <v>360</v>
      </c>
      <c r="P73" s="20" t="s">
        <v>26</v>
      </c>
      <c r="Q73" s="22">
        <v>190</v>
      </c>
      <c r="R73" s="3" t="str">
        <f>IF(OR(G73="12R",G73="12L"),_xlfn.XLOOKUP(C73,DB!$A$2:$A$248,DB!$B$2:$B$248,""),IF(OR(G73="30L",G73="30R"),_xlfn.XLOOKUP(C73,DB!$A$2:$A$248,DB!$C$2:$C$248,""),""))</f>
        <v>UDGUV</v>
      </c>
      <c r="S73" s="3">
        <f t="shared" si="1"/>
        <v>16</v>
      </c>
      <c r="T73" s="3" t="str">
        <f>_xlfn.XLOOKUP(C73,DB!$A$2:$A$248,DB!$D$2:$D$248,"")</f>
        <v>Sector 2</v>
      </c>
    </row>
    <row r="74" spans="1:20" x14ac:dyDescent="0.2">
      <c r="A74" s="20" t="s">
        <v>196</v>
      </c>
      <c r="B74" s="20" t="s">
        <v>18</v>
      </c>
      <c r="C74" s="20" t="s">
        <v>43</v>
      </c>
      <c r="D74" s="20" t="s">
        <v>44</v>
      </c>
      <c r="E74" s="20" t="s">
        <v>45</v>
      </c>
      <c r="F74" s="21">
        <v>46311.704328703709</v>
      </c>
      <c r="G74" s="20" t="s">
        <v>22</v>
      </c>
      <c r="H74" s="20" t="s">
        <v>5199</v>
      </c>
      <c r="I74" s="22">
        <v>360</v>
      </c>
      <c r="J74" s="20" t="s">
        <v>23</v>
      </c>
      <c r="K74" s="20" t="s">
        <v>24</v>
      </c>
      <c r="L74" s="22">
        <v>870</v>
      </c>
      <c r="M74" s="20" t="s">
        <v>46</v>
      </c>
      <c r="N74" s="21">
        <v>46311.752418981487</v>
      </c>
      <c r="O74" s="22">
        <v>360</v>
      </c>
      <c r="P74" s="20" t="s">
        <v>26</v>
      </c>
      <c r="Q74" s="22">
        <v>190</v>
      </c>
      <c r="R74" s="3" t="str">
        <f>IF(OR(G74="12R",G74="12L"),_xlfn.XLOOKUP(C74,DB!$A$2:$A$248,DB!$B$2:$B$248,""),IF(OR(G74="30L",G74="30R"),_xlfn.XLOOKUP(C74,DB!$A$2:$A$248,DB!$C$2:$C$248,""),""))</f>
        <v>UDGUV</v>
      </c>
      <c r="S74" s="3">
        <f t="shared" si="1"/>
        <v>16</v>
      </c>
      <c r="T74" s="3" t="str">
        <f>_xlfn.XLOOKUP(C74,DB!$A$2:$A$248,DB!$D$2:$D$248,"")</f>
        <v>Sector 2</v>
      </c>
    </row>
    <row r="75" spans="1:20" x14ac:dyDescent="0.2">
      <c r="A75" s="20" t="s">
        <v>584</v>
      </c>
      <c r="B75" s="20" t="s">
        <v>18</v>
      </c>
      <c r="C75" s="20" t="s">
        <v>19</v>
      </c>
      <c r="D75" s="20" t="s">
        <v>20</v>
      </c>
      <c r="E75" s="20" t="s">
        <v>406</v>
      </c>
      <c r="F75" s="21">
        <v>46311.707442129627</v>
      </c>
      <c r="G75" s="20" t="s">
        <v>22</v>
      </c>
      <c r="H75" s="20" t="s">
        <v>5200</v>
      </c>
      <c r="I75" s="22">
        <v>340</v>
      </c>
      <c r="J75" s="20" t="s">
        <v>23</v>
      </c>
      <c r="K75" s="20" t="s">
        <v>152</v>
      </c>
      <c r="L75" s="22">
        <v>871</v>
      </c>
      <c r="M75" s="20" t="s">
        <v>181</v>
      </c>
      <c r="N75" s="21">
        <v>46311.753125000003</v>
      </c>
      <c r="O75" s="22">
        <v>340</v>
      </c>
      <c r="P75" s="20" t="s">
        <v>26</v>
      </c>
      <c r="Q75" s="22">
        <v>190</v>
      </c>
      <c r="R75" s="3" t="str">
        <f>IF(OR(G75="12R",G75="12L"),_xlfn.XLOOKUP(C75,DB!$A$2:$A$248,DB!$B$2:$B$248,""),IF(OR(G75="30L",G75="30R"),_xlfn.XLOOKUP(C75,DB!$A$2:$A$248,DB!$C$2:$C$248,""),""))</f>
        <v>UDGUV</v>
      </c>
      <c r="S75" s="3">
        <f t="shared" si="1"/>
        <v>16</v>
      </c>
      <c r="T75" s="3" t="str">
        <f>_xlfn.XLOOKUP(C75,DB!$A$2:$A$248,DB!$D$2:$D$248,"")</f>
        <v>Sector 2</v>
      </c>
    </row>
    <row r="76" spans="1:20" x14ac:dyDescent="0.2">
      <c r="A76" s="20" t="s">
        <v>248</v>
      </c>
      <c r="B76" s="20" t="s">
        <v>18</v>
      </c>
      <c r="C76" s="20" t="s">
        <v>249</v>
      </c>
      <c r="D76" s="20" t="s">
        <v>116</v>
      </c>
      <c r="E76" s="20" t="s">
        <v>3973</v>
      </c>
      <c r="F76" s="21">
        <v>46311.708981481483</v>
      </c>
      <c r="G76" s="20" t="s">
        <v>22</v>
      </c>
      <c r="H76" s="20" t="s">
        <v>5201</v>
      </c>
      <c r="I76" s="22">
        <v>380</v>
      </c>
      <c r="J76" s="20" t="s">
        <v>23</v>
      </c>
      <c r="K76" s="20" t="s">
        <v>24</v>
      </c>
      <c r="L76" s="22">
        <v>883</v>
      </c>
      <c r="M76" s="20" t="s">
        <v>36</v>
      </c>
      <c r="N76" s="21">
        <v>46311.756539351853</v>
      </c>
      <c r="O76" s="22">
        <v>400</v>
      </c>
      <c r="P76" s="20" t="s">
        <v>26</v>
      </c>
      <c r="Q76" s="22">
        <v>190</v>
      </c>
      <c r="R76" s="3" t="str">
        <f>IF(OR(G76="12R",G76="12L"),_xlfn.XLOOKUP(C76,DB!$A$2:$A$248,DB!$B$2:$B$248,""),IF(OR(G76="30L",G76="30R"),_xlfn.XLOOKUP(C76,DB!$A$2:$A$248,DB!$C$2:$C$248,""),""))</f>
        <v>UDGUV</v>
      </c>
      <c r="S76" s="3">
        <f t="shared" si="1"/>
        <v>17</v>
      </c>
      <c r="T76" s="3" t="str">
        <f>_xlfn.XLOOKUP(C76,DB!$A$2:$A$248,DB!$D$2:$D$248,"")</f>
        <v>Sector 2</v>
      </c>
    </row>
    <row r="77" spans="1:20" x14ac:dyDescent="0.2">
      <c r="A77" s="20" t="s">
        <v>158</v>
      </c>
      <c r="B77" s="20" t="s">
        <v>18</v>
      </c>
      <c r="C77" s="20" t="s">
        <v>101</v>
      </c>
      <c r="D77" s="20" t="s">
        <v>54</v>
      </c>
      <c r="E77" s="20" t="s">
        <v>1810</v>
      </c>
      <c r="F77" s="21">
        <v>46311.711319444439</v>
      </c>
      <c r="G77" s="20" t="s">
        <v>22</v>
      </c>
      <c r="H77" s="20" t="s">
        <v>5202</v>
      </c>
      <c r="I77" s="22">
        <v>380</v>
      </c>
      <c r="J77" s="20" t="s">
        <v>23</v>
      </c>
      <c r="K77" s="20" t="s">
        <v>24</v>
      </c>
      <c r="L77" s="22">
        <v>864</v>
      </c>
      <c r="M77" s="20" t="s">
        <v>1138</v>
      </c>
      <c r="N77" s="21">
        <v>46311.758958333332</v>
      </c>
      <c r="O77" s="22">
        <v>380</v>
      </c>
      <c r="P77" s="20" t="s">
        <v>26</v>
      </c>
      <c r="Q77" s="22">
        <v>190</v>
      </c>
      <c r="R77" s="3" t="str">
        <f>IF(OR(G77="12R",G77="12L"),_xlfn.XLOOKUP(C77,DB!$A$2:$A$248,DB!$B$2:$B$248,""),IF(OR(G77="30L",G77="30R"),_xlfn.XLOOKUP(C77,DB!$A$2:$A$248,DB!$C$2:$C$248,""),""))</f>
        <v>UDGUV</v>
      </c>
      <c r="S77" s="3">
        <f t="shared" si="1"/>
        <v>17</v>
      </c>
      <c r="T77" s="3" t="str">
        <f>_xlfn.XLOOKUP(C77,DB!$A$2:$A$248,DB!$D$2:$D$248,"")</f>
        <v>Sector 2</v>
      </c>
    </row>
    <row r="78" spans="1:20" x14ac:dyDescent="0.2">
      <c r="A78" s="20" t="s">
        <v>177</v>
      </c>
      <c r="B78" s="20" t="s">
        <v>18</v>
      </c>
      <c r="C78" s="20" t="s">
        <v>178</v>
      </c>
      <c r="D78" s="20" t="s">
        <v>44</v>
      </c>
      <c r="E78" s="20" t="s">
        <v>5203</v>
      </c>
      <c r="F78" s="21">
        <v>46311.712465277778</v>
      </c>
      <c r="G78" s="20" t="s">
        <v>22</v>
      </c>
      <c r="H78" s="20" t="s">
        <v>5204</v>
      </c>
      <c r="I78" s="22">
        <v>330</v>
      </c>
      <c r="J78" s="20" t="s">
        <v>23</v>
      </c>
      <c r="K78" s="20" t="s">
        <v>24</v>
      </c>
      <c r="L78" s="22">
        <v>136</v>
      </c>
      <c r="M78" s="20" t="s">
        <v>40</v>
      </c>
      <c r="N78" s="21">
        <v>46311.72210648148</v>
      </c>
      <c r="O78" s="22">
        <v>241</v>
      </c>
      <c r="P78" s="20" t="s">
        <v>26</v>
      </c>
      <c r="Q78" s="22">
        <v>190</v>
      </c>
      <c r="R78" s="3" t="str">
        <f>IF(OR(G78="12R",G78="12L"),_xlfn.XLOOKUP(C78,DB!$A$2:$A$248,DB!$B$2:$B$248,""),IF(OR(G78="30L",G78="30R"),_xlfn.XLOOKUP(C78,DB!$A$2:$A$248,DB!$C$2:$C$248,""),""))</f>
        <v>OMSUK</v>
      </c>
      <c r="S78" s="3">
        <f t="shared" si="1"/>
        <v>17</v>
      </c>
      <c r="T78" s="3" t="str">
        <f>_xlfn.XLOOKUP(C78,DB!$A$2:$A$248,DB!$D$2:$D$248,"")</f>
        <v>Sector 3</v>
      </c>
    </row>
    <row r="79" spans="1:20" x14ac:dyDescent="0.2">
      <c r="A79" s="20" t="s">
        <v>473</v>
      </c>
      <c r="B79" s="20" t="s">
        <v>18</v>
      </c>
      <c r="C79" s="20" t="s">
        <v>284</v>
      </c>
      <c r="D79" s="20" t="s">
        <v>54</v>
      </c>
      <c r="E79" s="20" t="s">
        <v>300</v>
      </c>
      <c r="F79" s="21">
        <v>46311.71371527778</v>
      </c>
      <c r="G79" s="20" t="s">
        <v>22</v>
      </c>
      <c r="H79" s="20" t="s">
        <v>5205</v>
      </c>
      <c r="I79" s="22">
        <v>380</v>
      </c>
      <c r="J79" s="20" t="s">
        <v>23</v>
      </c>
      <c r="K79" s="20" t="s">
        <v>24</v>
      </c>
      <c r="L79" s="22">
        <v>883</v>
      </c>
      <c r="M79" s="20" t="s">
        <v>181</v>
      </c>
      <c r="N79" s="21">
        <v>46311.762546296297</v>
      </c>
      <c r="O79" s="22">
        <v>380</v>
      </c>
      <c r="P79" s="20" t="s">
        <v>26</v>
      </c>
      <c r="Q79" s="22">
        <v>190</v>
      </c>
      <c r="R79" s="3" t="str">
        <f>IF(OR(G79="12R",G79="12L"),_xlfn.XLOOKUP(C79,DB!$A$2:$A$248,DB!$B$2:$B$248,""),IF(OR(G79="30L",G79="30R"),_xlfn.XLOOKUP(C79,DB!$A$2:$A$248,DB!$C$2:$C$248,""),""))</f>
        <v>UDGUV</v>
      </c>
      <c r="S79" s="3">
        <f t="shared" si="1"/>
        <v>17</v>
      </c>
      <c r="T79" s="3" t="str">
        <f>_xlfn.XLOOKUP(C79,DB!$A$2:$A$248,DB!$D$2:$D$248,"")</f>
        <v>Sector 2</v>
      </c>
    </row>
    <row r="80" spans="1:20" x14ac:dyDescent="0.2">
      <c r="A80" s="20" t="s">
        <v>191</v>
      </c>
      <c r="B80" s="20" t="s">
        <v>18</v>
      </c>
      <c r="C80" s="20" t="s">
        <v>115</v>
      </c>
      <c r="D80" s="20" t="s">
        <v>129</v>
      </c>
      <c r="E80" s="20" t="s">
        <v>954</v>
      </c>
      <c r="F80" s="21">
        <v>46311.715069444443</v>
      </c>
      <c r="G80" s="20" t="s">
        <v>22</v>
      </c>
      <c r="H80" s="20" t="s">
        <v>5206</v>
      </c>
      <c r="I80" s="22">
        <v>350</v>
      </c>
      <c r="J80" s="20" t="s">
        <v>23</v>
      </c>
      <c r="K80" s="20" t="s">
        <v>24</v>
      </c>
      <c r="L80" s="22">
        <v>152</v>
      </c>
      <c r="M80" s="20" t="s">
        <v>3179</v>
      </c>
      <c r="N80" s="21">
        <v>46311.725752314815</v>
      </c>
      <c r="O80" s="22">
        <v>290</v>
      </c>
      <c r="P80" s="20" t="s">
        <v>26</v>
      </c>
      <c r="Q80" s="22">
        <v>190</v>
      </c>
      <c r="R80" s="3" t="str">
        <f>IF(OR(G80="12R",G80="12L"),_xlfn.XLOOKUP(C80,DB!$A$2:$A$248,DB!$B$2:$B$248,""),IF(OR(G80="30L",G80="30R"),_xlfn.XLOOKUP(C80,DB!$A$2:$A$248,DB!$C$2:$C$248,""),""))</f>
        <v>TAKUX</v>
      </c>
      <c r="S80" s="3">
        <f t="shared" si="1"/>
        <v>17</v>
      </c>
      <c r="T80" s="3" t="str">
        <f>_xlfn.XLOOKUP(C80,DB!$A$2:$A$248,DB!$D$2:$D$248,"")</f>
        <v>Sector 7</v>
      </c>
    </row>
    <row r="81" spans="1:20" x14ac:dyDescent="0.2">
      <c r="A81" s="20" t="s">
        <v>171</v>
      </c>
      <c r="B81" s="20" t="s">
        <v>18</v>
      </c>
      <c r="C81" s="20" t="s">
        <v>172</v>
      </c>
      <c r="D81" s="20" t="s">
        <v>54</v>
      </c>
      <c r="E81" s="20" t="s">
        <v>3415</v>
      </c>
      <c r="F81" s="21">
        <v>46311.716863425929</v>
      </c>
      <c r="G81" s="20" t="s">
        <v>22</v>
      </c>
      <c r="H81" s="20" t="s">
        <v>5207</v>
      </c>
      <c r="I81" s="22">
        <v>380</v>
      </c>
      <c r="J81" s="20" t="s">
        <v>23</v>
      </c>
      <c r="K81" s="20" t="s">
        <v>24</v>
      </c>
      <c r="L81" s="22">
        <v>328</v>
      </c>
      <c r="M81" s="20" t="s">
        <v>174</v>
      </c>
      <c r="N81" s="21">
        <v>46311.736180555556</v>
      </c>
      <c r="O81" s="22">
        <v>380</v>
      </c>
      <c r="P81" s="20" t="s">
        <v>26</v>
      </c>
      <c r="Q81" s="22">
        <v>190</v>
      </c>
      <c r="R81" s="3" t="str">
        <f>IF(OR(G81="12R",G81="12L"),_xlfn.XLOOKUP(C81,DB!$A$2:$A$248,DB!$B$2:$B$248,""),IF(OR(G81="30L",G81="30R"),_xlfn.XLOOKUP(C81,DB!$A$2:$A$248,DB!$C$2:$C$248,""),""))</f>
        <v>CZM</v>
      </c>
      <c r="S81" s="3">
        <f t="shared" si="1"/>
        <v>17</v>
      </c>
      <c r="T81" s="3" t="str">
        <f>_xlfn.XLOOKUP(C81,DB!$A$2:$A$248,DB!$D$2:$D$248,"")</f>
        <v>Sector 7</v>
      </c>
    </row>
    <row r="82" spans="1:20" x14ac:dyDescent="0.2">
      <c r="A82" s="20" t="s">
        <v>583</v>
      </c>
      <c r="B82" s="20" t="s">
        <v>18</v>
      </c>
      <c r="C82" s="20" t="s">
        <v>115</v>
      </c>
      <c r="D82" s="20" t="s">
        <v>129</v>
      </c>
      <c r="E82" s="20" t="s">
        <v>4123</v>
      </c>
      <c r="F82" s="21">
        <v>46311.718692129631</v>
      </c>
      <c r="G82" s="20" t="s">
        <v>22</v>
      </c>
      <c r="H82" s="20" t="s">
        <v>5208</v>
      </c>
      <c r="I82" s="22">
        <v>360</v>
      </c>
      <c r="J82" s="20" t="s">
        <v>23</v>
      </c>
      <c r="K82" s="20" t="s">
        <v>24</v>
      </c>
      <c r="L82" s="22">
        <v>212</v>
      </c>
      <c r="M82" s="20" t="s">
        <v>5209</v>
      </c>
      <c r="N82" s="21">
        <v>46311.731944444444</v>
      </c>
      <c r="O82" s="22">
        <v>348</v>
      </c>
      <c r="P82" s="20" t="s">
        <v>26</v>
      </c>
      <c r="Q82" s="22">
        <v>190</v>
      </c>
      <c r="R82" s="3" t="str">
        <f>IF(OR(G82="12R",G82="12L"),_xlfn.XLOOKUP(C82,DB!$A$2:$A$248,DB!$B$2:$B$248,""),IF(OR(G82="30L",G82="30R"),_xlfn.XLOOKUP(C82,DB!$A$2:$A$248,DB!$C$2:$C$248,""),""))</f>
        <v>TAKUX</v>
      </c>
      <c r="S82" s="3">
        <f t="shared" si="1"/>
        <v>17</v>
      </c>
      <c r="T82" s="3" t="str">
        <f>_xlfn.XLOOKUP(C82,DB!$A$2:$A$248,DB!$D$2:$D$248,"")</f>
        <v>Sector 7</v>
      </c>
    </row>
    <row r="83" spans="1:20" x14ac:dyDescent="0.2">
      <c r="A83" s="20" t="s">
        <v>194</v>
      </c>
      <c r="B83" s="20" t="s">
        <v>18</v>
      </c>
      <c r="C83" s="20" t="s">
        <v>144</v>
      </c>
      <c r="D83" s="20" t="s">
        <v>61</v>
      </c>
      <c r="E83" s="20" t="s">
        <v>195</v>
      </c>
      <c r="F83" s="21">
        <v>46311.719618055555</v>
      </c>
      <c r="G83" s="20" t="s">
        <v>22</v>
      </c>
      <c r="H83" s="20" t="s">
        <v>5210</v>
      </c>
      <c r="I83" s="22">
        <v>330</v>
      </c>
      <c r="J83" s="20" t="s">
        <v>23</v>
      </c>
      <c r="K83" s="20" t="s">
        <v>24</v>
      </c>
      <c r="L83" s="22">
        <v>136</v>
      </c>
      <c r="M83" s="20" t="s">
        <v>40</v>
      </c>
      <c r="N83" s="21">
        <v>46311.730034722219</v>
      </c>
      <c r="O83" s="22">
        <v>219</v>
      </c>
      <c r="P83" s="20" t="s">
        <v>26</v>
      </c>
      <c r="Q83" s="22">
        <v>190</v>
      </c>
      <c r="R83" s="3" t="str">
        <f>IF(OR(G83="12R",G83="12L"),_xlfn.XLOOKUP(C83,DB!$A$2:$A$248,DB!$B$2:$B$248,""),IF(OR(G83="30L",G83="30R"),_xlfn.XLOOKUP(C83,DB!$A$2:$A$248,DB!$C$2:$C$248,""),""))</f>
        <v>OMSUK</v>
      </c>
      <c r="S83" s="3">
        <f t="shared" si="1"/>
        <v>17</v>
      </c>
      <c r="T83" s="3" t="str">
        <f>_xlfn.XLOOKUP(C83,DB!$A$2:$A$248,DB!$D$2:$D$248,"")</f>
        <v>Sector 3</v>
      </c>
    </row>
    <row r="84" spans="1:20" x14ac:dyDescent="0.2">
      <c r="A84" s="20" t="s">
        <v>5211</v>
      </c>
      <c r="B84" s="20" t="s">
        <v>18</v>
      </c>
      <c r="C84" s="20" t="s">
        <v>5212</v>
      </c>
      <c r="D84" s="20" t="s">
        <v>2791</v>
      </c>
      <c r="E84" s="20"/>
      <c r="F84" s="21">
        <v>46311.721157407403</v>
      </c>
      <c r="G84" s="20" t="s">
        <v>22</v>
      </c>
      <c r="H84" s="20" t="s">
        <v>5213</v>
      </c>
      <c r="I84" s="22">
        <v>430</v>
      </c>
      <c r="J84" s="20" t="s">
        <v>23</v>
      </c>
      <c r="K84" s="20" t="s">
        <v>51</v>
      </c>
      <c r="L84" s="22">
        <v>433</v>
      </c>
      <c r="M84" s="20" t="s">
        <v>204</v>
      </c>
      <c r="N84" s="21">
        <v>46311.744745370372</v>
      </c>
      <c r="O84" s="22">
        <v>430</v>
      </c>
      <c r="P84" s="20" t="s">
        <v>26</v>
      </c>
      <c r="Q84" s="22">
        <v>40</v>
      </c>
      <c r="R84" s="3" t="str">
        <f>IF(OR(G84="12R",G84="12L"),_xlfn.XLOOKUP(C84,DB!$A$2:$A$248,DB!$B$2:$B$248,""),IF(OR(G84="30L",G84="30R"),_xlfn.XLOOKUP(C84,DB!$A$2:$A$248,DB!$C$2:$C$248,""),""))</f>
        <v>ENEBA</v>
      </c>
      <c r="S84" s="3">
        <f t="shared" si="1"/>
        <v>17</v>
      </c>
      <c r="T84" s="3" t="str">
        <f>_xlfn.XLOOKUP(C84,DB!$A$2:$A$248,DB!$D$2:$D$248,"")</f>
        <v>Sector 3</v>
      </c>
    </row>
    <row r="85" spans="1:20" x14ac:dyDescent="0.2">
      <c r="A85" s="20" t="s">
        <v>175</v>
      </c>
      <c r="B85" s="20" t="s">
        <v>18</v>
      </c>
      <c r="C85" s="20" t="s">
        <v>28</v>
      </c>
      <c r="D85" s="20" t="s">
        <v>61</v>
      </c>
      <c r="E85" s="20" t="s">
        <v>405</v>
      </c>
      <c r="F85" s="21">
        <v>46311.722233796296</v>
      </c>
      <c r="G85" s="20" t="s">
        <v>22</v>
      </c>
      <c r="H85" s="20" t="s">
        <v>5214</v>
      </c>
      <c r="I85" s="22">
        <v>330</v>
      </c>
      <c r="J85" s="20" t="s">
        <v>23</v>
      </c>
      <c r="K85" s="20" t="s">
        <v>24</v>
      </c>
      <c r="L85" s="22">
        <v>136</v>
      </c>
      <c r="M85" s="20" t="s">
        <v>40</v>
      </c>
      <c r="N85" s="21">
        <v>46311.732835648145</v>
      </c>
      <c r="O85" s="22">
        <v>237</v>
      </c>
      <c r="P85" s="20" t="s">
        <v>26</v>
      </c>
      <c r="Q85" s="22">
        <v>190</v>
      </c>
      <c r="R85" s="3" t="str">
        <f>IF(OR(G85="12R",G85="12L"),_xlfn.XLOOKUP(C85,DB!$A$2:$A$248,DB!$B$2:$B$248,""),IF(OR(G85="30L",G85="30R"),_xlfn.XLOOKUP(C85,DB!$A$2:$A$248,DB!$C$2:$C$248,""),""))</f>
        <v>OMSUK</v>
      </c>
      <c r="S85" s="3">
        <f t="shared" si="1"/>
        <v>17</v>
      </c>
      <c r="T85" s="3" t="str">
        <f>_xlfn.XLOOKUP(C85,DB!$A$2:$A$248,DB!$D$2:$D$248,"")</f>
        <v>Sector 3</v>
      </c>
    </row>
    <row r="86" spans="1:20" x14ac:dyDescent="0.2">
      <c r="A86" s="20" t="s">
        <v>201</v>
      </c>
      <c r="B86" s="20" t="s">
        <v>18</v>
      </c>
      <c r="C86" s="20" t="s">
        <v>128</v>
      </c>
      <c r="D86" s="20" t="s">
        <v>61</v>
      </c>
      <c r="E86" s="20" t="s">
        <v>3155</v>
      </c>
      <c r="F86" s="21">
        <v>46311.723726851851</v>
      </c>
      <c r="G86" s="20" t="s">
        <v>22</v>
      </c>
      <c r="H86" s="20" t="s">
        <v>5215</v>
      </c>
      <c r="I86" s="22">
        <v>340</v>
      </c>
      <c r="J86" s="20" t="s">
        <v>23</v>
      </c>
      <c r="K86" s="20" t="s">
        <v>24</v>
      </c>
      <c r="L86" s="22">
        <v>876</v>
      </c>
      <c r="M86" s="20" t="s">
        <v>36</v>
      </c>
      <c r="N86" s="21">
        <v>46311.770509259259</v>
      </c>
      <c r="O86" s="22">
        <v>340</v>
      </c>
      <c r="P86" s="20" t="s">
        <v>26</v>
      </c>
      <c r="Q86" s="22">
        <v>190</v>
      </c>
      <c r="R86" s="3" t="str">
        <f>IF(OR(G86="12R",G86="12L"),_xlfn.XLOOKUP(C86,DB!$A$2:$A$248,DB!$B$2:$B$248,""),IF(OR(G86="30L",G86="30R"),_xlfn.XLOOKUP(C86,DB!$A$2:$A$248,DB!$C$2:$C$248,""),""))</f>
        <v>ENEBA</v>
      </c>
      <c r="S86" s="3">
        <f t="shared" si="1"/>
        <v>17</v>
      </c>
      <c r="T86" s="3" t="str">
        <f>_xlfn.XLOOKUP(C86,DB!$A$2:$A$248,DB!$D$2:$D$248,"")</f>
        <v>Sector 3</v>
      </c>
    </row>
    <row r="87" spans="1:20" x14ac:dyDescent="0.2">
      <c r="A87" s="20" t="s">
        <v>3029</v>
      </c>
      <c r="B87" s="20" t="s">
        <v>18</v>
      </c>
      <c r="C87" s="20" t="s">
        <v>205</v>
      </c>
      <c r="D87" s="20" t="s">
        <v>34</v>
      </c>
      <c r="E87" s="20" t="s">
        <v>5216</v>
      </c>
      <c r="F87" s="21">
        <v>46311.724618055552</v>
      </c>
      <c r="G87" s="20" t="s">
        <v>22</v>
      </c>
      <c r="H87" s="20" t="s">
        <v>5217</v>
      </c>
      <c r="I87" s="22">
        <v>350</v>
      </c>
      <c r="J87" s="20" t="s">
        <v>23</v>
      </c>
      <c r="K87" s="20" t="s">
        <v>24</v>
      </c>
      <c r="L87" s="22">
        <v>229</v>
      </c>
      <c r="M87" s="20" t="s">
        <v>383</v>
      </c>
      <c r="N87" s="21">
        <v>46311.738576388889</v>
      </c>
      <c r="O87" s="22">
        <v>310</v>
      </c>
      <c r="P87" s="20" t="s">
        <v>26</v>
      </c>
      <c r="Q87" s="22">
        <v>40</v>
      </c>
      <c r="R87" s="3" t="str">
        <f>IF(OR(G87="12R",G87="12L"),_xlfn.XLOOKUP(C87,DB!$A$2:$A$248,DB!$B$2:$B$248,""),IF(OR(G87="30L",G87="30R"),_xlfn.XLOOKUP(C87,DB!$A$2:$A$248,DB!$C$2:$C$248,""),""))</f>
        <v>NUDAL</v>
      </c>
      <c r="S87" s="3">
        <f t="shared" si="1"/>
        <v>17</v>
      </c>
      <c r="T87" s="3" t="str">
        <f>_xlfn.XLOOKUP(C87,DB!$A$2:$A$248,DB!$D$2:$D$248,"")</f>
        <v>Sector 3</v>
      </c>
    </row>
    <row r="88" spans="1:20" x14ac:dyDescent="0.2">
      <c r="A88" s="20" t="s">
        <v>198</v>
      </c>
      <c r="B88" s="20" t="s">
        <v>18</v>
      </c>
      <c r="C88" s="20" t="s">
        <v>199</v>
      </c>
      <c r="D88" s="20" t="s">
        <v>61</v>
      </c>
      <c r="E88" s="20" t="s">
        <v>5218</v>
      </c>
      <c r="F88" s="21">
        <v>46311.729745370365</v>
      </c>
      <c r="G88" s="20" t="s">
        <v>22</v>
      </c>
      <c r="H88" s="20" t="s">
        <v>5219</v>
      </c>
      <c r="I88" s="22">
        <v>350</v>
      </c>
      <c r="J88" s="20" t="s">
        <v>23</v>
      </c>
      <c r="K88" s="20" t="s">
        <v>24</v>
      </c>
      <c r="L88" s="22">
        <v>136</v>
      </c>
      <c r="M88" s="20" t="s">
        <v>40</v>
      </c>
      <c r="N88" s="21">
        <v>46311.740034722221</v>
      </c>
      <c r="O88" s="22">
        <v>244</v>
      </c>
      <c r="P88" s="20" t="s">
        <v>26</v>
      </c>
      <c r="Q88" s="22">
        <v>190</v>
      </c>
      <c r="R88" s="3" t="str">
        <f>IF(OR(G88="12R",G88="12L"),_xlfn.XLOOKUP(C88,DB!$A$2:$A$248,DB!$B$2:$B$248,""),IF(OR(G88="30L",G88="30R"),_xlfn.XLOOKUP(C88,DB!$A$2:$A$248,DB!$C$2:$C$248,""),""))</f>
        <v>OMSUK</v>
      </c>
      <c r="S88" s="3">
        <f t="shared" si="1"/>
        <v>17</v>
      </c>
      <c r="T88" s="3" t="str">
        <f>_xlfn.XLOOKUP(C88,DB!$A$2:$A$248,DB!$D$2:$D$248,"")</f>
        <v>Sector 3</v>
      </c>
    </row>
    <row r="89" spans="1:20" x14ac:dyDescent="0.2">
      <c r="A89" s="20" t="s">
        <v>202</v>
      </c>
      <c r="B89" s="20" t="s">
        <v>18</v>
      </c>
      <c r="C89" s="20" t="s">
        <v>203</v>
      </c>
      <c r="D89" s="20" t="s">
        <v>123</v>
      </c>
      <c r="E89" s="20" t="s">
        <v>5220</v>
      </c>
      <c r="F89" s="21">
        <v>46311.733055555553</v>
      </c>
      <c r="G89" s="20" t="s">
        <v>22</v>
      </c>
      <c r="H89" s="20" t="s">
        <v>5221</v>
      </c>
      <c r="I89" s="22">
        <v>310</v>
      </c>
      <c r="J89" s="20" t="s">
        <v>23</v>
      </c>
      <c r="K89" s="20" t="s">
        <v>24</v>
      </c>
      <c r="L89" s="22">
        <v>136</v>
      </c>
      <c r="M89" s="20" t="s">
        <v>40</v>
      </c>
      <c r="N89" s="21">
        <v>46311.742534722223</v>
      </c>
      <c r="O89" s="22">
        <v>241</v>
      </c>
      <c r="P89" s="20" t="s">
        <v>26</v>
      </c>
      <c r="Q89" s="22">
        <v>190</v>
      </c>
      <c r="R89" s="3" t="str">
        <f>IF(OR(G89="12R",G89="12L"),_xlfn.XLOOKUP(C89,DB!$A$2:$A$248,DB!$B$2:$B$248,""),IF(OR(G89="30L",G89="30R"),_xlfn.XLOOKUP(C89,DB!$A$2:$A$248,DB!$C$2:$C$248,""),""))</f>
        <v>ENEBA</v>
      </c>
      <c r="S89" s="3">
        <f t="shared" si="1"/>
        <v>17</v>
      </c>
      <c r="T89" s="3" t="str">
        <f>_xlfn.XLOOKUP(C89,DB!$A$2:$A$248,DB!$D$2:$D$248,"")</f>
        <v>Sector 3</v>
      </c>
    </row>
    <row r="90" spans="1:20" x14ac:dyDescent="0.2">
      <c r="A90" s="20" t="s">
        <v>5222</v>
      </c>
      <c r="B90" s="20" t="s">
        <v>18</v>
      </c>
      <c r="C90" s="20" t="s">
        <v>212</v>
      </c>
      <c r="D90" s="20" t="s">
        <v>213</v>
      </c>
      <c r="E90" s="20"/>
      <c r="F90" s="21">
        <v>46311.733796296292</v>
      </c>
      <c r="G90" s="20" t="s">
        <v>22</v>
      </c>
      <c r="H90" s="20" t="s">
        <v>5223</v>
      </c>
      <c r="I90" s="22">
        <v>430</v>
      </c>
      <c r="J90" s="20" t="s">
        <v>23</v>
      </c>
      <c r="K90" s="20" t="s">
        <v>51</v>
      </c>
      <c r="L90" s="22">
        <v>868</v>
      </c>
      <c r="M90" s="20" t="s">
        <v>36</v>
      </c>
      <c r="N90" s="21">
        <v>46311.78396990741</v>
      </c>
      <c r="O90" s="22">
        <v>430</v>
      </c>
      <c r="P90" s="20" t="s">
        <v>26</v>
      </c>
      <c r="Q90" s="22">
        <v>30</v>
      </c>
      <c r="R90" s="3" t="str">
        <f>IF(OR(G90="12R",G90="12L"),_xlfn.XLOOKUP(C90,DB!$A$2:$A$248,DB!$B$2:$B$248,""),IF(OR(G90="30L",G90="30R"),_xlfn.XLOOKUP(C90,DB!$A$2:$A$248,DB!$C$2:$C$248,""),""))</f>
        <v>UDGUV</v>
      </c>
      <c r="S90" s="3">
        <f t="shared" si="1"/>
        <v>17</v>
      </c>
      <c r="T90" s="3" t="str">
        <f>_xlfn.XLOOKUP(C90,DB!$A$2:$A$248,DB!$D$2:$D$248,"")</f>
        <v>Sector 2</v>
      </c>
    </row>
    <row r="91" spans="1:20" x14ac:dyDescent="0.2">
      <c r="A91" s="20" t="s">
        <v>5224</v>
      </c>
      <c r="B91" s="20" t="s">
        <v>18</v>
      </c>
      <c r="C91" s="20" t="s">
        <v>1395</v>
      </c>
      <c r="D91" s="20" t="s">
        <v>469</v>
      </c>
      <c r="E91" s="20" t="s">
        <v>5225</v>
      </c>
      <c r="F91" s="21">
        <v>46311.735034722224</v>
      </c>
      <c r="G91" s="20" t="s">
        <v>22</v>
      </c>
      <c r="H91" s="20" t="s">
        <v>5226</v>
      </c>
      <c r="I91" s="22">
        <v>350</v>
      </c>
      <c r="J91" s="20" t="s">
        <v>23</v>
      </c>
      <c r="K91" s="20" t="s">
        <v>504</v>
      </c>
      <c r="L91" s="22">
        <v>239</v>
      </c>
      <c r="M91" s="20" t="s">
        <v>5227</v>
      </c>
      <c r="N91" s="21">
        <v>46311.750023148154</v>
      </c>
      <c r="O91" s="22">
        <v>308</v>
      </c>
      <c r="P91" s="20" t="s">
        <v>26</v>
      </c>
      <c r="Q91" s="22">
        <v>40</v>
      </c>
      <c r="R91" s="3" t="str">
        <f>IF(OR(G91="12R",G91="12L"),_xlfn.XLOOKUP(C91,DB!$A$2:$A$248,DB!$B$2:$B$248,""),IF(OR(G91="30L",G91="30R"),_xlfn.XLOOKUP(C91,DB!$A$2:$A$248,DB!$C$2:$C$248,""),""))</f>
        <v>OMSUK</v>
      </c>
      <c r="S91" s="3">
        <f t="shared" si="1"/>
        <v>17</v>
      </c>
      <c r="T91" s="3" t="str">
        <f>_xlfn.XLOOKUP(C91,DB!$A$2:$A$248,DB!$D$2:$D$248,"")</f>
        <v>Sector 3</v>
      </c>
    </row>
    <row r="92" spans="1:20" x14ac:dyDescent="0.2">
      <c r="A92" s="20" t="s">
        <v>3916</v>
      </c>
      <c r="B92" s="20" t="s">
        <v>18</v>
      </c>
      <c r="C92" s="20" t="s">
        <v>423</v>
      </c>
      <c r="D92" s="20" t="s">
        <v>129</v>
      </c>
      <c r="E92" s="20" t="s">
        <v>5228</v>
      </c>
      <c r="F92" s="21">
        <v>46311.736388888894</v>
      </c>
      <c r="G92" s="20" t="s">
        <v>22</v>
      </c>
      <c r="H92" s="20" t="s">
        <v>5229</v>
      </c>
      <c r="I92" s="22">
        <v>360</v>
      </c>
      <c r="J92" s="20" t="s">
        <v>23</v>
      </c>
      <c r="K92" s="20" t="s">
        <v>24</v>
      </c>
      <c r="L92" s="22">
        <v>447</v>
      </c>
      <c r="M92" s="20" t="s">
        <v>204</v>
      </c>
      <c r="N92" s="21">
        <v>46311.760798611111</v>
      </c>
      <c r="O92" s="22">
        <v>360</v>
      </c>
      <c r="P92" s="20" t="s">
        <v>26</v>
      </c>
      <c r="Q92" s="22">
        <v>40</v>
      </c>
      <c r="R92" s="3" t="str">
        <f>IF(OR(G92="12R",G92="12L"),_xlfn.XLOOKUP(C92,DB!$A$2:$A$248,DB!$B$2:$B$248,""),IF(OR(G92="30L",G92="30R"),_xlfn.XLOOKUP(C92,DB!$A$2:$A$248,DB!$C$2:$C$248,""),""))</f>
        <v>ENEBA</v>
      </c>
      <c r="S92" s="3">
        <f t="shared" si="1"/>
        <v>17</v>
      </c>
      <c r="T92" s="3" t="str">
        <f>_xlfn.XLOOKUP(C92,DB!$A$2:$A$248,DB!$D$2:$D$248,"")</f>
        <v>Sector 3</v>
      </c>
    </row>
    <row r="93" spans="1:20" x14ac:dyDescent="0.2">
      <c r="A93" s="20" t="s">
        <v>155</v>
      </c>
      <c r="B93" s="20" t="s">
        <v>18</v>
      </c>
      <c r="C93" s="20" t="s">
        <v>33</v>
      </c>
      <c r="D93" s="20" t="s">
        <v>54</v>
      </c>
      <c r="E93" s="20" t="s">
        <v>3229</v>
      </c>
      <c r="F93" s="21">
        <v>46311.737638888888</v>
      </c>
      <c r="G93" s="20" t="s">
        <v>22</v>
      </c>
      <c r="H93" s="20" t="s">
        <v>5230</v>
      </c>
      <c r="I93" s="22">
        <v>380</v>
      </c>
      <c r="J93" s="20" t="s">
        <v>23</v>
      </c>
      <c r="K93" s="20" t="s">
        <v>24</v>
      </c>
      <c r="L93" s="22">
        <v>891</v>
      </c>
      <c r="M93" s="20" t="s">
        <v>36</v>
      </c>
      <c r="N93" s="21">
        <v>46311.787777777776</v>
      </c>
      <c r="O93" s="22">
        <v>380</v>
      </c>
      <c r="P93" s="20" t="s">
        <v>26</v>
      </c>
      <c r="Q93" s="22">
        <v>190</v>
      </c>
      <c r="R93" s="3" t="str">
        <f>IF(OR(G93="12R",G93="12L"),_xlfn.XLOOKUP(C93,DB!$A$2:$A$248,DB!$B$2:$B$248,""),IF(OR(G93="30L",G93="30R"),_xlfn.XLOOKUP(C93,DB!$A$2:$A$248,DB!$C$2:$C$248,""),""))</f>
        <v>UDGUV</v>
      </c>
      <c r="S93" s="3">
        <f t="shared" si="1"/>
        <v>17</v>
      </c>
      <c r="T93" s="3" t="str">
        <f>_xlfn.XLOOKUP(C93,DB!$A$2:$A$248,DB!$D$2:$D$248,"")</f>
        <v>Sector 2</v>
      </c>
    </row>
    <row r="94" spans="1:20" x14ac:dyDescent="0.2">
      <c r="A94" s="20" t="s">
        <v>410</v>
      </c>
      <c r="B94" s="20" t="s">
        <v>18</v>
      </c>
      <c r="C94" s="20" t="s">
        <v>63</v>
      </c>
      <c r="D94" s="20" t="s">
        <v>54</v>
      </c>
      <c r="E94" s="20" t="s">
        <v>4009</v>
      </c>
      <c r="F94" s="21">
        <v>46311.744398148148</v>
      </c>
      <c r="G94" s="20" t="s">
        <v>22</v>
      </c>
      <c r="H94" s="20" t="s">
        <v>5231</v>
      </c>
      <c r="I94" s="22">
        <v>380</v>
      </c>
      <c r="J94" s="20" t="s">
        <v>23</v>
      </c>
      <c r="K94" s="20" t="s">
        <v>24</v>
      </c>
      <c r="L94" s="22">
        <v>879</v>
      </c>
      <c r="M94" s="20" t="s">
        <v>558</v>
      </c>
      <c r="N94" s="21">
        <v>46311.792476851857</v>
      </c>
      <c r="O94" s="22">
        <v>380</v>
      </c>
      <c r="P94" s="20" t="s">
        <v>26</v>
      </c>
      <c r="Q94" s="22">
        <v>190</v>
      </c>
      <c r="R94" s="3" t="str">
        <f>IF(OR(G94="12R",G94="12L"),_xlfn.XLOOKUP(C94,DB!$A$2:$A$248,DB!$B$2:$B$248,""),IF(OR(G94="30L",G94="30R"),_xlfn.XLOOKUP(C94,DB!$A$2:$A$248,DB!$C$2:$C$248,""),""))</f>
        <v>UDGUV</v>
      </c>
      <c r="S94" s="3">
        <f t="shared" si="1"/>
        <v>17</v>
      </c>
      <c r="T94" s="3" t="str">
        <f>_xlfn.XLOOKUP(C94,DB!$A$2:$A$248,DB!$D$2:$D$248,"")</f>
        <v>Sector 2</v>
      </c>
    </row>
    <row r="95" spans="1:20" x14ac:dyDescent="0.2">
      <c r="A95" s="20" t="s">
        <v>236</v>
      </c>
      <c r="B95" s="20" t="s">
        <v>18</v>
      </c>
      <c r="C95" s="20" t="s">
        <v>43</v>
      </c>
      <c r="D95" s="20" t="s">
        <v>44</v>
      </c>
      <c r="E95" s="20" t="s">
        <v>564</v>
      </c>
      <c r="F95" s="21">
        <v>46311.746516203704</v>
      </c>
      <c r="G95" s="20" t="s">
        <v>22</v>
      </c>
      <c r="H95" s="20" t="s">
        <v>5232</v>
      </c>
      <c r="I95" s="22">
        <v>360</v>
      </c>
      <c r="J95" s="20" t="s">
        <v>23</v>
      </c>
      <c r="K95" s="20" t="s">
        <v>24</v>
      </c>
      <c r="L95" s="22">
        <v>901</v>
      </c>
      <c r="M95" s="20" t="s">
        <v>2812</v>
      </c>
      <c r="N95" s="21">
        <v>46311.795543981483</v>
      </c>
      <c r="O95" s="22">
        <v>360</v>
      </c>
      <c r="P95" s="20" t="s">
        <v>26</v>
      </c>
      <c r="Q95" s="22">
        <v>190</v>
      </c>
      <c r="R95" s="3" t="str">
        <f>IF(OR(G95="12R",G95="12L"),_xlfn.XLOOKUP(C95,DB!$A$2:$A$248,DB!$B$2:$B$248,""),IF(OR(G95="30L",G95="30R"),_xlfn.XLOOKUP(C95,DB!$A$2:$A$248,DB!$C$2:$C$248,""),""))</f>
        <v>UDGUV</v>
      </c>
      <c r="S95" s="3">
        <f t="shared" si="1"/>
        <v>17</v>
      </c>
      <c r="T95" s="3" t="str">
        <f>_xlfn.XLOOKUP(C95,DB!$A$2:$A$248,DB!$D$2:$D$248,"")</f>
        <v>Sector 2</v>
      </c>
    </row>
    <row r="96" spans="1:20" x14ac:dyDescent="0.2">
      <c r="A96" s="20" t="s">
        <v>207</v>
      </c>
      <c r="B96" s="20" t="s">
        <v>18</v>
      </c>
      <c r="C96" s="20" t="s">
        <v>208</v>
      </c>
      <c r="D96" s="20" t="s">
        <v>61</v>
      </c>
      <c r="E96" s="20" t="s">
        <v>5233</v>
      </c>
      <c r="F96" s="21">
        <v>46311.747291666667</v>
      </c>
      <c r="G96" s="20" t="s">
        <v>22</v>
      </c>
      <c r="H96" s="20" t="s">
        <v>5234</v>
      </c>
      <c r="I96" s="22">
        <v>330</v>
      </c>
      <c r="J96" s="20" t="s">
        <v>23</v>
      </c>
      <c r="K96" s="20" t="s">
        <v>24</v>
      </c>
      <c r="L96" s="22">
        <v>136</v>
      </c>
      <c r="M96" s="20" t="s">
        <v>40</v>
      </c>
      <c r="N96" s="21">
        <v>46311.757662037038</v>
      </c>
      <c r="O96" s="22">
        <v>217</v>
      </c>
      <c r="P96" s="20" t="s">
        <v>26</v>
      </c>
      <c r="Q96" s="22">
        <v>190</v>
      </c>
      <c r="R96" s="3" t="str">
        <f>IF(OR(G96="12R",G96="12L"),_xlfn.XLOOKUP(C96,DB!$A$2:$A$248,DB!$B$2:$B$248,""),IF(OR(G96="30L",G96="30R"),_xlfn.XLOOKUP(C96,DB!$A$2:$A$248,DB!$C$2:$C$248,""),""))</f>
        <v>ENEBA</v>
      </c>
      <c r="S96" s="3">
        <f t="shared" si="1"/>
        <v>17</v>
      </c>
      <c r="T96" s="3" t="str">
        <f>_xlfn.XLOOKUP(C96,DB!$A$2:$A$248,DB!$D$2:$D$248,"")</f>
        <v>Sector 3</v>
      </c>
    </row>
    <row r="97" spans="1:20" x14ac:dyDescent="0.2">
      <c r="A97" s="20" t="s">
        <v>483</v>
      </c>
      <c r="B97" s="20" t="s">
        <v>18</v>
      </c>
      <c r="C97" s="20" t="s">
        <v>484</v>
      </c>
      <c r="D97" s="20" t="s">
        <v>20</v>
      </c>
      <c r="E97" s="20" t="s">
        <v>736</v>
      </c>
      <c r="F97" s="21">
        <v>46311.75172453704</v>
      </c>
      <c r="G97" s="20" t="s">
        <v>22</v>
      </c>
      <c r="H97" s="20" t="s">
        <v>5235</v>
      </c>
      <c r="I97" s="22">
        <v>380</v>
      </c>
      <c r="J97" s="20" t="s">
        <v>23</v>
      </c>
      <c r="K97" s="20" t="s">
        <v>24</v>
      </c>
      <c r="L97" s="22">
        <v>1010</v>
      </c>
      <c r="M97" s="20" t="s">
        <v>486</v>
      </c>
      <c r="N97" s="21">
        <v>46311.80736111111</v>
      </c>
      <c r="O97" s="22">
        <v>228</v>
      </c>
      <c r="P97" s="20" t="s">
        <v>26</v>
      </c>
      <c r="Q97" s="22">
        <v>190</v>
      </c>
      <c r="R97" s="3" t="str">
        <f>IF(OR(G97="12R",G97="12L"),_xlfn.XLOOKUP(C97,DB!$A$2:$A$248,DB!$B$2:$B$248,""),IF(OR(G97="30L",G97="30R"),_xlfn.XLOOKUP(C97,DB!$A$2:$A$248,DB!$C$2:$C$248,""),""))</f>
        <v>UDGUV</v>
      </c>
      <c r="S97" s="3">
        <f t="shared" si="1"/>
        <v>18</v>
      </c>
      <c r="T97" s="3" t="str">
        <f>_xlfn.XLOOKUP(C97,DB!$A$2:$A$248,DB!$D$2:$D$248,"")</f>
        <v>Sector 2</v>
      </c>
    </row>
    <row r="98" spans="1:20" x14ac:dyDescent="0.2">
      <c r="A98" s="20" t="s">
        <v>226</v>
      </c>
      <c r="B98" s="20" t="s">
        <v>18</v>
      </c>
      <c r="C98" s="20" t="s">
        <v>227</v>
      </c>
      <c r="D98" s="20" t="s">
        <v>54</v>
      </c>
      <c r="E98" s="20" t="s">
        <v>2288</v>
      </c>
      <c r="F98" s="21">
        <v>46311.754027777773</v>
      </c>
      <c r="G98" s="20" t="s">
        <v>22</v>
      </c>
      <c r="H98" s="20" t="s">
        <v>5236</v>
      </c>
      <c r="I98" s="22">
        <v>370</v>
      </c>
      <c r="J98" s="20" t="s">
        <v>23</v>
      </c>
      <c r="K98" s="20" t="s">
        <v>24</v>
      </c>
      <c r="L98" s="22">
        <v>149</v>
      </c>
      <c r="M98" s="20" t="s">
        <v>117</v>
      </c>
      <c r="N98" s="21">
        <v>46311.764212962968</v>
      </c>
      <c r="O98" s="22">
        <v>277</v>
      </c>
      <c r="P98" s="20" t="s">
        <v>26</v>
      </c>
      <c r="Q98" s="22">
        <v>190</v>
      </c>
      <c r="R98" s="3" t="str">
        <f>IF(OR(G98="12R",G98="12L"),_xlfn.XLOOKUP(C98,DB!$A$2:$A$248,DB!$B$2:$B$248,""),IF(OR(G98="30L",G98="30R"),_xlfn.XLOOKUP(C98,DB!$A$2:$A$248,DB!$C$2:$C$248,""),""))</f>
        <v>TAKUX</v>
      </c>
      <c r="S98" s="3">
        <f t="shared" si="1"/>
        <v>18</v>
      </c>
      <c r="T98" s="3" t="str">
        <f>_xlfn.XLOOKUP(C98,DB!$A$2:$A$248,DB!$D$2:$D$248,"")</f>
        <v>Sector 7</v>
      </c>
    </row>
    <row r="99" spans="1:20" x14ac:dyDescent="0.2">
      <c r="A99" s="20" t="s">
        <v>389</v>
      </c>
      <c r="B99" s="20" t="s">
        <v>18</v>
      </c>
      <c r="C99" s="20" t="s">
        <v>390</v>
      </c>
      <c r="D99" s="20" t="s">
        <v>34</v>
      </c>
      <c r="E99" s="20" t="s">
        <v>4736</v>
      </c>
      <c r="F99" s="21">
        <v>46311.757187499999</v>
      </c>
      <c r="G99" s="20" t="s">
        <v>22</v>
      </c>
      <c r="H99" s="20" t="s">
        <v>5237</v>
      </c>
      <c r="I99" s="22">
        <v>370</v>
      </c>
      <c r="J99" s="20" t="s">
        <v>23</v>
      </c>
      <c r="K99" s="20" t="s">
        <v>24</v>
      </c>
      <c r="L99" s="22">
        <v>133</v>
      </c>
      <c r="M99" s="20" t="s">
        <v>40</v>
      </c>
      <c r="N99" s="21">
        <v>46311.76626157407</v>
      </c>
      <c r="O99" s="22">
        <v>264</v>
      </c>
      <c r="P99" s="20" t="s">
        <v>26</v>
      </c>
      <c r="Q99" s="22">
        <v>190</v>
      </c>
      <c r="R99" s="3" t="str">
        <f>IF(OR(G99="12R",G99="12L"),_xlfn.XLOOKUP(C99,DB!$A$2:$A$248,DB!$B$2:$B$248,""),IF(OR(G99="30L",G99="30R"),_xlfn.XLOOKUP(C99,DB!$A$2:$A$248,DB!$C$2:$C$248,""),""))</f>
        <v>OMSUK</v>
      </c>
      <c r="S99" s="3">
        <f t="shared" si="1"/>
        <v>18</v>
      </c>
      <c r="T99" s="3" t="str">
        <f>_xlfn.XLOOKUP(C99,DB!$A$2:$A$248,DB!$D$2:$D$248,"")</f>
        <v>Sector 3</v>
      </c>
    </row>
    <row r="100" spans="1:20" x14ac:dyDescent="0.2">
      <c r="A100" s="20" t="s">
        <v>242</v>
      </c>
      <c r="B100" s="20" t="s">
        <v>18</v>
      </c>
      <c r="C100" s="20" t="s">
        <v>203</v>
      </c>
      <c r="D100" s="20" t="s">
        <v>61</v>
      </c>
      <c r="E100" s="20" t="s">
        <v>5238</v>
      </c>
      <c r="F100" s="21">
        <v>46311.758599537032</v>
      </c>
      <c r="G100" s="20" t="s">
        <v>22</v>
      </c>
      <c r="H100" s="20" t="s">
        <v>5239</v>
      </c>
      <c r="I100" s="22">
        <v>350</v>
      </c>
      <c r="J100" s="20" t="s">
        <v>23</v>
      </c>
      <c r="K100" s="20" t="s">
        <v>24</v>
      </c>
      <c r="L100" s="22">
        <v>133</v>
      </c>
      <c r="M100" s="20" t="s">
        <v>40</v>
      </c>
      <c r="N100" s="21">
        <v>46311.768599537041</v>
      </c>
      <c r="O100" s="22">
        <v>228</v>
      </c>
      <c r="P100" s="20" t="s">
        <v>26</v>
      </c>
      <c r="Q100" s="22">
        <v>190</v>
      </c>
      <c r="R100" s="3" t="str">
        <f>IF(OR(G100="12R",G100="12L"),_xlfn.XLOOKUP(C100,DB!$A$2:$A$248,DB!$B$2:$B$248,""),IF(OR(G100="30L",G100="30R"),_xlfn.XLOOKUP(C100,DB!$A$2:$A$248,DB!$C$2:$C$248,""),""))</f>
        <v>ENEBA</v>
      </c>
      <c r="S100" s="3">
        <f t="shared" si="1"/>
        <v>18</v>
      </c>
      <c r="T100" s="3" t="str">
        <f>_xlfn.XLOOKUP(C100,DB!$A$2:$A$248,DB!$D$2:$D$248,"")</f>
        <v>Sector 3</v>
      </c>
    </row>
    <row r="101" spans="1:20" x14ac:dyDescent="0.2">
      <c r="A101" s="20" t="s">
        <v>262</v>
      </c>
      <c r="B101" s="20" t="s">
        <v>18</v>
      </c>
      <c r="C101" s="20" t="s">
        <v>134</v>
      </c>
      <c r="D101" s="20" t="s">
        <v>61</v>
      </c>
      <c r="E101" s="20" t="s">
        <v>846</v>
      </c>
      <c r="F101" s="21">
        <v>46311.759930555556</v>
      </c>
      <c r="G101" s="20" t="s">
        <v>22</v>
      </c>
      <c r="H101" s="20" t="s">
        <v>5240</v>
      </c>
      <c r="I101" s="22">
        <v>350</v>
      </c>
      <c r="J101" s="20" t="s">
        <v>23</v>
      </c>
      <c r="K101" s="20" t="s">
        <v>24</v>
      </c>
      <c r="L101" s="22">
        <v>133</v>
      </c>
      <c r="M101" s="20" t="s">
        <v>40</v>
      </c>
      <c r="N101" s="21">
        <v>46311.769479166665</v>
      </c>
      <c r="O101" s="22">
        <v>213</v>
      </c>
      <c r="P101" s="20" t="s">
        <v>26</v>
      </c>
      <c r="Q101" s="22">
        <v>190</v>
      </c>
      <c r="R101" s="3" t="str">
        <f>IF(OR(G101="12R",G101="12L"),_xlfn.XLOOKUP(C101,DB!$A$2:$A$248,DB!$B$2:$B$248,""),IF(OR(G101="30L",G101="30R"),_xlfn.XLOOKUP(C101,DB!$A$2:$A$248,DB!$C$2:$C$248,""),""))</f>
        <v>ENEBA</v>
      </c>
      <c r="S101" s="3">
        <f t="shared" si="1"/>
        <v>18</v>
      </c>
      <c r="T101" s="3" t="str">
        <f>_xlfn.XLOOKUP(C101,DB!$A$2:$A$248,DB!$D$2:$D$248,"")</f>
        <v>Sector 3</v>
      </c>
    </row>
    <row r="102" spans="1:20" x14ac:dyDescent="0.2">
      <c r="A102" s="20" t="s">
        <v>240</v>
      </c>
      <c r="B102" s="20" t="s">
        <v>18</v>
      </c>
      <c r="C102" s="20" t="s">
        <v>28</v>
      </c>
      <c r="D102" s="20" t="s">
        <v>241</v>
      </c>
      <c r="E102" s="20" t="s">
        <v>5241</v>
      </c>
      <c r="F102" s="21">
        <v>46311.7653125</v>
      </c>
      <c r="G102" s="20" t="s">
        <v>22</v>
      </c>
      <c r="H102" s="20" t="s">
        <v>5242</v>
      </c>
      <c r="I102" s="22">
        <v>360</v>
      </c>
      <c r="J102" s="20" t="s">
        <v>23</v>
      </c>
      <c r="K102" s="20" t="s">
        <v>24</v>
      </c>
      <c r="L102" s="22">
        <v>444</v>
      </c>
      <c r="M102" s="20" t="s">
        <v>204</v>
      </c>
      <c r="N102" s="21">
        <v>46311.79074074074</v>
      </c>
      <c r="O102" s="22">
        <v>360</v>
      </c>
      <c r="P102" s="20" t="s">
        <v>26</v>
      </c>
      <c r="Q102" s="22">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s="20" t="s">
        <v>192</v>
      </c>
      <c r="B103" s="20" t="s">
        <v>18</v>
      </c>
      <c r="C103" s="20" t="s">
        <v>193</v>
      </c>
      <c r="D103" s="20" t="s">
        <v>34</v>
      </c>
      <c r="E103" s="20" t="s">
        <v>399</v>
      </c>
      <c r="F103" s="21">
        <v>46311.766122685185</v>
      </c>
      <c r="G103" s="20" t="s">
        <v>22</v>
      </c>
      <c r="H103" s="20" t="s">
        <v>5243</v>
      </c>
      <c r="I103" s="22">
        <v>360</v>
      </c>
      <c r="J103" s="20" t="s">
        <v>23</v>
      </c>
      <c r="K103" s="20" t="s">
        <v>24</v>
      </c>
      <c r="L103" s="22">
        <v>825</v>
      </c>
      <c r="M103" s="20" t="s">
        <v>193</v>
      </c>
      <c r="N103" s="21">
        <v>46311.812731481477</v>
      </c>
      <c r="O103" s="22">
        <v>15</v>
      </c>
      <c r="P103" s="20" t="s">
        <v>26</v>
      </c>
      <c r="Q103" s="22">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665</v>
      </c>
      <c r="B104" s="20" t="s">
        <v>18</v>
      </c>
      <c r="C104" s="20" t="s">
        <v>666</v>
      </c>
      <c r="D104" s="20" t="s">
        <v>29</v>
      </c>
      <c r="E104" s="20" t="s">
        <v>5244</v>
      </c>
      <c r="F104" s="21">
        <v>46311.767071759255</v>
      </c>
      <c r="G104" s="20" t="s">
        <v>22</v>
      </c>
      <c r="H104" s="20" t="s">
        <v>5245</v>
      </c>
      <c r="I104" s="22">
        <v>360</v>
      </c>
      <c r="J104" s="20" t="s">
        <v>23</v>
      </c>
      <c r="K104" s="20" t="s">
        <v>24</v>
      </c>
      <c r="L104" s="22">
        <v>450</v>
      </c>
      <c r="M104" s="20" t="s">
        <v>204</v>
      </c>
      <c r="N104" s="21">
        <v>46311.791516203702</v>
      </c>
      <c r="O104" s="22">
        <v>340</v>
      </c>
      <c r="P104" s="20" t="s">
        <v>26</v>
      </c>
      <c r="Q104" s="22">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20" t="s">
        <v>233</v>
      </c>
      <c r="B105" s="20" t="s">
        <v>18</v>
      </c>
      <c r="C105" s="20" t="s">
        <v>234</v>
      </c>
      <c r="D105" s="20" t="s">
        <v>44</v>
      </c>
      <c r="E105" s="20" t="s">
        <v>2755</v>
      </c>
      <c r="F105" s="21">
        <v>46311.77043981482</v>
      </c>
      <c r="G105" s="20" t="s">
        <v>22</v>
      </c>
      <c r="H105" s="20" t="s">
        <v>5246</v>
      </c>
      <c r="I105" s="22">
        <v>320</v>
      </c>
      <c r="J105" s="20" t="s">
        <v>23</v>
      </c>
      <c r="K105" s="20" t="s">
        <v>24</v>
      </c>
      <c r="L105" s="22">
        <v>874</v>
      </c>
      <c r="M105" s="20" t="s">
        <v>3306</v>
      </c>
      <c r="N105" s="21">
        <v>46311.817048611112</v>
      </c>
      <c r="O105" s="22">
        <v>320</v>
      </c>
      <c r="P105" s="20" t="s">
        <v>26</v>
      </c>
      <c r="Q105" s="22">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20" t="s">
        <v>243</v>
      </c>
      <c r="B106" s="20" t="s">
        <v>18</v>
      </c>
      <c r="C106" s="20" t="s">
        <v>144</v>
      </c>
      <c r="D106" s="20" t="s">
        <v>61</v>
      </c>
      <c r="E106" s="20" t="s">
        <v>5247</v>
      </c>
      <c r="F106" s="21">
        <v>46311.771284722221</v>
      </c>
      <c r="G106" s="20" t="s">
        <v>22</v>
      </c>
      <c r="H106" s="20" t="s">
        <v>5248</v>
      </c>
      <c r="I106" s="22">
        <v>330</v>
      </c>
      <c r="J106" s="20" t="s">
        <v>23</v>
      </c>
      <c r="K106" s="20" t="s">
        <v>24</v>
      </c>
      <c r="L106" s="22">
        <v>223</v>
      </c>
      <c r="M106" s="20" t="s">
        <v>383</v>
      </c>
      <c r="N106" s="21">
        <v>46311.785509259258</v>
      </c>
      <c r="O106" s="22">
        <v>258</v>
      </c>
      <c r="P106" s="20" t="s">
        <v>26</v>
      </c>
      <c r="Q106" s="22">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218</v>
      </c>
      <c r="B107" s="20" t="s">
        <v>18</v>
      </c>
      <c r="C107" s="20" t="s">
        <v>219</v>
      </c>
      <c r="D107" s="20" t="s">
        <v>54</v>
      </c>
      <c r="E107" s="20" t="s">
        <v>2181</v>
      </c>
      <c r="F107" s="21">
        <v>46311.773321759261</v>
      </c>
      <c r="G107" s="20" t="s">
        <v>22</v>
      </c>
      <c r="H107" s="20" t="s">
        <v>5249</v>
      </c>
      <c r="I107" s="22">
        <v>290</v>
      </c>
      <c r="J107" s="20" t="s">
        <v>23</v>
      </c>
      <c r="K107" s="20" t="s">
        <v>24</v>
      </c>
      <c r="L107" s="22">
        <v>159</v>
      </c>
      <c r="M107" s="20" t="s">
        <v>117</v>
      </c>
      <c r="N107" s="21">
        <v>46311.784363425926</v>
      </c>
      <c r="O107" s="22">
        <v>290</v>
      </c>
      <c r="P107" s="20" t="s">
        <v>26</v>
      </c>
      <c r="Q107" s="22">
        <v>190</v>
      </c>
      <c r="R107" s="3" t="str">
        <f>IF(OR(G107="12R",G107="12L"),_xlfn.XLOOKUP(C107,DB!$A$2:$A$248,DB!$B$2:$B$248,""),IF(OR(G107="30L",G107="30R"),_xlfn.XLOOKUP(C107,DB!$A$2:$A$248,DB!$C$2:$C$248,""),""))</f>
        <v>TAKUX</v>
      </c>
      <c r="S107" s="3">
        <f t="shared" si="1"/>
        <v>18</v>
      </c>
      <c r="T107" s="3" t="str">
        <f>_xlfn.XLOOKUP(C107,DB!$A$2:$A$248,DB!$D$2:$D$248,"")</f>
        <v>Sector 7</v>
      </c>
    </row>
    <row r="108" spans="1:20" x14ac:dyDescent="0.2">
      <c r="A108" s="20" t="s">
        <v>253</v>
      </c>
      <c r="B108" s="20" t="s">
        <v>18</v>
      </c>
      <c r="C108" s="20" t="s">
        <v>122</v>
      </c>
      <c r="D108" s="20" t="s">
        <v>123</v>
      </c>
      <c r="E108" s="20" t="s">
        <v>855</v>
      </c>
      <c r="F108" s="21">
        <v>46311.774745370371</v>
      </c>
      <c r="G108" s="20" t="s">
        <v>22</v>
      </c>
      <c r="H108" s="20" t="s">
        <v>5250</v>
      </c>
      <c r="I108" s="22">
        <v>320</v>
      </c>
      <c r="J108" s="20" t="s">
        <v>23</v>
      </c>
      <c r="K108" s="20" t="s">
        <v>24</v>
      </c>
      <c r="L108" s="22">
        <v>439</v>
      </c>
      <c r="M108" s="20" t="s">
        <v>204</v>
      </c>
      <c r="N108" s="21">
        <v>46311.798067129625</v>
      </c>
      <c r="O108" s="22">
        <v>320</v>
      </c>
      <c r="P108" s="20" t="s">
        <v>26</v>
      </c>
      <c r="Q108" s="22">
        <v>40</v>
      </c>
      <c r="R108" s="3" t="str">
        <f>IF(OR(G108="12R",G108="12L"),_xlfn.XLOOKUP(C108,DB!$A$2:$A$248,DB!$B$2:$B$248,""),IF(OR(G108="30L",G108="30R"),_xlfn.XLOOKUP(C108,DB!$A$2:$A$248,DB!$C$2:$C$248,""),""))</f>
        <v>ENEBA</v>
      </c>
      <c r="S108" s="3">
        <f t="shared" si="1"/>
        <v>18</v>
      </c>
      <c r="T108" s="3" t="str">
        <f>_xlfn.XLOOKUP(C108,DB!$A$2:$A$248,DB!$D$2:$D$248,"")</f>
        <v>Sector 3</v>
      </c>
    </row>
    <row r="109" spans="1:20" x14ac:dyDescent="0.2">
      <c r="A109" s="20" t="s">
        <v>237</v>
      </c>
      <c r="B109" s="20" t="s">
        <v>18</v>
      </c>
      <c r="C109" s="20" t="s">
        <v>238</v>
      </c>
      <c r="D109" s="20" t="s">
        <v>116</v>
      </c>
      <c r="E109" s="20" t="s">
        <v>5251</v>
      </c>
      <c r="F109" s="21">
        <v>46311.776099537034</v>
      </c>
      <c r="G109" s="20" t="s">
        <v>22</v>
      </c>
      <c r="H109" s="20" t="s">
        <v>5252</v>
      </c>
      <c r="I109" s="22">
        <v>390</v>
      </c>
      <c r="J109" s="20" t="s">
        <v>23</v>
      </c>
      <c r="K109" s="20" t="s">
        <v>24</v>
      </c>
      <c r="L109" s="22">
        <v>131</v>
      </c>
      <c r="M109" s="20" t="s">
        <v>40</v>
      </c>
      <c r="N109" s="21">
        <v>46311.784988425927</v>
      </c>
      <c r="O109" s="22">
        <v>286</v>
      </c>
      <c r="P109" s="20" t="s">
        <v>26</v>
      </c>
      <c r="Q109" s="22">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s="20" t="s">
        <v>3080</v>
      </c>
      <c r="B110" s="20" t="s">
        <v>18</v>
      </c>
      <c r="C110" s="20" t="s">
        <v>33</v>
      </c>
      <c r="D110" s="20" t="s">
        <v>20</v>
      </c>
      <c r="E110" s="20" t="s">
        <v>562</v>
      </c>
      <c r="F110" s="21">
        <v>46311.782916666663</v>
      </c>
      <c r="G110" s="20" t="s">
        <v>22</v>
      </c>
      <c r="H110" s="20" t="s">
        <v>5253</v>
      </c>
      <c r="I110" s="22">
        <v>320</v>
      </c>
      <c r="J110" s="20" t="s">
        <v>23</v>
      </c>
      <c r="K110" s="20" t="s">
        <v>24</v>
      </c>
      <c r="L110" s="22">
        <v>858</v>
      </c>
      <c r="M110" s="20" t="s">
        <v>3649</v>
      </c>
      <c r="N110" s="21">
        <v>46311.829733796301</v>
      </c>
      <c r="O110" s="22">
        <v>320</v>
      </c>
      <c r="P110" s="20" t="s">
        <v>26</v>
      </c>
      <c r="Q110" s="22">
        <v>190</v>
      </c>
      <c r="R110" s="3" t="str">
        <f>IF(OR(G110="12R",G110="12L"),_xlfn.XLOOKUP(C110,DB!$A$2:$A$248,DB!$B$2:$B$248,""),IF(OR(G110="30L",G110="30R"),_xlfn.XLOOKUP(C110,DB!$A$2:$A$248,DB!$C$2:$C$248,""),""))</f>
        <v>UDGUV</v>
      </c>
      <c r="S110" s="3">
        <f t="shared" si="1"/>
        <v>18</v>
      </c>
      <c r="T110" s="3" t="str">
        <f>_xlfn.XLOOKUP(C110,DB!$A$2:$A$248,DB!$D$2:$D$248,"")</f>
        <v>Sector 2</v>
      </c>
    </row>
    <row r="111" spans="1:20" x14ac:dyDescent="0.2">
      <c r="A111" s="20" t="s">
        <v>214</v>
      </c>
      <c r="B111" s="20" t="s">
        <v>18</v>
      </c>
      <c r="C111" s="20" t="s">
        <v>215</v>
      </c>
      <c r="D111" s="20" t="s">
        <v>116</v>
      </c>
      <c r="E111" s="20" t="s">
        <v>3025</v>
      </c>
      <c r="F111" s="21">
        <v>46311.783726851849</v>
      </c>
      <c r="G111" s="20" t="s">
        <v>22</v>
      </c>
      <c r="H111" s="20" t="s">
        <v>5254</v>
      </c>
      <c r="I111" s="22">
        <v>370</v>
      </c>
      <c r="J111" s="20" t="s">
        <v>23</v>
      </c>
      <c r="K111" s="20" t="s">
        <v>24</v>
      </c>
      <c r="L111" s="22">
        <v>383</v>
      </c>
      <c r="M111" s="20" t="s">
        <v>679</v>
      </c>
      <c r="N111" s="21">
        <v>46311.803472222222</v>
      </c>
      <c r="O111" s="22">
        <v>350</v>
      </c>
      <c r="P111" s="20" t="s">
        <v>26</v>
      </c>
      <c r="Q111" s="22">
        <v>40</v>
      </c>
      <c r="R111" s="3" t="str">
        <f>IF(OR(G111="12R",G111="12L"),_xlfn.XLOOKUP(C111,DB!$A$2:$A$248,DB!$B$2:$B$248,""),IF(OR(G111="30L",G111="30R"),_xlfn.XLOOKUP(C111,DB!$A$2:$A$248,DB!$C$2:$C$248,""),""))</f>
        <v>OMSUK</v>
      </c>
      <c r="S111" s="3">
        <f t="shared" si="1"/>
        <v>18</v>
      </c>
      <c r="T111" s="3" t="str">
        <f>_xlfn.XLOOKUP(C111,DB!$A$2:$A$248,DB!$D$2:$D$248,"")</f>
        <v>Sector 3</v>
      </c>
    </row>
    <row r="112" spans="1:20" x14ac:dyDescent="0.2">
      <c r="A112" s="20" t="s">
        <v>217</v>
      </c>
      <c r="B112" s="20" t="s">
        <v>18</v>
      </c>
      <c r="C112" s="20" t="s">
        <v>33</v>
      </c>
      <c r="D112" s="20" t="s">
        <v>61</v>
      </c>
      <c r="E112" s="20" t="s">
        <v>418</v>
      </c>
      <c r="F112" s="21">
        <v>46311.784652777773</v>
      </c>
      <c r="G112" s="20" t="s">
        <v>22</v>
      </c>
      <c r="H112" s="20" t="s">
        <v>380</v>
      </c>
      <c r="I112" s="22">
        <v>300</v>
      </c>
      <c r="J112" s="20" t="s">
        <v>23</v>
      </c>
      <c r="K112" s="20" t="s">
        <v>24</v>
      </c>
      <c r="L112" s="22">
        <v>878</v>
      </c>
      <c r="M112" s="20" t="s">
        <v>36</v>
      </c>
      <c r="N112" s="21">
        <v>46311.831493055557</v>
      </c>
      <c r="O112" s="22">
        <v>300</v>
      </c>
      <c r="P112" s="20" t="s">
        <v>26</v>
      </c>
      <c r="Q112" s="2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245</v>
      </c>
      <c r="B113" s="20" t="s">
        <v>18</v>
      </c>
      <c r="C113" s="20" t="s">
        <v>246</v>
      </c>
      <c r="D113" s="20" t="s">
        <v>247</v>
      </c>
      <c r="E113" s="20" t="s">
        <v>5255</v>
      </c>
      <c r="F113" s="21">
        <v>46311.786539351851</v>
      </c>
      <c r="G113" s="20" t="s">
        <v>22</v>
      </c>
      <c r="H113" s="20" t="s">
        <v>5256</v>
      </c>
      <c r="I113" s="22">
        <v>100</v>
      </c>
      <c r="J113" s="20" t="s">
        <v>23</v>
      </c>
      <c r="K113" s="20" t="s">
        <v>24</v>
      </c>
      <c r="L113" s="22">
        <v>351</v>
      </c>
      <c r="M113" s="20" t="s">
        <v>246</v>
      </c>
      <c r="N113" s="21">
        <v>46311.853171296301</v>
      </c>
      <c r="O113" s="22">
        <v>0</v>
      </c>
      <c r="P113" s="20" t="s">
        <v>137</v>
      </c>
      <c r="Q113" s="22">
        <v>40</v>
      </c>
      <c r="R113" s="3" t="str">
        <f>IF(OR(G113="12R",G113="12L"),_xlfn.XLOOKUP(C113,DB!$A$2:$A$248,DB!$B$2:$B$248,""),IF(OR(G113="30L",G113="30R"),_xlfn.XLOOKUP(C113,DB!$A$2:$A$248,DB!$C$2:$C$248,""),""))</f>
        <v>CZM</v>
      </c>
      <c r="S113" s="3">
        <f t="shared" si="1"/>
        <v>18</v>
      </c>
      <c r="T113" s="3" t="str">
        <f>_xlfn.XLOOKUP(C113,DB!$A$2:$A$248,DB!$D$2:$D$248,"")</f>
        <v>Sector 7</v>
      </c>
    </row>
    <row r="114" spans="1:20" x14ac:dyDescent="0.2">
      <c r="A114" s="20" t="s">
        <v>404</v>
      </c>
      <c r="B114" s="20" t="s">
        <v>18</v>
      </c>
      <c r="C114" s="20" t="s">
        <v>33</v>
      </c>
      <c r="D114" s="20" t="s">
        <v>61</v>
      </c>
      <c r="E114" s="20" t="s">
        <v>590</v>
      </c>
      <c r="F114" s="21">
        <v>46311.789409722223</v>
      </c>
      <c r="G114" s="20" t="s">
        <v>22</v>
      </c>
      <c r="H114" s="20" t="s">
        <v>5257</v>
      </c>
      <c r="I114" s="22">
        <v>360</v>
      </c>
      <c r="J114" s="20" t="s">
        <v>23</v>
      </c>
      <c r="K114" s="20" t="s">
        <v>152</v>
      </c>
      <c r="L114" s="22">
        <v>874</v>
      </c>
      <c r="M114" s="20" t="s">
        <v>36</v>
      </c>
      <c r="N114" s="21">
        <v>46311.837372685186</v>
      </c>
      <c r="O114" s="22">
        <v>360</v>
      </c>
      <c r="P114" s="20" t="s">
        <v>26</v>
      </c>
      <c r="Q114" s="22">
        <v>190</v>
      </c>
      <c r="R114" s="3" t="str">
        <f>IF(OR(G114="12R",G114="12L"),_xlfn.XLOOKUP(C114,DB!$A$2:$A$248,DB!$B$2:$B$248,""),IF(OR(G114="30L",G114="30R"),_xlfn.XLOOKUP(C114,DB!$A$2:$A$248,DB!$C$2:$C$248,""),""))</f>
        <v>UDGUV</v>
      </c>
      <c r="S114" s="3">
        <f t="shared" si="1"/>
        <v>18</v>
      </c>
      <c r="T114" s="3" t="str">
        <f>_xlfn.XLOOKUP(C114,DB!$A$2:$A$248,DB!$D$2:$D$248,"")</f>
        <v>Sector 2</v>
      </c>
    </row>
    <row r="115" spans="1:20" x14ac:dyDescent="0.2">
      <c r="A115" s="20" t="s">
        <v>244</v>
      </c>
      <c r="B115" s="20" t="s">
        <v>18</v>
      </c>
      <c r="C115" s="20" t="s">
        <v>28</v>
      </c>
      <c r="D115" s="20" t="s">
        <v>29</v>
      </c>
      <c r="E115" s="20" t="s">
        <v>2699</v>
      </c>
      <c r="F115" s="21">
        <v>46311.793333333335</v>
      </c>
      <c r="G115" s="20" t="s">
        <v>22</v>
      </c>
      <c r="H115" s="20" t="s">
        <v>5258</v>
      </c>
      <c r="I115" s="22">
        <v>370</v>
      </c>
      <c r="J115" s="20" t="s">
        <v>23</v>
      </c>
      <c r="K115" s="20" t="s">
        <v>24</v>
      </c>
      <c r="L115" s="22">
        <v>381</v>
      </c>
      <c r="M115" s="20" t="s">
        <v>5259</v>
      </c>
      <c r="N115" s="21">
        <v>46311.814664351856</v>
      </c>
      <c r="O115" s="22">
        <v>370</v>
      </c>
      <c r="P115" s="20" t="s">
        <v>26</v>
      </c>
      <c r="Q115" s="22">
        <v>40</v>
      </c>
      <c r="R115" s="3" t="str">
        <f>IF(OR(G115="12R",G115="12L"),_xlfn.XLOOKUP(C115,DB!$A$2:$A$248,DB!$B$2:$B$248,""),IF(OR(G115="30L",G115="30R"),_xlfn.XLOOKUP(C115,DB!$A$2:$A$248,DB!$C$2:$C$248,""),""))</f>
        <v>OMSUK</v>
      </c>
      <c r="S115" s="3">
        <f t="shared" si="1"/>
        <v>19</v>
      </c>
      <c r="T115" s="3" t="str">
        <f>_xlfn.XLOOKUP(C115,DB!$A$2:$A$248,DB!$D$2:$D$248,"")</f>
        <v>Sector 3</v>
      </c>
    </row>
    <row r="116" spans="1:20" x14ac:dyDescent="0.2">
      <c r="A116" s="20" t="s">
        <v>494</v>
      </c>
      <c r="B116" s="20" t="s">
        <v>18</v>
      </c>
      <c r="C116" s="20" t="s">
        <v>282</v>
      </c>
      <c r="D116" s="20" t="s">
        <v>29</v>
      </c>
      <c r="E116" s="20" t="s">
        <v>5260</v>
      </c>
      <c r="F116" s="21">
        <v>46311.796446759261</v>
      </c>
      <c r="G116" s="20" t="s">
        <v>22</v>
      </c>
      <c r="H116" s="20" t="s">
        <v>4761</v>
      </c>
      <c r="I116" s="22">
        <v>370</v>
      </c>
      <c r="J116" s="20" t="s">
        <v>23</v>
      </c>
      <c r="K116" s="20" t="s">
        <v>24</v>
      </c>
      <c r="L116" s="22">
        <v>133</v>
      </c>
      <c r="M116" s="20" t="s">
        <v>40</v>
      </c>
      <c r="N116" s="21">
        <v>46311.806192129632</v>
      </c>
      <c r="O116" s="22">
        <v>255</v>
      </c>
      <c r="P116" s="20" t="s">
        <v>26</v>
      </c>
      <c r="Q116" s="22">
        <v>190</v>
      </c>
      <c r="R116" s="3" t="str">
        <f>IF(OR(G116="12R",G116="12L"),_xlfn.XLOOKUP(C116,DB!$A$2:$A$248,DB!$B$2:$B$248,""),IF(OR(G116="30L",G116="30R"),_xlfn.XLOOKUP(C116,DB!$A$2:$A$248,DB!$C$2:$C$248,""),""))</f>
        <v>OMSUK</v>
      </c>
      <c r="S116" s="3">
        <f t="shared" si="1"/>
        <v>19</v>
      </c>
      <c r="T116" s="3" t="str">
        <f>_xlfn.XLOOKUP(C116,DB!$A$2:$A$248,DB!$D$2:$D$248,"")</f>
        <v>Sector 3</v>
      </c>
    </row>
    <row r="117" spans="1:20" x14ac:dyDescent="0.2">
      <c r="A117" s="20" t="s">
        <v>3096</v>
      </c>
      <c r="B117" s="20" t="s">
        <v>18</v>
      </c>
      <c r="C117" s="20" t="s">
        <v>205</v>
      </c>
      <c r="D117" s="20" t="s">
        <v>34</v>
      </c>
      <c r="E117" s="20" t="s">
        <v>3907</v>
      </c>
      <c r="F117" s="21">
        <v>46311.800046296295</v>
      </c>
      <c r="G117" s="20" t="s">
        <v>22</v>
      </c>
      <c r="H117" s="20" t="s">
        <v>5261</v>
      </c>
      <c r="I117" s="22">
        <v>370</v>
      </c>
      <c r="J117" s="20" t="s">
        <v>23</v>
      </c>
      <c r="K117" s="20" t="s">
        <v>24</v>
      </c>
      <c r="L117" s="22">
        <v>136</v>
      </c>
      <c r="M117" s="20" t="s">
        <v>40</v>
      </c>
      <c r="N117" s="21">
        <v>46311.809537037036</v>
      </c>
      <c r="O117" s="22">
        <v>261</v>
      </c>
      <c r="P117" s="20" t="s">
        <v>26</v>
      </c>
      <c r="Q117" s="22">
        <v>190</v>
      </c>
      <c r="R117" s="3" t="str">
        <f>IF(OR(G117="12R",G117="12L"),_xlfn.XLOOKUP(C117,DB!$A$2:$A$248,DB!$B$2:$B$248,""),IF(OR(G117="30L",G117="30R"),_xlfn.XLOOKUP(C117,DB!$A$2:$A$248,DB!$C$2:$C$248,""),""))</f>
        <v>NUDAL</v>
      </c>
      <c r="S117" s="3">
        <f t="shared" si="1"/>
        <v>19</v>
      </c>
      <c r="T117" s="3" t="str">
        <f>_xlfn.XLOOKUP(C117,DB!$A$2:$A$248,DB!$D$2:$D$248,"")</f>
        <v>Sector 3</v>
      </c>
    </row>
    <row r="118" spans="1:20" x14ac:dyDescent="0.2">
      <c r="A118" s="20" t="s">
        <v>231</v>
      </c>
      <c r="B118" s="20" t="s">
        <v>18</v>
      </c>
      <c r="C118" s="20" t="s">
        <v>33</v>
      </c>
      <c r="D118" s="20" t="s">
        <v>61</v>
      </c>
      <c r="E118" s="20" t="s">
        <v>98</v>
      </c>
      <c r="F118" s="21">
        <v>46311.800787037035</v>
      </c>
      <c r="G118" s="20" t="s">
        <v>22</v>
      </c>
      <c r="H118" s="20" t="s">
        <v>5262</v>
      </c>
      <c r="I118" s="22">
        <v>340</v>
      </c>
      <c r="J118" s="20" t="s">
        <v>23</v>
      </c>
      <c r="K118" s="20" t="s">
        <v>24</v>
      </c>
      <c r="L118" s="22">
        <v>878</v>
      </c>
      <c r="M118" s="20" t="s">
        <v>36</v>
      </c>
      <c r="N118" s="21">
        <v>46311.849120370374</v>
      </c>
      <c r="O118" s="22">
        <v>340</v>
      </c>
      <c r="P118" s="20" t="s">
        <v>26</v>
      </c>
      <c r="Q118" s="22">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s="20" t="s">
        <v>263</v>
      </c>
      <c r="B119" s="20" t="s">
        <v>18</v>
      </c>
      <c r="C119" s="20" t="s">
        <v>115</v>
      </c>
      <c r="D119" s="20" t="s">
        <v>129</v>
      </c>
      <c r="E119" s="20" t="s">
        <v>643</v>
      </c>
      <c r="F119" s="21">
        <v>46311.801805555559</v>
      </c>
      <c r="G119" s="20" t="s">
        <v>22</v>
      </c>
      <c r="H119" s="20" t="s">
        <v>5263</v>
      </c>
      <c r="I119" s="22">
        <v>370</v>
      </c>
      <c r="J119" s="20" t="s">
        <v>23</v>
      </c>
      <c r="K119" s="20" t="s">
        <v>24</v>
      </c>
      <c r="L119" s="22">
        <v>149</v>
      </c>
      <c r="M119" s="20" t="s">
        <v>117</v>
      </c>
      <c r="N119" s="21">
        <v>46311.812002314815</v>
      </c>
      <c r="O119" s="22">
        <v>277</v>
      </c>
      <c r="P119" s="20" t="s">
        <v>26</v>
      </c>
      <c r="Q119" s="22">
        <v>190</v>
      </c>
      <c r="R119" s="3" t="str">
        <f>IF(OR(G119="12R",G119="12L"),_xlfn.XLOOKUP(C119,DB!$A$2:$A$248,DB!$B$2:$B$248,""),IF(OR(G119="30L",G119="30R"),_xlfn.XLOOKUP(C119,DB!$A$2:$A$248,DB!$C$2:$C$248,""),""))</f>
        <v>TAKUX</v>
      </c>
      <c r="S119" s="3">
        <f t="shared" si="1"/>
        <v>19</v>
      </c>
      <c r="T119" s="3" t="str">
        <f>_xlfn.XLOOKUP(C119,DB!$A$2:$A$248,DB!$D$2:$D$248,"")</f>
        <v>Sector 7</v>
      </c>
    </row>
    <row r="120" spans="1:20" x14ac:dyDescent="0.2">
      <c r="A120" s="20" t="s">
        <v>258</v>
      </c>
      <c r="B120" s="20" t="s">
        <v>18</v>
      </c>
      <c r="C120" s="20" t="s">
        <v>128</v>
      </c>
      <c r="D120" s="20" t="s">
        <v>61</v>
      </c>
      <c r="E120" s="20" t="s">
        <v>5264</v>
      </c>
      <c r="F120" s="21">
        <v>46311.803275462968</v>
      </c>
      <c r="G120" s="20" t="s">
        <v>22</v>
      </c>
      <c r="H120" s="20" t="s">
        <v>5265</v>
      </c>
      <c r="I120" s="22">
        <v>340</v>
      </c>
      <c r="J120" s="20" t="s">
        <v>23</v>
      </c>
      <c r="K120" s="20" t="s">
        <v>24</v>
      </c>
      <c r="L120" s="22">
        <v>438</v>
      </c>
      <c r="M120" s="20" t="s">
        <v>5266</v>
      </c>
      <c r="N120" s="21">
        <v>46311.829050925924</v>
      </c>
      <c r="O120" s="22">
        <v>340</v>
      </c>
      <c r="P120" s="20" t="s">
        <v>26</v>
      </c>
      <c r="Q120" s="22">
        <v>40</v>
      </c>
      <c r="R120" s="3" t="str">
        <f>IF(OR(G120="12R",G120="12L"),_xlfn.XLOOKUP(C120,DB!$A$2:$A$248,DB!$B$2:$B$248,""),IF(OR(G120="30L",G120="30R"),_xlfn.XLOOKUP(C120,DB!$A$2:$A$248,DB!$C$2:$C$248,""),""))</f>
        <v>ENEBA</v>
      </c>
      <c r="S120" s="3">
        <f t="shared" si="1"/>
        <v>19</v>
      </c>
      <c r="T120" s="3" t="str">
        <f>_xlfn.XLOOKUP(C120,DB!$A$2:$A$248,DB!$D$2:$D$248,"")</f>
        <v>Sector 3</v>
      </c>
    </row>
    <row r="121" spans="1:20" x14ac:dyDescent="0.2">
      <c r="A121" s="20" t="s">
        <v>289</v>
      </c>
      <c r="B121" s="20" t="s">
        <v>18</v>
      </c>
      <c r="C121" s="20" t="s">
        <v>97</v>
      </c>
      <c r="D121" s="20" t="s">
        <v>54</v>
      </c>
      <c r="E121" s="20" t="s">
        <v>428</v>
      </c>
      <c r="F121" s="21">
        <v>46311.804016203707</v>
      </c>
      <c r="G121" s="20" t="s">
        <v>22</v>
      </c>
      <c r="H121" s="20" t="s">
        <v>5267</v>
      </c>
      <c r="I121" s="22">
        <v>360</v>
      </c>
      <c r="J121" s="20" t="s">
        <v>23</v>
      </c>
      <c r="K121" s="20" t="s">
        <v>24</v>
      </c>
      <c r="L121" s="22">
        <v>921</v>
      </c>
      <c r="M121" s="20" t="s">
        <v>5268</v>
      </c>
      <c r="N121" s="21">
        <v>46311.854444444441</v>
      </c>
      <c r="O121" s="22">
        <v>174</v>
      </c>
      <c r="P121" s="20" t="s">
        <v>26</v>
      </c>
      <c r="Q121" s="22">
        <v>190</v>
      </c>
      <c r="R121" s="3" t="str">
        <f>IF(OR(G121="12R",G121="12L"),_xlfn.XLOOKUP(C121,DB!$A$2:$A$248,DB!$B$2:$B$248,""),IF(OR(G121="30L",G121="30R"),_xlfn.XLOOKUP(C121,DB!$A$2:$A$248,DB!$C$2:$C$248,""),""))</f>
        <v>UDGUV</v>
      </c>
      <c r="S121" s="3">
        <f t="shared" si="1"/>
        <v>19</v>
      </c>
      <c r="T121" s="3" t="str">
        <f>_xlfn.XLOOKUP(C121,DB!$A$2:$A$248,DB!$D$2:$D$248,"")</f>
        <v>Sector 2</v>
      </c>
    </row>
    <row r="122" spans="1:20" x14ac:dyDescent="0.2">
      <c r="A122" s="20" t="s">
        <v>264</v>
      </c>
      <c r="B122" s="20" t="s">
        <v>18</v>
      </c>
      <c r="C122" s="20" t="s">
        <v>224</v>
      </c>
      <c r="D122" s="20" t="s">
        <v>129</v>
      </c>
      <c r="E122" s="20" t="s">
        <v>5269</v>
      </c>
      <c r="F122" s="21">
        <v>46311.805254629631</v>
      </c>
      <c r="G122" s="20" t="s">
        <v>22</v>
      </c>
      <c r="H122" s="20" t="s">
        <v>5270</v>
      </c>
      <c r="I122" s="22">
        <v>320</v>
      </c>
      <c r="J122" s="20" t="s">
        <v>23</v>
      </c>
      <c r="K122" s="20" t="s">
        <v>24</v>
      </c>
      <c r="L122" s="22">
        <v>878</v>
      </c>
      <c r="M122" s="20" t="s">
        <v>36</v>
      </c>
      <c r="N122" s="21">
        <v>46311.852939814809</v>
      </c>
      <c r="O122" s="22">
        <v>320</v>
      </c>
      <c r="P122" s="20" t="s">
        <v>26</v>
      </c>
      <c r="Q122" s="22">
        <v>190</v>
      </c>
      <c r="R122" s="3" t="str">
        <f>IF(OR(G122="12R",G122="12L"),_xlfn.XLOOKUP(C122,DB!$A$2:$A$248,DB!$B$2:$B$248,""),IF(OR(G122="30L",G122="30R"),_xlfn.XLOOKUP(C122,DB!$A$2:$A$248,DB!$C$2:$C$248,""),""))</f>
        <v>ENEBA</v>
      </c>
      <c r="S122" s="3">
        <f t="shared" si="1"/>
        <v>19</v>
      </c>
      <c r="T122" s="3" t="str">
        <f>_xlfn.XLOOKUP(C122,DB!$A$2:$A$248,DB!$D$2:$D$248,"")</f>
        <v>Sector 3</v>
      </c>
    </row>
    <row r="123" spans="1:20" x14ac:dyDescent="0.2">
      <c r="A123" s="20" t="s">
        <v>424</v>
      </c>
      <c r="B123" s="20" t="s">
        <v>18</v>
      </c>
      <c r="C123" s="20" t="s">
        <v>260</v>
      </c>
      <c r="D123" s="20" t="s">
        <v>261</v>
      </c>
      <c r="E123" s="20" t="s">
        <v>852</v>
      </c>
      <c r="F123" s="21">
        <v>46311.806111111116</v>
      </c>
      <c r="G123" s="20" t="s">
        <v>22</v>
      </c>
      <c r="H123" s="20" t="s">
        <v>5271</v>
      </c>
      <c r="I123" s="22">
        <v>370</v>
      </c>
      <c r="J123" s="20" t="s">
        <v>23</v>
      </c>
      <c r="K123" s="20" t="s">
        <v>24</v>
      </c>
      <c r="L123" s="22">
        <v>189</v>
      </c>
      <c r="M123" s="20" t="s">
        <v>2374</v>
      </c>
      <c r="N123" s="21">
        <v>46311.817766203705</v>
      </c>
      <c r="O123" s="22">
        <v>250</v>
      </c>
      <c r="P123" s="20" t="s">
        <v>41</v>
      </c>
      <c r="Q123" s="22">
        <v>40</v>
      </c>
      <c r="R123" s="3" t="str">
        <f>IF(OR(G123="12R",G123="12L"),_xlfn.XLOOKUP(C123,DB!$A$2:$A$248,DB!$B$2:$B$248,""),IF(OR(G123="30L",G123="30R"),_xlfn.XLOOKUP(C123,DB!$A$2:$A$248,DB!$C$2:$C$248,""),""))</f>
        <v>NUDAL</v>
      </c>
      <c r="S123" s="3">
        <f t="shared" si="1"/>
        <v>19</v>
      </c>
      <c r="T123" s="3" t="str">
        <f>_xlfn.XLOOKUP(C123,DB!$A$2:$A$248,DB!$D$2:$D$248,"")</f>
        <v>Sector 3</v>
      </c>
    </row>
    <row r="124" spans="1:20" x14ac:dyDescent="0.2">
      <c r="A124" s="20" t="s">
        <v>585</v>
      </c>
      <c r="B124" s="20" t="s">
        <v>18</v>
      </c>
      <c r="C124" s="20" t="s">
        <v>347</v>
      </c>
      <c r="D124" s="20" t="s">
        <v>61</v>
      </c>
      <c r="E124" s="20" t="s">
        <v>4582</v>
      </c>
      <c r="F124" s="21">
        <v>46311.808101851857</v>
      </c>
      <c r="G124" s="20" t="s">
        <v>22</v>
      </c>
      <c r="H124" s="20" t="s">
        <v>5272</v>
      </c>
      <c r="I124" s="22">
        <v>360</v>
      </c>
      <c r="J124" s="20" t="s">
        <v>23</v>
      </c>
      <c r="K124" s="20" t="s">
        <v>24</v>
      </c>
      <c r="L124" s="22">
        <v>866</v>
      </c>
      <c r="M124" s="20" t="s">
        <v>2872</v>
      </c>
      <c r="N124" s="21">
        <v>46311.853981481487</v>
      </c>
      <c r="O124" s="22">
        <v>360</v>
      </c>
      <c r="P124" s="20" t="s">
        <v>26</v>
      </c>
      <c r="Q124" s="22">
        <v>190</v>
      </c>
      <c r="R124" s="3" t="str">
        <f>IF(OR(G124="12R",G124="12L"),_xlfn.XLOOKUP(C124,DB!$A$2:$A$248,DB!$B$2:$B$248,""),IF(OR(G124="30L",G124="30R"),_xlfn.XLOOKUP(C124,DB!$A$2:$A$248,DB!$C$2:$C$248,""),""))</f>
        <v>UDGUV</v>
      </c>
      <c r="S124" s="3">
        <f t="shared" si="1"/>
        <v>19</v>
      </c>
      <c r="T124" s="3" t="str">
        <f>_xlfn.XLOOKUP(C124,DB!$A$2:$A$248,DB!$D$2:$D$248,"")</f>
        <v>Sector 2</v>
      </c>
    </row>
    <row r="125" spans="1:20" x14ac:dyDescent="0.2">
      <c r="A125" s="20" t="s">
        <v>251</v>
      </c>
      <c r="B125" s="20" t="s">
        <v>18</v>
      </c>
      <c r="C125" s="20" t="s">
        <v>63</v>
      </c>
      <c r="D125" s="20" t="s">
        <v>34</v>
      </c>
      <c r="E125" s="20" t="s">
        <v>766</v>
      </c>
      <c r="F125" s="21">
        <v>46311.809340277774</v>
      </c>
      <c r="G125" s="20" t="s">
        <v>22</v>
      </c>
      <c r="H125" s="20" t="s">
        <v>5273</v>
      </c>
      <c r="I125" s="22">
        <v>360</v>
      </c>
      <c r="J125" s="20" t="s">
        <v>23</v>
      </c>
      <c r="K125" s="20" t="s">
        <v>24</v>
      </c>
      <c r="L125" s="22">
        <v>871</v>
      </c>
      <c r="M125" s="20" t="s">
        <v>181</v>
      </c>
      <c r="N125" s="21">
        <v>46311.856759259259</v>
      </c>
      <c r="O125" s="22">
        <v>360</v>
      </c>
      <c r="P125" s="20" t="s">
        <v>26</v>
      </c>
      <c r="Q125" s="22">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s="20" t="s">
        <v>419</v>
      </c>
      <c r="B126" s="20" t="s">
        <v>18</v>
      </c>
      <c r="C126" s="20" t="s">
        <v>101</v>
      </c>
      <c r="D126" s="20" t="s">
        <v>54</v>
      </c>
      <c r="E126" s="20" t="s">
        <v>112</v>
      </c>
      <c r="F126" s="21">
        <v>46311.810787037037</v>
      </c>
      <c r="G126" s="20" t="s">
        <v>22</v>
      </c>
      <c r="H126" s="20" t="s">
        <v>5274</v>
      </c>
      <c r="I126" s="22">
        <v>380</v>
      </c>
      <c r="J126" s="20" t="s">
        <v>23</v>
      </c>
      <c r="K126" s="20" t="s">
        <v>152</v>
      </c>
      <c r="L126" s="22">
        <v>868</v>
      </c>
      <c r="M126" s="20" t="s">
        <v>5164</v>
      </c>
      <c r="N126" s="21">
        <v>46311.858275462961</v>
      </c>
      <c r="O126" s="22">
        <v>380</v>
      </c>
      <c r="P126" s="20" t="s">
        <v>26</v>
      </c>
      <c r="Q126" s="22">
        <v>190</v>
      </c>
      <c r="R126" s="3" t="str">
        <f>IF(OR(G126="12R",G126="12L"),_xlfn.XLOOKUP(C126,DB!$A$2:$A$248,DB!$B$2:$B$248,""),IF(OR(G126="30L",G126="30R"),_xlfn.XLOOKUP(C126,DB!$A$2:$A$248,DB!$C$2:$C$248,""),""))</f>
        <v>UDGUV</v>
      </c>
      <c r="S126" s="3">
        <f t="shared" si="1"/>
        <v>19</v>
      </c>
      <c r="T126" s="3" t="str">
        <f>_xlfn.XLOOKUP(C126,DB!$A$2:$A$248,DB!$D$2:$D$248,"")</f>
        <v>Sector 2</v>
      </c>
    </row>
    <row r="127" spans="1:20" x14ac:dyDescent="0.2">
      <c r="A127" s="20" t="s">
        <v>422</v>
      </c>
      <c r="B127" s="20" t="s">
        <v>18</v>
      </c>
      <c r="C127" s="20" t="s">
        <v>423</v>
      </c>
      <c r="D127" s="20" t="s">
        <v>61</v>
      </c>
      <c r="E127" s="20" t="s">
        <v>4277</v>
      </c>
      <c r="F127" s="21">
        <v>46311.811527777776</v>
      </c>
      <c r="G127" s="20" t="s">
        <v>22</v>
      </c>
      <c r="H127" s="20" t="s">
        <v>5275</v>
      </c>
      <c r="I127" s="22">
        <v>320</v>
      </c>
      <c r="J127" s="20" t="s">
        <v>23</v>
      </c>
      <c r="K127" s="20" t="s">
        <v>24</v>
      </c>
      <c r="L127" s="22">
        <v>438</v>
      </c>
      <c r="M127" s="20" t="s">
        <v>5276</v>
      </c>
      <c r="N127" s="21">
        <v>46311.8356712963</v>
      </c>
      <c r="O127" s="22">
        <v>320</v>
      </c>
      <c r="P127" s="20" t="s">
        <v>26</v>
      </c>
      <c r="Q127" s="22">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s="20" t="s">
        <v>255</v>
      </c>
      <c r="B128" s="20" t="s">
        <v>18</v>
      </c>
      <c r="C128" s="20" t="s">
        <v>256</v>
      </c>
      <c r="D128" s="20" t="s">
        <v>34</v>
      </c>
      <c r="E128" s="20" t="s">
        <v>640</v>
      </c>
      <c r="F128" s="21">
        <v>46311.8128587963</v>
      </c>
      <c r="G128" s="20" t="s">
        <v>22</v>
      </c>
      <c r="H128" s="20" t="s">
        <v>5277</v>
      </c>
      <c r="I128" s="22">
        <v>360</v>
      </c>
      <c r="J128" s="20" t="s">
        <v>23</v>
      </c>
      <c r="K128" s="20" t="s">
        <v>24</v>
      </c>
      <c r="L128" s="22">
        <v>878</v>
      </c>
      <c r="M128" s="20" t="s">
        <v>36</v>
      </c>
      <c r="N128" s="21">
        <v>46311.860995370371</v>
      </c>
      <c r="O128" s="22">
        <v>360</v>
      </c>
      <c r="P128" s="20" t="s">
        <v>26</v>
      </c>
      <c r="Q128" s="22">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265</v>
      </c>
      <c r="B129" s="20" t="s">
        <v>18</v>
      </c>
      <c r="C129" s="20" t="s">
        <v>148</v>
      </c>
      <c r="D129" s="20" t="s">
        <v>129</v>
      </c>
      <c r="E129" s="20" t="s">
        <v>5278</v>
      </c>
      <c r="F129" s="21">
        <v>46311.813657407409</v>
      </c>
      <c r="G129" s="20" t="s">
        <v>22</v>
      </c>
      <c r="H129" s="20" t="s">
        <v>5279</v>
      </c>
      <c r="I129" s="22">
        <v>370</v>
      </c>
      <c r="J129" s="20" t="s">
        <v>23</v>
      </c>
      <c r="K129" s="20" t="s">
        <v>24</v>
      </c>
      <c r="L129" s="22">
        <v>135</v>
      </c>
      <c r="M129" s="20" t="s">
        <v>3300</v>
      </c>
      <c r="N129" s="21">
        <v>46311.823333333334</v>
      </c>
      <c r="O129" s="22">
        <v>215</v>
      </c>
      <c r="P129" s="20" t="s">
        <v>26</v>
      </c>
      <c r="Q129" s="22">
        <v>190</v>
      </c>
      <c r="R129" s="3" t="str">
        <f>IF(OR(G129="12R",G129="12L"),_xlfn.XLOOKUP(C129,DB!$A$2:$A$248,DB!$B$2:$B$248,""),IF(OR(G129="30L",G129="30R"),_xlfn.XLOOKUP(C129,DB!$A$2:$A$248,DB!$C$2:$C$248,""),""))</f>
        <v>NUDAL</v>
      </c>
      <c r="S129" s="3">
        <f t="shared" si="1"/>
        <v>19</v>
      </c>
      <c r="T129" s="3" t="str">
        <f>_xlfn.XLOOKUP(C129,DB!$A$2:$A$248,DB!$D$2:$D$248,"")</f>
        <v>Sector 3</v>
      </c>
    </row>
    <row r="130" spans="1:20" x14ac:dyDescent="0.2">
      <c r="A130" s="20" t="s">
        <v>5280</v>
      </c>
      <c r="B130" s="20" t="s">
        <v>18</v>
      </c>
      <c r="C130" s="20" t="s">
        <v>212</v>
      </c>
      <c r="D130" s="20" t="s">
        <v>1177</v>
      </c>
      <c r="E130" s="20" t="s">
        <v>5281</v>
      </c>
      <c r="F130" s="21">
        <v>46311.815439814818</v>
      </c>
      <c r="G130" s="20" t="s">
        <v>22</v>
      </c>
      <c r="H130" s="20" t="s">
        <v>5282</v>
      </c>
      <c r="I130" s="22">
        <v>430</v>
      </c>
      <c r="J130" s="20" t="s">
        <v>23</v>
      </c>
      <c r="K130" s="20" t="s">
        <v>51</v>
      </c>
      <c r="L130" s="22">
        <v>885</v>
      </c>
      <c r="M130" s="20" t="s">
        <v>36</v>
      </c>
      <c r="N130" s="21">
        <v>46311.873437499999</v>
      </c>
      <c r="O130" s="22">
        <v>427</v>
      </c>
      <c r="P130" s="20" t="s">
        <v>137</v>
      </c>
      <c r="Q130" s="22">
        <v>30</v>
      </c>
      <c r="R130" s="3" t="str">
        <f>IF(OR(G130="12R",G130="12L"),_xlfn.XLOOKUP(C130,DB!$A$2:$A$248,DB!$B$2:$B$248,""),IF(OR(G130="30L",G130="30R"),_xlfn.XLOOKUP(C130,DB!$A$2:$A$248,DB!$C$2:$C$248,""),""))</f>
        <v>UDGUV</v>
      </c>
      <c r="S130" s="3">
        <f t="shared" si="1"/>
        <v>19</v>
      </c>
      <c r="T130" s="3" t="str">
        <f>_xlfn.XLOOKUP(C130,DB!$A$2:$A$248,DB!$D$2:$D$248,"")</f>
        <v>Sector 2</v>
      </c>
    </row>
    <row r="131" spans="1:20" x14ac:dyDescent="0.2">
      <c r="A131" s="20" t="s">
        <v>280</v>
      </c>
      <c r="B131" s="20" t="s">
        <v>18</v>
      </c>
      <c r="C131" s="20" t="s">
        <v>170</v>
      </c>
      <c r="D131" s="20" t="s">
        <v>34</v>
      </c>
      <c r="E131" s="20" t="s">
        <v>1232</v>
      </c>
      <c r="F131" s="21">
        <v>46311.816238425927</v>
      </c>
      <c r="G131" s="20" t="s">
        <v>22</v>
      </c>
      <c r="H131" s="20" t="s">
        <v>5283</v>
      </c>
      <c r="I131" s="22">
        <v>350</v>
      </c>
      <c r="J131" s="20" t="s">
        <v>23</v>
      </c>
      <c r="K131" s="20" t="s">
        <v>24</v>
      </c>
      <c r="L131" s="22">
        <v>131</v>
      </c>
      <c r="M131" s="20" t="s">
        <v>755</v>
      </c>
      <c r="N131" s="21">
        <v>46311.825856481482</v>
      </c>
      <c r="O131" s="22">
        <v>223</v>
      </c>
      <c r="P131" s="20" t="s">
        <v>26</v>
      </c>
      <c r="Q131" s="22">
        <v>190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20" t="s">
        <v>228</v>
      </c>
      <c r="B132" s="20" t="s">
        <v>18</v>
      </c>
      <c r="C132" s="20" t="s">
        <v>19</v>
      </c>
      <c r="D132" s="20" t="s">
        <v>61</v>
      </c>
      <c r="E132" s="20" t="s">
        <v>694</v>
      </c>
      <c r="F132" s="21">
        <v>46311.817442129628</v>
      </c>
      <c r="G132" s="20" t="s">
        <v>22</v>
      </c>
      <c r="H132" s="20" t="s">
        <v>5284</v>
      </c>
      <c r="I132" s="22">
        <v>340</v>
      </c>
      <c r="J132" s="20" t="s">
        <v>23</v>
      </c>
      <c r="K132" s="20" t="s">
        <v>24</v>
      </c>
      <c r="L132" s="22">
        <v>870</v>
      </c>
      <c r="M132" s="20" t="s">
        <v>4775</v>
      </c>
      <c r="N132" s="21">
        <v>46311.864872685182</v>
      </c>
      <c r="O132" s="22">
        <v>340</v>
      </c>
      <c r="P132" s="20" t="s">
        <v>26</v>
      </c>
      <c r="Q132" s="22">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3252</v>
      </c>
      <c r="B133" s="20" t="s">
        <v>18</v>
      </c>
      <c r="C133" s="20" t="s">
        <v>489</v>
      </c>
      <c r="D133" s="20" t="s">
        <v>3253</v>
      </c>
      <c r="E133" s="20"/>
      <c r="F133" s="21">
        <v>46311.819398148145</v>
      </c>
      <c r="G133" s="20" t="s">
        <v>22</v>
      </c>
      <c r="H133" s="20" t="s">
        <v>5285</v>
      </c>
      <c r="I133" s="22">
        <v>60</v>
      </c>
      <c r="J133" s="20" t="s">
        <v>23</v>
      </c>
      <c r="K133" s="20" t="s">
        <v>51</v>
      </c>
      <c r="L133" s="22">
        <v>330</v>
      </c>
      <c r="M133" s="20" t="s">
        <v>489</v>
      </c>
      <c r="N133" s="21">
        <v>46311.866122685184</v>
      </c>
      <c r="O133" s="22">
        <v>0</v>
      </c>
      <c r="P133" s="20" t="s">
        <v>137</v>
      </c>
      <c r="Q133" s="22">
        <v>40</v>
      </c>
      <c r="R133" s="3" t="str">
        <f>IF(OR(G133="12R",G133="12L"),_xlfn.XLOOKUP(C133,DB!$A$2:$A$248,DB!$B$2:$B$248,""),IF(OR(G133="30L",G133="30R"),_xlfn.XLOOKUP(C133,DB!$A$2:$A$248,DB!$C$2:$C$248,""),""))</f>
        <v>CZM</v>
      </c>
      <c r="S133" s="3">
        <f t="shared" si="2"/>
        <v>19</v>
      </c>
      <c r="T133" s="3" t="str">
        <f>_xlfn.XLOOKUP(C133,DB!$A$2:$A$248,DB!$D$2:$D$248,"")</f>
        <v>Sector 7</v>
      </c>
    </row>
    <row r="134" spans="1:20" x14ac:dyDescent="0.2">
      <c r="A134" s="20" t="s">
        <v>329</v>
      </c>
      <c r="B134" s="20" t="s">
        <v>18</v>
      </c>
      <c r="C134" s="20" t="s">
        <v>330</v>
      </c>
      <c r="D134" s="20" t="s">
        <v>34</v>
      </c>
      <c r="E134" s="20" t="s">
        <v>5286</v>
      </c>
      <c r="F134" s="21">
        <v>46311.821504629625</v>
      </c>
      <c r="G134" s="20" t="s">
        <v>22</v>
      </c>
      <c r="H134" s="20" t="s">
        <v>5287</v>
      </c>
      <c r="I134" s="22">
        <v>350</v>
      </c>
      <c r="J134" s="20" t="s">
        <v>23</v>
      </c>
      <c r="K134" s="20" t="s">
        <v>24</v>
      </c>
      <c r="L134" s="22">
        <v>136</v>
      </c>
      <c r="M134" s="20" t="s">
        <v>755</v>
      </c>
      <c r="N134" s="21">
        <v>46311.830925925926</v>
      </c>
      <c r="O134" s="22">
        <v>224</v>
      </c>
      <c r="P134" s="20" t="s">
        <v>26</v>
      </c>
      <c r="Q134" s="22">
        <v>190</v>
      </c>
      <c r="R134" s="3" t="str">
        <f>IF(OR(G134="12R",G134="12L"),_xlfn.XLOOKUP(C134,DB!$A$2:$A$248,DB!$B$2:$B$248,""),IF(OR(G134="30L",G134="30R"),_xlfn.XLOOKUP(C134,DB!$A$2:$A$248,DB!$C$2:$C$248,""),""))</f>
        <v>OMSUK</v>
      </c>
      <c r="S134" s="3">
        <f t="shared" si="2"/>
        <v>19</v>
      </c>
      <c r="T134" s="3" t="str">
        <f>_xlfn.XLOOKUP(C134,DB!$A$2:$A$248,DB!$D$2:$D$248,"")</f>
        <v>Sector 3</v>
      </c>
    </row>
    <row r="135" spans="1:20" x14ac:dyDescent="0.2">
      <c r="A135" s="20" t="s">
        <v>3818</v>
      </c>
      <c r="B135" s="20" t="s">
        <v>18</v>
      </c>
      <c r="C135" s="20" t="s">
        <v>66</v>
      </c>
      <c r="D135" s="20" t="s">
        <v>132</v>
      </c>
      <c r="E135" s="20"/>
      <c r="F135" s="21">
        <v>46311.822731481487</v>
      </c>
      <c r="G135" s="20" t="s">
        <v>22</v>
      </c>
      <c r="H135" s="20" t="s">
        <v>5288</v>
      </c>
      <c r="I135" s="22">
        <v>260</v>
      </c>
      <c r="J135" s="20" t="s">
        <v>23</v>
      </c>
      <c r="K135" s="20" t="s">
        <v>51</v>
      </c>
      <c r="L135" s="22">
        <v>361</v>
      </c>
      <c r="M135" s="20" t="s">
        <v>66</v>
      </c>
      <c r="N135" s="21">
        <v>46311.851006944446</v>
      </c>
      <c r="O135" s="22">
        <v>0</v>
      </c>
      <c r="P135" s="20" t="s">
        <v>26</v>
      </c>
      <c r="Q135" s="22">
        <v>30</v>
      </c>
      <c r="R135" s="3" t="str">
        <f>IF(OR(G135="12R",G135="12L"),_xlfn.XLOOKUP(C135,DB!$A$2:$A$248,DB!$B$2:$B$248,""),IF(OR(G135="30L",G135="30R"),_xlfn.XLOOKUP(C135,DB!$A$2:$A$248,DB!$C$2:$C$248,""),""))</f>
        <v>UDGUV</v>
      </c>
      <c r="S135" s="3">
        <f t="shared" si="2"/>
        <v>19</v>
      </c>
      <c r="T135" s="3" t="str">
        <f>_xlfn.XLOOKUP(C135,DB!$A$2:$A$248,DB!$D$2:$D$248,"")</f>
        <v>Sector 2</v>
      </c>
    </row>
    <row r="136" spans="1:20" x14ac:dyDescent="0.2">
      <c r="A136" s="20" t="s">
        <v>669</v>
      </c>
      <c r="B136" s="20" t="s">
        <v>18</v>
      </c>
      <c r="C136" s="20" t="s">
        <v>317</v>
      </c>
      <c r="D136" s="20" t="s">
        <v>20</v>
      </c>
      <c r="E136" s="20" t="s">
        <v>5289</v>
      </c>
      <c r="F136" s="21">
        <v>46311.82402777778</v>
      </c>
      <c r="G136" s="20" t="s">
        <v>22</v>
      </c>
      <c r="H136" s="20" t="s">
        <v>5290</v>
      </c>
      <c r="I136" s="22">
        <v>320</v>
      </c>
      <c r="J136" s="20" t="s">
        <v>23</v>
      </c>
      <c r="K136" s="20" t="s">
        <v>24</v>
      </c>
      <c r="L136" s="22">
        <v>427</v>
      </c>
      <c r="M136" s="20" t="s">
        <v>5291</v>
      </c>
      <c r="N136" s="21">
        <v>46311.846192129626</v>
      </c>
      <c r="O136" s="22">
        <v>320</v>
      </c>
      <c r="P136" s="20" t="s">
        <v>26</v>
      </c>
      <c r="Q136" s="22">
        <v>40</v>
      </c>
      <c r="R136" s="3" t="str">
        <f>IF(OR(G136="12R",G136="12L"),_xlfn.XLOOKUP(C136,DB!$A$2:$A$248,DB!$B$2:$B$248,""),IF(OR(G136="30L",G136="30R"),_xlfn.XLOOKUP(C136,DB!$A$2:$A$248,DB!$C$2:$C$248,""),""))</f>
        <v>UDGUV</v>
      </c>
      <c r="S136" s="3">
        <f t="shared" si="2"/>
        <v>19</v>
      </c>
      <c r="T136" s="3" t="str">
        <f>_xlfn.XLOOKUP(C136,DB!$A$2:$A$248,DB!$D$2:$D$248,"")</f>
        <v>Sector 2</v>
      </c>
    </row>
    <row r="137" spans="1:20" x14ac:dyDescent="0.2">
      <c r="A137" s="20" t="s">
        <v>257</v>
      </c>
      <c r="B137" s="20" t="s">
        <v>18</v>
      </c>
      <c r="C137" s="20" t="s">
        <v>122</v>
      </c>
      <c r="D137" s="20" t="s">
        <v>123</v>
      </c>
      <c r="E137" s="20" t="s">
        <v>3632</v>
      </c>
      <c r="F137" s="21">
        <v>46311.824837962966</v>
      </c>
      <c r="G137" s="20" t="s">
        <v>22</v>
      </c>
      <c r="H137" s="20" t="s">
        <v>5292</v>
      </c>
      <c r="I137" s="22">
        <v>340</v>
      </c>
      <c r="J137" s="20" t="s">
        <v>23</v>
      </c>
      <c r="K137" s="20" t="s">
        <v>24</v>
      </c>
      <c r="L137" s="22">
        <v>888</v>
      </c>
      <c r="M137" s="20" t="s">
        <v>36</v>
      </c>
      <c r="N137" s="21">
        <v>46311.871851851851</v>
      </c>
      <c r="O137" s="22">
        <v>340</v>
      </c>
      <c r="P137" s="20" t="s">
        <v>26</v>
      </c>
      <c r="Q137" s="22">
        <v>190</v>
      </c>
      <c r="R137" s="3" t="str">
        <f>IF(OR(G137="12R",G137="12L"),_xlfn.XLOOKUP(C137,DB!$A$2:$A$248,DB!$B$2:$B$248,""),IF(OR(G137="30L",G137="30R"),_xlfn.XLOOKUP(C137,DB!$A$2:$A$248,DB!$C$2:$C$248,""),""))</f>
        <v>ENEBA</v>
      </c>
      <c r="S137" s="3">
        <f t="shared" si="2"/>
        <v>19</v>
      </c>
      <c r="T137" s="3" t="str">
        <f>_xlfn.XLOOKUP(C137,DB!$A$2:$A$248,DB!$D$2:$D$248,"")</f>
        <v>Sector 3</v>
      </c>
    </row>
    <row r="138" spans="1:20" x14ac:dyDescent="0.2">
      <c r="A138" s="20" t="s">
        <v>285</v>
      </c>
      <c r="B138" s="20" t="s">
        <v>18</v>
      </c>
      <c r="C138" s="20" t="s">
        <v>199</v>
      </c>
      <c r="D138" s="20" t="s">
        <v>61</v>
      </c>
      <c r="E138" s="20" t="s">
        <v>5293</v>
      </c>
      <c r="F138" s="21">
        <v>46311.825613425928</v>
      </c>
      <c r="G138" s="20" t="s">
        <v>22</v>
      </c>
      <c r="H138" s="20" t="s">
        <v>5294</v>
      </c>
      <c r="I138" s="22">
        <v>350</v>
      </c>
      <c r="J138" s="20" t="s">
        <v>23</v>
      </c>
      <c r="K138" s="20" t="s">
        <v>24</v>
      </c>
      <c r="L138" s="22">
        <v>131</v>
      </c>
      <c r="M138" s="20" t="s">
        <v>2962</v>
      </c>
      <c r="N138" s="21">
        <v>46311.835104166668</v>
      </c>
      <c r="O138" s="22">
        <v>224</v>
      </c>
      <c r="P138" s="20" t="s">
        <v>26</v>
      </c>
      <c r="Q138" s="22">
        <v>190</v>
      </c>
      <c r="R138" s="3" t="str">
        <f>IF(OR(G138="12R",G138="12L"),_xlfn.XLOOKUP(C138,DB!$A$2:$A$248,DB!$B$2:$B$248,""),IF(OR(G138="30L",G138="30R"),_xlfn.XLOOKUP(C138,DB!$A$2:$A$248,DB!$C$2:$C$248,""),""))</f>
        <v>OMSUK</v>
      </c>
      <c r="S138" s="3">
        <f t="shared" si="2"/>
        <v>19</v>
      </c>
      <c r="T138" s="3" t="str">
        <f>_xlfn.XLOOKUP(C138,DB!$A$2:$A$248,DB!$D$2:$D$248,"")</f>
        <v>Sector 3</v>
      </c>
    </row>
    <row r="139" spans="1:20" x14ac:dyDescent="0.2">
      <c r="A139" s="20" t="s">
        <v>270</v>
      </c>
      <c r="B139" s="20" t="s">
        <v>18</v>
      </c>
      <c r="C139" s="20" t="s">
        <v>134</v>
      </c>
      <c r="D139" s="20" t="s">
        <v>61</v>
      </c>
      <c r="E139" s="20" t="s">
        <v>5295</v>
      </c>
      <c r="F139" s="21">
        <v>46311.826481481483</v>
      </c>
      <c r="G139" s="20" t="s">
        <v>22</v>
      </c>
      <c r="H139" s="20" t="s">
        <v>5296</v>
      </c>
      <c r="I139" s="22">
        <v>360</v>
      </c>
      <c r="J139" s="20" t="s">
        <v>23</v>
      </c>
      <c r="K139" s="20" t="s">
        <v>24</v>
      </c>
      <c r="L139" s="22">
        <v>421</v>
      </c>
      <c r="M139" s="20" t="s">
        <v>5297</v>
      </c>
      <c r="N139" s="21">
        <v>46311.850682870368</v>
      </c>
      <c r="O139" s="22">
        <v>360</v>
      </c>
      <c r="P139" s="20" t="s">
        <v>26</v>
      </c>
      <c r="Q139" s="22">
        <v>40</v>
      </c>
      <c r="R139" s="3" t="str">
        <f>IF(OR(G139="12R",G139="12L"),_xlfn.XLOOKUP(C139,DB!$A$2:$A$248,DB!$B$2:$B$248,""),IF(OR(G139="30L",G139="30R"),_xlfn.XLOOKUP(C139,DB!$A$2:$A$248,DB!$C$2:$C$248,""),""))</f>
        <v>ENEBA</v>
      </c>
      <c r="S139" s="3">
        <f t="shared" si="2"/>
        <v>19</v>
      </c>
      <c r="T139" s="3" t="str">
        <f>_xlfn.XLOOKUP(C139,DB!$A$2:$A$248,DB!$D$2:$D$248,"")</f>
        <v>Sector 3</v>
      </c>
    </row>
    <row r="140" spans="1:20" x14ac:dyDescent="0.2">
      <c r="A140" s="20" t="s">
        <v>2530</v>
      </c>
      <c r="B140" s="20" t="s">
        <v>18</v>
      </c>
      <c r="C140" s="20" t="s">
        <v>43</v>
      </c>
      <c r="D140" s="20" t="s">
        <v>923</v>
      </c>
      <c r="E140" s="20"/>
      <c r="F140" s="21">
        <v>46311.828009259261</v>
      </c>
      <c r="G140" s="20" t="s">
        <v>22</v>
      </c>
      <c r="H140" s="20" t="s">
        <v>5298</v>
      </c>
      <c r="I140" s="22">
        <v>320</v>
      </c>
      <c r="J140" s="20" t="s">
        <v>23</v>
      </c>
      <c r="K140" s="20" t="s">
        <v>51</v>
      </c>
      <c r="L140" s="22">
        <v>868</v>
      </c>
      <c r="M140" s="20" t="s">
        <v>462</v>
      </c>
      <c r="N140" s="21">
        <v>46311.887314814812</v>
      </c>
      <c r="O140" s="22">
        <v>320</v>
      </c>
      <c r="P140" s="20" t="s">
        <v>137</v>
      </c>
      <c r="Q140" s="22">
        <v>30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1402</v>
      </c>
      <c r="B141" s="20" t="s">
        <v>18</v>
      </c>
      <c r="C141" s="20" t="s">
        <v>660</v>
      </c>
      <c r="D141" s="20" t="s">
        <v>29</v>
      </c>
      <c r="E141" s="20" t="s">
        <v>5299</v>
      </c>
      <c r="F141" s="21">
        <v>46311.829837962963</v>
      </c>
      <c r="G141" s="20" t="s">
        <v>22</v>
      </c>
      <c r="H141" s="20" t="s">
        <v>5300</v>
      </c>
      <c r="I141" s="22">
        <v>360</v>
      </c>
      <c r="J141" s="20" t="s">
        <v>23</v>
      </c>
      <c r="K141" s="20" t="s">
        <v>24</v>
      </c>
      <c r="L141" s="22">
        <v>428</v>
      </c>
      <c r="M141" s="20" t="s">
        <v>5297</v>
      </c>
      <c r="N141" s="21">
        <v>46311.852256944447</v>
      </c>
      <c r="O141" s="22">
        <v>340</v>
      </c>
      <c r="P141" s="20" t="s">
        <v>26</v>
      </c>
      <c r="Q141" s="22">
        <v>40</v>
      </c>
      <c r="R141" s="3" t="str">
        <f>IF(OR(G141="12R",G141="12L"),_xlfn.XLOOKUP(C141,DB!$A$2:$A$248,DB!$B$2:$B$248,""),IF(OR(G141="30L",G141="30R"),_xlfn.XLOOKUP(C141,DB!$A$2:$A$248,DB!$C$2:$C$248,""),""))</f>
        <v>ENEBA</v>
      </c>
      <c r="S141" s="3">
        <f t="shared" si="2"/>
        <v>19</v>
      </c>
      <c r="T141" s="3" t="str">
        <f>_xlfn.XLOOKUP(C141,DB!$A$2:$A$248,DB!$D$2:$D$248,"")</f>
        <v>Sector 3</v>
      </c>
    </row>
    <row r="142" spans="1:20" x14ac:dyDescent="0.2">
      <c r="A142" s="20" t="s">
        <v>283</v>
      </c>
      <c r="B142" s="20" t="s">
        <v>18</v>
      </c>
      <c r="C142" s="20" t="s">
        <v>284</v>
      </c>
      <c r="D142" s="20" t="s">
        <v>34</v>
      </c>
      <c r="E142" s="20" t="s">
        <v>522</v>
      </c>
      <c r="F142" s="21">
        <v>46311.831006944441</v>
      </c>
      <c r="G142" s="20" t="s">
        <v>22</v>
      </c>
      <c r="H142" s="20" t="s">
        <v>5301</v>
      </c>
      <c r="I142" s="22">
        <v>360</v>
      </c>
      <c r="J142" s="20" t="s">
        <v>23</v>
      </c>
      <c r="K142" s="20" t="s">
        <v>24</v>
      </c>
      <c r="L142" s="22">
        <v>867</v>
      </c>
      <c r="M142" s="20" t="s">
        <v>181</v>
      </c>
      <c r="N142" s="21">
        <v>46311.878379629634</v>
      </c>
      <c r="O142" s="22">
        <v>360</v>
      </c>
      <c r="P142" s="20" t="s">
        <v>26</v>
      </c>
      <c r="Q142" s="22">
        <v>190</v>
      </c>
      <c r="R142" s="3" t="str">
        <f>IF(OR(G142="12R",G142="12L"),_xlfn.XLOOKUP(C142,DB!$A$2:$A$248,DB!$B$2:$B$248,""),IF(OR(G142="30L",G142="30R"),_xlfn.XLOOKUP(C142,DB!$A$2:$A$248,DB!$C$2:$C$248,""),""))</f>
        <v>UDGUV</v>
      </c>
      <c r="S142" s="3">
        <f t="shared" si="2"/>
        <v>19</v>
      </c>
      <c r="T142" s="3" t="str">
        <f>_xlfn.XLOOKUP(C142,DB!$A$2:$A$248,DB!$D$2:$D$248,"")</f>
        <v>Sector 2</v>
      </c>
    </row>
    <row r="143" spans="1:20" x14ac:dyDescent="0.2">
      <c r="A143" s="20" t="s">
        <v>509</v>
      </c>
      <c r="B143" s="20" t="s">
        <v>18</v>
      </c>
      <c r="C143" s="20" t="s">
        <v>134</v>
      </c>
      <c r="D143" s="20" t="s">
        <v>20</v>
      </c>
      <c r="E143" s="20" t="s">
        <v>5302</v>
      </c>
      <c r="F143" s="21">
        <v>46311.83189814815</v>
      </c>
      <c r="G143" s="20" t="s">
        <v>22</v>
      </c>
      <c r="H143" s="20" t="s">
        <v>5303</v>
      </c>
      <c r="I143" s="22">
        <v>340</v>
      </c>
      <c r="J143" s="20" t="s">
        <v>23</v>
      </c>
      <c r="K143" s="20" t="s">
        <v>24</v>
      </c>
      <c r="L143" s="22">
        <v>417</v>
      </c>
      <c r="M143" s="20" t="s">
        <v>5304</v>
      </c>
      <c r="N143" s="21">
        <v>46311.854722222226</v>
      </c>
      <c r="O143" s="22">
        <v>320</v>
      </c>
      <c r="P143" s="20" t="s">
        <v>26</v>
      </c>
      <c r="Q143" s="22">
        <v>40</v>
      </c>
      <c r="R143" s="3" t="str">
        <f>IF(OR(G143="12R",G143="12L"),_xlfn.XLOOKUP(C143,DB!$A$2:$A$248,DB!$B$2:$B$248,""),IF(OR(G143="30L",G143="30R"),_xlfn.XLOOKUP(C143,DB!$A$2:$A$248,DB!$C$2:$C$248,""),""))</f>
        <v>ENEBA</v>
      </c>
      <c r="S143" s="3">
        <f t="shared" si="2"/>
        <v>19</v>
      </c>
      <c r="T143" s="3" t="str">
        <f>_xlfn.XLOOKUP(C143,DB!$A$2:$A$248,DB!$D$2:$D$248,"")</f>
        <v>Sector 3</v>
      </c>
    </row>
    <row r="144" spans="1:20" x14ac:dyDescent="0.2">
      <c r="A144" s="20" t="s">
        <v>287</v>
      </c>
      <c r="B144" s="20" t="s">
        <v>18</v>
      </c>
      <c r="C144" s="20" t="s">
        <v>43</v>
      </c>
      <c r="D144" s="20" t="s">
        <v>44</v>
      </c>
      <c r="E144" s="20" t="s">
        <v>3215</v>
      </c>
      <c r="F144" s="21">
        <v>46311.832881944443</v>
      </c>
      <c r="G144" s="20" t="s">
        <v>22</v>
      </c>
      <c r="H144" s="20" t="s">
        <v>5305</v>
      </c>
      <c r="I144" s="22">
        <v>360</v>
      </c>
      <c r="J144" s="20" t="s">
        <v>23</v>
      </c>
      <c r="K144" s="20" t="s">
        <v>24</v>
      </c>
      <c r="L144" s="22">
        <v>972</v>
      </c>
      <c r="M144" s="20" t="s">
        <v>820</v>
      </c>
      <c r="N144" s="21">
        <v>46311.885798611111</v>
      </c>
      <c r="O144" s="22">
        <v>360</v>
      </c>
      <c r="P144" s="20" t="s">
        <v>26</v>
      </c>
      <c r="Q144" s="22">
        <v>190</v>
      </c>
      <c r="R144" s="3" t="str">
        <f>IF(OR(G144="12R",G144="12L"),_xlfn.XLOOKUP(C144,DB!$A$2:$A$248,DB!$B$2:$B$248,""),IF(OR(G144="30L",G144="30R"),_xlfn.XLOOKUP(C144,DB!$A$2:$A$248,DB!$C$2:$C$248,""),""))</f>
        <v>UDGUV</v>
      </c>
      <c r="S144" s="3">
        <f t="shared" si="2"/>
        <v>19</v>
      </c>
      <c r="T144" s="3" t="str">
        <f>_xlfn.XLOOKUP(C144,DB!$A$2:$A$248,DB!$D$2:$D$248,"")</f>
        <v>Sector 2</v>
      </c>
    </row>
    <row r="145" spans="1:20" x14ac:dyDescent="0.2">
      <c r="A145" s="20" t="s">
        <v>492</v>
      </c>
      <c r="B145" s="20" t="s">
        <v>18</v>
      </c>
      <c r="C145" s="20" t="s">
        <v>493</v>
      </c>
      <c r="D145" s="20" t="s">
        <v>116</v>
      </c>
      <c r="E145" s="20" t="s">
        <v>728</v>
      </c>
      <c r="F145" s="21">
        <v>46311.833668981482</v>
      </c>
      <c r="G145" s="20" t="s">
        <v>22</v>
      </c>
      <c r="H145" s="20" t="s">
        <v>5306</v>
      </c>
      <c r="I145" s="22">
        <v>380</v>
      </c>
      <c r="J145" s="20" t="s">
        <v>23</v>
      </c>
      <c r="K145" s="20" t="s">
        <v>24</v>
      </c>
      <c r="L145" s="22">
        <v>428</v>
      </c>
      <c r="M145" s="20" t="s">
        <v>5297</v>
      </c>
      <c r="N145" s="21">
        <v>46311.856886574074</v>
      </c>
      <c r="O145" s="22">
        <v>380</v>
      </c>
      <c r="P145" s="20" t="s">
        <v>26</v>
      </c>
      <c r="Q145" s="22">
        <v>40</v>
      </c>
      <c r="R145" s="3" t="str">
        <f>IF(OR(G145="12R",G145="12L"),_xlfn.XLOOKUP(C145,DB!$A$2:$A$248,DB!$B$2:$B$248,""),IF(OR(G145="30L",G145="30R"),_xlfn.XLOOKUP(C145,DB!$A$2:$A$248,DB!$C$2:$C$248,""),""))</f>
        <v>ENEBA</v>
      </c>
      <c r="S145" s="3">
        <f t="shared" si="2"/>
        <v>20</v>
      </c>
      <c r="T145" s="3" t="str">
        <f>_xlfn.XLOOKUP(C145,DB!$A$2:$A$248,DB!$D$2:$D$248,"")</f>
        <v>Sector 3</v>
      </c>
    </row>
    <row r="146" spans="1:20" x14ac:dyDescent="0.2">
      <c r="A146" s="20" t="s">
        <v>307</v>
      </c>
      <c r="B146" s="20" t="s">
        <v>18</v>
      </c>
      <c r="C146" s="20" t="s">
        <v>172</v>
      </c>
      <c r="D146" s="20" t="s">
        <v>34</v>
      </c>
      <c r="E146" s="20" t="s">
        <v>514</v>
      </c>
      <c r="F146" s="21">
        <v>46311.834502314814</v>
      </c>
      <c r="G146" s="20" t="s">
        <v>22</v>
      </c>
      <c r="H146" s="20" t="s">
        <v>5307</v>
      </c>
      <c r="I146" s="22">
        <v>340</v>
      </c>
      <c r="J146" s="20" t="s">
        <v>23</v>
      </c>
      <c r="K146" s="20" t="s">
        <v>24</v>
      </c>
      <c r="L146" s="22">
        <v>335</v>
      </c>
      <c r="M146" s="20" t="s">
        <v>5308</v>
      </c>
      <c r="N146" s="21">
        <v>46311.853622685187</v>
      </c>
      <c r="O146" s="22">
        <v>340</v>
      </c>
      <c r="P146" s="20" t="s">
        <v>26</v>
      </c>
      <c r="Q146" s="22">
        <v>190</v>
      </c>
      <c r="R146" s="3" t="str">
        <f>IF(OR(G146="12R",G146="12L"),_xlfn.XLOOKUP(C146,DB!$A$2:$A$248,DB!$B$2:$B$248,""),IF(OR(G146="30L",G146="30R"),_xlfn.XLOOKUP(C146,DB!$A$2:$A$248,DB!$C$2:$C$248,""),""))</f>
        <v>CZM</v>
      </c>
      <c r="S146" s="3">
        <f t="shared" si="2"/>
        <v>20</v>
      </c>
      <c r="T146" s="3" t="str">
        <f>_xlfn.XLOOKUP(C146,DB!$A$2:$A$248,DB!$D$2:$D$248,"")</f>
        <v>Sector 7</v>
      </c>
    </row>
    <row r="147" spans="1:20" x14ac:dyDescent="0.2">
      <c r="A147" s="20" t="s">
        <v>305</v>
      </c>
      <c r="B147" s="20" t="s">
        <v>18</v>
      </c>
      <c r="C147" s="20" t="s">
        <v>148</v>
      </c>
      <c r="D147" s="20" t="s">
        <v>61</v>
      </c>
      <c r="E147" s="20" t="s">
        <v>5309</v>
      </c>
      <c r="F147" s="21">
        <v>46311.835358796292</v>
      </c>
      <c r="G147" s="20" t="s">
        <v>22</v>
      </c>
      <c r="H147" s="20" t="s">
        <v>5310</v>
      </c>
      <c r="I147" s="22">
        <v>350</v>
      </c>
      <c r="J147" s="20" t="s">
        <v>23</v>
      </c>
      <c r="K147" s="20" t="s">
        <v>24</v>
      </c>
      <c r="L147" s="22">
        <v>135</v>
      </c>
      <c r="M147" s="20" t="s">
        <v>5311</v>
      </c>
      <c r="N147" s="21">
        <v>46311.844907407409</v>
      </c>
      <c r="O147" s="22">
        <v>229</v>
      </c>
      <c r="P147" s="20" t="s">
        <v>26</v>
      </c>
      <c r="Q147" s="22">
        <v>190</v>
      </c>
      <c r="R147" s="3" t="str">
        <f>IF(OR(G147="12R",G147="12L"),_xlfn.XLOOKUP(C147,DB!$A$2:$A$248,DB!$B$2:$B$248,""),IF(OR(G147="30L",G147="30R"),_xlfn.XLOOKUP(C147,DB!$A$2:$A$248,DB!$C$2:$C$248,""),""))</f>
        <v>NUDAL</v>
      </c>
      <c r="S147" s="3">
        <f t="shared" si="2"/>
        <v>20</v>
      </c>
      <c r="T147" s="3" t="str">
        <f>_xlfn.XLOOKUP(C147,DB!$A$2:$A$248,DB!$D$2:$D$248,"")</f>
        <v>Sector 3</v>
      </c>
    </row>
    <row r="148" spans="1:20" x14ac:dyDescent="0.2">
      <c r="A148" s="20" t="s">
        <v>275</v>
      </c>
      <c r="B148" s="20" t="s">
        <v>18</v>
      </c>
      <c r="C148" s="20" t="s">
        <v>276</v>
      </c>
      <c r="D148" s="20" t="s">
        <v>123</v>
      </c>
      <c r="E148" s="20" t="s">
        <v>5312</v>
      </c>
      <c r="F148" s="21">
        <v>46311.836782407408</v>
      </c>
      <c r="G148" s="20" t="s">
        <v>22</v>
      </c>
      <c r="H148" s="20" t="s">
        <v>5313</v>
      </c>
      <c r="I148" s="22">
        <v>320</v>
      </c>
      <c r="J148" s="20" t="s">
        <v>23</v>
      </c>
      <c r="K148" s="20" t="s">
        <v>24</v>
      </c>
      <c r="L148" s="22">
        <v>876</v>
      </c>
      <c r="M148" s="20" t="s">
        <v>4936</v>
      </c>
      <c r="N148" s="21">
        <v>46311.882488425923</v>
      </c>
      <c r="O148" s="22">
        <v>320</v>
      </c>
      <c r="P148" s="20" t="s">
        <v>26</v>
      </c>
      <c r="Q148" s="22">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s="20" t="s">
        <v>278</v>
      </c>
      <c r="B149" s="20" t="s">
        <v>18</v>
      </c>
      <c r="C149" s="20" t="s">
        <v>33</v>
      </c>
      <c r="D149" s="20" t="s">
        <v>34</v>
      </c>
      <c r="E149" s="20" t="s">
        <v>4403</v>
      </c>
      <c r="F149" s="21">
        <v>46311.838553240741</v>
      </c>
      <c r="G149" s="20" t="s">
        <v>22</v>
      </c>
      <c r="H149" s="20" t="s">
        <v>5314</v>
      </c>
      <c r="I149" s="22">
        <v>360</v>
      </c>
      <c r="J149" s="20" t="s">
        <v>23</v>
      </c>
      <c r="K149" s="20" t="s">
        <v>24</v>
      </c>
      <c r="L149" s="22">
        <v>870</v>
      </c>
      <c r="M149" s="20" t="s">
        <v>36</v>
      </c>
      <c r="N149" s="21">
        <v>46311.885763888888</v>
      </c>
      <c r="O149" s="22">
        <v>360</v>
      </c>
      <c r="P149" s="20" t="s">
        <v>26</v>
      </c>
      <c r="Q149" s="22">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20" t="s">
        <v>272</v>
      </c>
      <c r="B150" s="20" t="s">
        <v>18</v>
      </c>
      <c r="C150" s="20" t="s">
        <v>273</v>
      </c>
      <c r="D150" s="20" t="s">
        <v>20</v>
      </c>
      <c r="E150" s="20" t="s">
        <v>743</v>
      </c>
      <c r="F150" s="21">
        <v>46311.84065972222</v>
      </c>
      <c r="G150" s="20" t="s">
        <v>22</v>
      </c>
      <c r="H150" s="20" t="s">
        <v>5315</v>
      </c>
      <c r="I150" s="22">
        <v>320</v>
      </c>
      <c r="J150" s="20" t="s">
        <v>23</v>
      </c>
      <c r="K150" s="20" t="s">
        <v>24</v>
      </c>
      <c r="L150" s="22">
        <v>877</v>
      </c>
      <c r="M150" s="20" t="s">
        <v>36</v>
      </c>
      <c r="N150" s="21">
        <v>46311.889039351852</v>
      </c>
      <c r="O150" s="22">
        <v>320</v>
      </c>
      <c r="P150" s="20" t="s">
        <v>26</v>
      </c>
      <c r="Q150" s="22">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s="20" t="s">
        <v>291</v>
      </c>
      <c r="B151" s="20" t="s">
        <v>18</v>
      </c>
      <c r="C151" s="20" t="s">
        <v>122</v>
      </c>
      <c r="D151" s="20" t="s">
        <v>44</v>
      </c>
      <c r="E151" s="20" t="s">
        <v>5316</v>
      </c>
      <c r="F151" s="21">
        <v>46311.844525462962</v>
      </c>
      <c r="G151" s="20" t="s">
        <v>22</v>
      </c>
      <c r="H151" s="20" t="s">
        <v>5317</v>
      </c>
      <c r="I151" s="22">
        <v>340</v>
      </c>
      <c r="J151" s="20" t="s">
        <v>23</v>
      </c>
      <c r="K151" s="20" t="s">
        <v>24</v>
      </c>
      <c r="L151" s="22">
        <v>433</v>
      </c>
      <c r="M151" s="20" t="s">
        <v>5318</v>
      </c>
      <c r="N151" s="21">
        <v>46311.867233796293</v>
      </c>
      <c r="O151" s="22">
        <v>320</v>
      </c>
      <c r="P151" s="20" t="s">
        <v>26</v>
      </c>
      <c r="Q151" s="22">
        <v>40</v>
      </c>
      <c r="R151" s="3" t="str">
        <f>IF(OR(G151="12R",G151="12L"),_xlfn.XLOOKUP(C151,DB!$A$2:$A$248,DB!$B$2:$B$248,""),IF(OR(G151="30L",G151="30R"),_xlfn.XLOOKUP(C151,DB!$A$2:$A$248,DB!$C$2:$C$248,""),""))</f>
        <v>ENEBA</v>
      </c>
      <c r="S151" s="3">
        <f t="shared" si="2"/>
        <v>20</v>
      </c>
      <c r="T151" s="3" t="str">
        <f>_xlfn.XLOOKUP(C151,DB!$A$2:$A$248,DB!$D$2:$D$248,"")</f>
        <v>Sector 3</v>
      </c>
    </row>
    <row r="152" spans="1:20" x14ac:dyDescent="0.2">
      <c r="A152" s="20" t="s">
        <v>294</v>
      </c>
      <c r="B152" s="20" t="s">
        <v>18</v>
      </c>
      <c r="C152" s="20" t="s">
        <v>101</v>
      </c>
      <c r="D152" s="20" t="s">
        <v>34</v>
      </c>
      <c r="E152" s="20" t="s">
        <v>754</v>
      </c>
      <c r="F152" s="21">
        <v>46311.847627314812</v>
      </c>
      <c r="G152" s="20" t="s">
        <v>22</v>
      </c>
      <c r="H152" s="20" t="s">
        <v>5319</v>
      </c>
      <c r="I152" s="22">
        <v>380</v>
      </c>
      <c r="J152" s="20" t="s">
        <v>23</v>
      </c>
      <c r="K152" s="20" t="s">
        <v>24</v>
      </c>
      <c r="L152" s="22">
        <v>866</v>
      </c>
      <c r="M152" s="20" t="s">
        <v>25</v>
      </c>
      <c r="N152" s="21">
        <v>46311.896319444444</v>
      </c>
      <c r="O152" s="22">
        <v>380</v>
      </c>
      <c r="P152" s="20" t="s">
        <v>26</v>
      </c>
      <c r="Q152" s="22">
        <v>190</v>
      </c>
      <c r="R152" s="3" t="str">
        <f>IF(OR(G152="12R",G152="12L"),_xlfn.XLOOKUP(C152,DB!$A$2:$A$248,DB!$B$2:$B$248,""),IF(OR(G152="30L",G152="30R"),_xlfn.XLOOKUP(C152,DB!$A$2:$A$248,DB!$C$2:$C$248,""),""))</f>
        <v>UDGUV</v>
      </c>
      <c r="S152" s="3">
        <f t="shared" si="2"/>
        <v>20</v>
      </c>
      <c r="T152" s="3" t="str">
        <f>_xlfn.XLOOKUP(C152,DB!$A$2:$A$248,DB!$D$2:$D$248,"")</f>
        <v>Sector 2</v>
      </c>
    </row>
    <row r="153" spans="1:20" x14ac:dyDescent="0.2">
      <c r="A153" s="20" t="s">
        <v>292</v>
      </c>
      <c r="B153" s="20" t="s">
        <v>18</v>
      </c>
      <c r="C153" s="20" t="s">
        <v>43</v>
      </c>
      <c r="D153" s="20" t="s">
        <v>20</v>
      </c>
      <c r="E153" s="20" t="s">
        <v>183</v>
      </c>
      <c r="F153" s="21">
        <v>46311.851516203707</v>
      </c>
      <c r="G153" s="20" t="s">
        <v>22</v>
      </c>
      <c r="H153" s="20" t="s">
        <v>5320</v>
      </c>
      <c r="I153" s="22">
        <v>340</v>
      </c>
      <c r="J153" s="20" t="s">
        <v>23</v>
      </c>
      <c r="K153" s="20" t="s">
        <v>24</v>
      </c>
      <c r="L153" s="22">
        <v>866</v>
      </c>
      <c r="M153" s="20" t="s">
        <v>46</v>
      </c>
      <c r="N153" s="21">
        <v>46311.89875</v>
      </c>
      <c r="O153" s="22">
        <v>340</v>
      </c>
      <c r="P153" s="20" t="s">
        <v>26</v>
      </c>
      <c r="Q153" s="22">
        <v>190</v>
      </c>
      <c r="R153" s="3" t="str">
        <f>IF(OR(G153="12R",G153="12L"),_xlfn.XLOOKUP(C153,DB!$A$2:$A$248,DB!$B$2:$B$248,""),IF(OR(G153="30L",G153="30R"),_xlfn.XLOOKUP(C153,DB!$A$2:$A$248,DB!$C$2:$C$248,""),""))</f>
        <v>UDGUV</v>
      </c>
      <c r="S153" s="3">
        <f t="shared" si="2"/>
        <v>20</v>
      </c>
      <c r="T153" s="3" t="str">
        <f>_xlfn.XLOOKUP(C153,DB!$A$2:$A$248,DB!$D$2:$D$248,"")</f>
        <v>Sector 2</v>
      </c>
    </row>
    <row r="154" spans="1:20" x14ac:dyDescent="0.2">
      <c r="A154" s="20" t="s">
        <v>299</v>
      </c>
      <c r="B154" s="20" t="s">
        <v>18</v>
      </c>
      <c r="C154" s="20" t="s">
        <v>284</v>
      </c>
      <c r="D154" s="20" t="s">
        <v>54</v>
      </c>
      <c r="E154" s="20" t="s">
        <v>427</v>
      </c>
      <c r="F154" s="21">
        <v>46311.855520833335</v>
      </c>
      <c r="G154" s="20" t="s">
        <v>22</v>
      </c>
      <c r="H154" s="20" t="s">
        <v>5321</v>
      </c>
      <c r="I154" s="22">
        <v>380</v>
      </c>
      <c r="J154" s="20" t="s">
        <v>23</v>
      </c>
      <c r="K154" s="20" t="s">
        <v>24</v>
      </c>
      <c r="L154" s="22">
        <v>881</v>
      </c>
      <c r="M154" s="20" t="s">
        <v>181</v>
      </c>
      <c r="N154" s="21">
        <v>46311.903935185182</v>
      </c>
      <c r="O154" s="22">
        <v>380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301</v>
      </c>
      <c r="B155" s="20" t="s">
        <v>18</v>
      </c>
      <c r="C155" s="20" t="s">
        <v>50</v>
      </c>
      <c r="D155" s="20" t="s">
        <v>54</v>
      </c>
      <c r="E155" s="20" t="s">
        <v>2701</v>
      </c>
      <c r="F155" s="21">
        <v>46311.858252314814</v>
      </c>
      <c r="G155" s="20" t="s">
        <v>22</v>
      </c>
      <c r="H155" s="20" t="s">
        <v>5322</v>
      </c>
      <c r="I155" s="22">
        <v>360</v>
      </c>
      <c r="J155" s="20" t="s">
        <v>23</v>
      </c>
      <c r="K155" s="20" t="s">
        <v>24</v>
      </c>
      <c r="L155" s="22">
        <v>869</v>
      </c>
      <c r="M155" s="20" t="s">
        <v>5323</v>
      </c>
      <c r="N155" s="21">
        <v>46311.906574074077</v>
      </c>
      <c r="O155" s="22">
        <v>360</v>
      </c>
      <c r="P155" s="20" t="s">
        <v>26</v>
      </c>
      <c r="Q155" s="22">
        <v>190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510</v>
      </c>
      <c r="B156" s="20" t="s">
        <v>18</v>
      </c>
      <c r="C156" s="20" t="s">
        <v>238</v>
      </c>
      <c r="D156" s="20" t="s">
        <v>129</v>
      </c>
      <c r="E156" s="20" t="s">
        <v>3598</v>
      </c>
      <c r="F156" s="21">
        <v>46311.858900462961</v>
      </c>
      <c r="G156" s="20" t="s">
        <v>22</v>
      </c>
      <c r="H156" s="20" t="s">
        <v>5324</v>
      </c>
      <c r="I156" s="22">
        <v>370</v>
      </c>
      <c r="J156" s="20" t="s">
        <v>23</v>
      </c>
      <c r="K156" s="20" t="s">
        <v>24</v>
      </c>
      <c r="L156" s="22">
        <v>137</v>
      </c>
      <c r="M156" s="20" t="s">
        <v>266</v>
      </c>
      <c r="N156" s="21">
        <v>46311.86782407407</v>
      </c>
      <c r="O156" s="22">
        <v>245</v>
      </c>
      <c r="P156" s="20" t="s">
        <v>26</v>
      </c>
      <c r="Q156" s="22">
        <v>190</v>
      </c>
      <c r="R156" s="3" t="str">
        <f>IF(OR(G156="12R",G156="12L"),_xlfn.XLOOKUP(C156,DB!$A$2:$A$248,DB!$B$2:$B$248,""),IF(OR(G156="30L",G156="30R"),_xlfn.XLOOKUP(C156,DB!$A$2:$A$248,DB!$C$2:$C$248,""),""))</f>
        <v>OMSUK</v>
      </c>
      <c r="S156" s="3">
        <f t="shared" si="2"/>
        <v>20</v>
      </c>
      <c r="T156" s="3" t="str">
        <f>_xlfn.XLOOKUP(C156,DB!$A$2:$A$248,DB!$D$2:$D$248,"")</f>
        <v>Sector 3</v>
      </c>
    </row>
    <row r="157" spans="1:20" x14ac:dyDescent="0.2">
      <c r="A157" s="20" t="s">
        <v>232</v>
      </c>
      <c r="B157" s="20" t="s">
        <v>18</v>
      </c>
      <c r="C157" s="20" t="s">
        <v>170</v>
      </c>
      <c r="D157" s="20" t="s">
        <v>20</v>
      </c>
      <c r="E157" s="20" t="s">
        <v>2294</v>
      </c>
      <c r="F157" s="21">
        <v>46311.860347222224</v>
      </c>
      <c r="G157" s="20" t="s">
        <v>22</v>
      </c>
      <c r="H157" s="20" t="s">
        <v>5325</v>
      </c>
      <c r="I157" s="22">
        <v>320</v>
      </c>
      <c r="J157" s="20" t="s">
        <v>23</v>
      </c>
      <c r="K157" s="20" t="s">
        <v>24</v>
      </c>
      <c r="L157" s="22">
        <v>455</v>
      </c>
      <c r="M157" s="20" t="s">
        <v>5326</v>
      </c>
      <c r="N157" s="21">
        <v>46311.885034722218</v>
      </c>
      <c r="O157" s="22">
        <v>320</v>
      </c>
      <c r="P157" s="20" t="s">
        <v>26</v>
      </c>
      <c r="Q157" s="22">
        <v>40</v>
      </c>
      <c r="R157" s="3" t="str">
        <f>IF(OR(G157="12R",G157="12L"),_xlfn.XLOOKUP(C157,DB!$A$2:$A$248,DB!$B$2:$B$248,""),IF(OR(G157="30L",G157="30R"),_xlfn.XLOOKUP(C157,DB!$A$2:$A$248,DB!$C$2:$C$248,""),""))</f>
        <v>OMSUK</v>
      </c>
      <c r="S157" s="3">
        <f t="shared" si="2"/>
        <v>20</v>
      </c>
      <c r="T157" s="3" t="str">
        <f>_xlfn.XLOOKUP(C157,DB!$A$2:$A$248,DB!$D$2:$D$248,"")</f>
        <v>Sector 3</v>
      </c>
    </row>
    <row r="158" spans="1:20" x14ac:dyDescent="0.2">
      <c r="A158" s="20" t="s">
        <v>304</v>
      </c>
      <c r="B158" s="20" t="s">
        <v>18</v>
      </c>
      <c r="C158" s="20" t="s">
        <v>134</v>
      </c>
      <c r="D158" s="20" t="s">
        <v>123</v>
      </c>
      <c r="E158" s="20" t="s">
        <v>5327</v>
      </c>
      <c r="F158" s="21">
        <v>46311.861828703702</v>
      </c>
      <c r="G158" s="20" t="s">
        <v>22</v>
      </c>
      <c r="H158" s="20" t="s">
        <v>5328</v>
      </c>
      <c r="I158" s="22">
        <v>360</v>
      </c>
      <c r="J158" s="20" t="s">
        <v>23</v>
      </c>
      <c r="K158" s="20" t="s">
        <v>24</v>
      </c>
      <c r="L158" s="22">
        <v>424</v>
      </c>
      <c r="M158" s="20" t="s">
        <v>1547</v>
      </c>
      <c r="N158" s="21">
        <v>46311.883958333332</v>
      </c>
      <c r="O158" s="22">
        <v>340</v>
      </c>
      <c r="P158" s="20" t="s">
        <v>26</v>
      </c>
      <c r="Q158" s="22">
        <v>40</v>
      </c>
      <c r="R158" s="3" t="str">
        <f>IF(OR(G158="12R",G158="12L"),_xlfn.XLOOKUP(C158,DB!$A$2:$A$248,DB!$B$2:$B$248,""),IF(OR(G158="30L",G158="30R"),_xlfn.XLOOKUP(C158,DB!$A$2:$A$248,DB!$C$2:$C$248,""),""))</f>
        <v>ENEBA</v>
      </c>
      <c r="S158" s="3">
        <f t="shared" si="2"/>
        <v>20</v>
      </c>
      <c r="T158" s="3" t="str">
        <f>_xlfn.XLOOKUP(C158,DB!$A$2:$A$248,DB!$D$2:$D$248,"")</f>
        <v>Sector 3</v>
      </c>
    </row>
    <row r="159" spans="1:20" x14ac:dyDescent="0.2">
      <c r="A159" s="20" t="s">
        <v>5329</v>
      </c>
      <c r="B159" s="20" t="s">
        <v>18</v>
      </c>
      <c r="C159" s="20" t="s">
        <v>386</v>
      </c>
      <c r="D159" s="20" t="s">
        <v>213</v>
      </c>
      <c r="E159" s="20" t="s">
        <v>5330</v>
      </c>
      <c r="F159" s="21">
        <v>46311.862858796296</v>
      </c>
      <c r="G159" s="20" t="s">
        <v>22</v>
      </c>
      <c r="H159" s="20" t="s">
        <v>5331</v>
      </c>
      <c r="I159" s="22">
        <v>450</v>
      </c>
      <c r="J159" s="20" t="s">
        <v>23</v>
      </c>
      <c r="K159" s="20" t="s">
        <v>51</v>
      </c>
      <c r="L159" s="22">
        <v>212</v>
      </c>
      <c r="M159" s="20" t="s">
        <v>383</v>
      </c>
      <c r="N159" s="21">
        <v>46311.876875000002</v>
      </c>
      <c r="O159" s="22">
        <v>325</v>
      </c>
      <c r="P159" s="20" t="s">
        <v>26</v>
      </c>
      <c r="Q159" s="22">
        <v>40</v>
      </c>
      <c r="R159" s="3" t="str">
        <f>IF(OR(G159="12R",G159="12L"),_xlfn.XLOOKUP(C159,DB!$A$2:$A$248,DB!$B$2:$B$248,""),IF(OR(G159="30L",G159="30R"),_xlfn.XLOOKUP(C159,DB!$A$2:$A$248,DB!$C$2:$C$248,""),""))</f>
        <v>NUDAL</v>
      </c>
      <c r="S159" s="3">
        <f t="shared" si="2"/>
        <v>20</v>
      </c>
      <c r="T159" s="3" t="str">
        <f>_xlfn.XLOOKUP(C159,DB!$A$2:$A$248,DB!$D$2:$D$248,"")</f>
        <v>Sector 3</v>
      </c>
    </row>
    <row r="160" spans="1:20" x14ac:dyDescent="0.2">
      <c r="A160" s="20" t="s">
        <v>526</v>
      </c>
      <c r="B160" s="20" t="s">
        <v>18</v>
      </c>
      <c r="C160" s="20" t="s">
        <v>203</v>
      </c>
      <c r="D160" s="20" t="s">
        <v>44</v>
      </c>
      <c r="E160" s="20" t="s">
        <v>849</v>
      </c>
      <c r="F160" s="21">
        <v>46311.864548611113</v>
      </c>
      <c r="G160" s="20" t="s">
        <v>22</v>
      </c>
      <c r="H160" s="20" t="s">
        <v>5332</v>
      </c>
      <c r="I160" s="22">
        <v>310</v>
      </c>
      <c r="J160" s="20" t="s">
        <v>23</v>
      </c>
      <c r="K160" s="20" t="s">
        <v>24</v>
      </c>
      <c r="L160" s="22">
        <v>136</v>
      </c>
      <c r="M160" s="20" t="s">
        <v>40</v>
      </c>
      <c r="N160" s="21">
        <v>46311.873923611114</v>
      </c>
      <c r="O160" s="22">
        <v>216</v>
      </c>
      <c r="P160" s="20" t="s">
        <v>26</v>
      </c>
      <c r="Q160" s="22">
        <v>190</v>
      </c>
      <c r="R160" s="3" t="str">
        <f>IF(OR(G160="12R",G160="12L"),_xlfn.XLOOKUP(C160,DB!$A$2:$A$248,DB!$B$2:$B$248,""),IF(OR(G160="30L",G160="30R"),_xlfn.XLOOKUP(C160,DB!$A$2:$A$248,DB!$C$2:$C$248,""),""))</f>
        <v>ENEBA</v>
      </c>
      <c r="S160" s="3">
        <f t="shared" si="2"/>
        <v>20</v>
      </c>
      <c r="T160" s="3" t="str">
        <f>_xlfn.XLOOKUP(C160,DB!$A$2:$A$248,DB!$D$2:$D$248,"")</f>
        <v>Sector 3</v>
      </c>
    </row>
    <row r="161" spans="1:20" x14ac:dyDescent="0.2">
      <c r="A161" s="20" t="s">
        <v>741</v>
      </c>
      <c r="B161" s="20" t="s">
        <v>18</v>
      </c>
      <c r="C161" s="20" t="s">
        <v>221</v>
      </c>
      <c r="D161" s="20" t="s">
        <v>54</v>
      </c>
      <c r="E161" s="20" t="s">
        <v>919</v>
      </c>
      <c r="F161" s="21">
        <v>46311.865312499998</v>
      </c>
      <c r="G161" s="20" t="s">
        <v>22</v>
      </c>
      <c r="H161" s="20" t="s">
        <v>5333</v>
      </c>
      <c r="I161" s="22">
        <v>380</v>
      </c>
      <c r="J161" s="20" t="s">
        <v>23</v>
      </c>
      <c r="K161" s="20" t="s">
        <v>24</v>
      </c>
      <c r="L161" s="22">
        <v>887</v>
      </c>
      <c r="M161" s="20" t="s">
        <v>3057</v>
      </c>
      <c r="N161" s="21">
        <v>46311.914965277778</v>
      </c>
      <c r="O161" s="22">
        <v>380</v>
      </c>
      <c r="P161" s="20" t="s">
        <v>26</v>
      </c>
      <c r="Q161" s="22">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281</v>
      </c>
      <c r="B162" s="20" t="s">
        <v>18</v>
      </c>
      <c r="C162" s="20" t="s">
        <v>282</v>
      </c>
      <c r="D162" s="20" t="s">
        <v>34</v>
      </c>
      <c r="E162" s="20" t="s">
        <v>3129</v>
      </c>
      <c r="F162" s="21">
        <v>46311.866006944445</v>
      </c>
      <c r="G162" s="20" t="s">
        <v>22</v>
      </c>
      <c r="H162" s="20" t="s">
        <v>508</v>
      </c>
      <c r="I162" s="22">
        <v>350</v>
      </c>
      <c r="J162" s="20" t="s">
        <v>23</v>
      </c>
      <c r="K162" s="20" t="s">
        <v>24</v>
      </c>
      <c r="L162" s="22">
        <v>136</v>
      </c>
      <c r="M162" s="20" t="s">
        <v>40</v>
      </c>
      <c r="N162" s="21">
        <v>46311.87568287037</v>
      </c>
      <c r="O162" s="22">
        <v>253</v>
      </c>
      <c r="P162" s="20" t="s">
        <v>26</v>
      </c>
      <c r="Q162" s="22">
        <v>190</v>
      </c>
      <c r="R162" s="3" t="str">
        <f>IF(OR(G162="12R",G162="12L"),_xlfn.XLOOKUP(C162,DB!$A$2:$A$248,DB!$B$2:$B$248,""),IF(OR(G162="30L",G162="30R"),_xlfn.XLOOKUP(C162,DB!$A$2:$A$248,DB!$C$2:$C$248,""),""))</f>
        <v>OMSUK</v>
      </c>
      <c r="S162" s="3">
        <f t="shared" si="2"/>
        <v>20</v>
      </c>
      <c r="T162" s="3" t="str">
        <f>_xlfn.XLOOKUP(C162,DB!$A$2:$A$248,DB!$D$2:$D$248,"")</f>
        <v>Sector 3</v>
      </c>
    </row>
    <row r="163" spans="1:20" x14ac:dyDescent="0.2">
      <c r="A163" s="20" t="s">
        <v>858</v>
      </c>
      <c r="B163" s="20" t="s">
        <v>18</v>
      </c>
      <c r="C163" s="20" t="s">
        <v>128</v>
      </c>
      <c r="D163" s="20" t="s">
        <v>129</v>
      </c>
      <c r="E163" s="20" t="s">
        <v>5144</v>
      </c>
      <c r="F163" s="21">
        <v>46311.868668981479</v>
      </c>
      <c r="G163" s="20" t="s">
        <v>22</v>
      </c>
      <c r="H163" s="20" t="s">
        <v>5334</v>
      </c>
      <c r="I163" s="22">
        <v>360</v>
      </c>
      <c r="J163" s="20" t="s">
        <v>23</v>
      </c>
      <c r="K163" s="20" t="s">
        <v>24</v>
      </c>
      <c r="L163" s="22">
        <v>414</v>
      </c>
      <c r="M163" s="20" t="s">
        <v>1701</v>
      </c>
      <c r="N163" s="21">
        <v>46311.891458333332</v>
      </c>
      <c r="O163" s="22">
        <v>360</v>
      </c>
      <c r="P163" s="20" t="s">
        <v>26</v>
      </c>
      <c r="Q163" s="22">
        <v>40</v>
      </c>
      <c r="R163" s="3" t="str">
        <f>IF(OR(G163="12R",G163="12L"),_xlfn.XLOOKUP(C163,DB!$A$2:$A$248,DB!$B$2:$B$248,""),IF(OR(G163="30L",G163="30R"),_xlfn.XLOOKUP(C163,DB!$A$2:$A$248,DB!$C$2:$C$248,""),""))</f>
        <v>ENEBA</v>
      </c>
      <c r="S163" s="3">
        <f t="shared" si="2"/>
        <v>20</v>
      </c>
      <c r="T163" s="3" t="str">
        <f>_xlfn.XLOOKUP(C163,DB!$A$2:$A$248,DB!$D$2:$D$248,"")</f>
        <v>Sector 3</v>
      </c>
    </row>
    <row r="164" spans="1:20" x14ac:dyDescent="0.2">
      <c r="A164" s="20" t="s">
        <v>516</v>
      </c>
      <c r="B164" s="20" t="s">
        <v>18</v>
      </c>
      <c r="C164" s="20" t="s">
        <v>199</v>
      </c>
      <c r="D164" s="20" t="s">
        <v>20</v>
      </c>
      <c r="E164" s="20" t="s">
        <v>5335</v>
      </c>
      <c r="F164" s="21">
        <v>46311.870208333334</v>
      </c>
      <c r="G164" s="20" t="s">
        <v>22</v>
      </c>
      <c r="H164" s="20" t="s">
        <v>5336</v>
      </c>
      <c r="I164" s="22">
        <v>350</v>
      </c>
      <c r="J164" s="20" t="s">
        <v>23</v>
      </c>
      <c r="K164" s="20" t="s">
        <v>24</v>
      </c>
      <c r="L164" s="22">
        <v>136</v>
      </c>
      <c r="M164" s="20" t="s">
        <v>40</v>
      </c>
      <c r="N164" s="21">
        <v>46311.879756944443</v>
      </c>
      <c r="O164" s="22">
        <v>251</v>
      </c>
      <c r="P164" s="20" t="s">
        <v>26</v>
      </c>
      <c r="Q164" s="22">
        <v>190</v>
      </c>
      <c r="R164" s="3" t="str">
        <f>IF(OR(G164="12R",G164="12L"),_xlfn.XLOOKUP(C164,DB!$A$2:$A$248,DB!$B$2:$B$248,""),IF(OR(G164="30L",G164="30R"),_xlfn.XLOOKUP(C164,DB!$A$2:$A$248,DB!$C$2:$C$248,""),""))</f>
        <v>OMSUK</v>
      </c>
      <c r="S164" s="3">
        <f t="shared" si="2"/>
        <v>20</v>
      </c>
      <c r="T164" s="3" t="str">
        <f>_xlfn.XLOOKUP(C164,DB!$A$2:$A$248,DB!$D$2:$D$248,"")</f>
        <v>Sector 3</v>
      </c>
    </row>
    <row r="165" spans="1:20" x14ac:dyDescent="0.2">
      <c r="A165" s="20" t="s">
        <v>518</v>
      </c>
      <c r="B165" s="20" t="s">
        <v>18</v>
      </c>
      <c r="C165" s="20" t="s">
        <v>43</v>
      </c>
      <c r="D165" s="20" t="s">
        <v>129</v>
      </c>
      <c r="E165" s="20" t="s">
        <v>1136</v>
      </c>
      <c r="F165" s="21">
        <v>46311.871307870373</v>
      </c>
      <c r="G165" s="20" t="s">
        <v>22</v>
      </c>
      <c r="H165" s="20" t="s">
        <v>5337</v>
      </c>
      <c r="I165" s="22">
        <v>380</v>
      </c>
      <c r="J165" s="20" t="s">
        <v>23</v>
      </c>
      <c r="K165" s="20" t="s">
        <v>24</v>
      </c>
      <c r="L165" s="22">
        <v>953</v>
      </c>
      <c r="M165" s="20" t="s">
        <v>820</v>
      </c>
      <c r="N165" s="21">
        <v>46311.924479166672</v>
      </c>
      <c r="O165" s="22">
        <v>380</v>
      </c>
      <c r="P165" s="20" t="s">
        <v>26</v>
      </c>
      <c r="Q165" s="22">
        <v>190</v>
      </c>
      <c r="R165" s="3" t="str">
        <f>IF(OR(G165="12R",G165="12L"),_xlfn.XLOOKUP(C165,DB!$A$2:$A$248,DB!$B$2:$B$248,""),IF(OR(G165="30L",G165="30R"),_xlfn.XLOOKUP(C165,DB!$A$2:$A$248,DB!$C$2:$C$248,""),""))</f>
        <v>UDGUV</v>
      </c>
      <c r="S165" s="3">
        <f t="shared" si="2"/>
        <v>20</v>
      </c>
      <c r="T165" s="3" t="str">
        <f>_xlfn.XLOOKUP(C165,DB!$A$2:$A$248,DB!$D$2:$D$248,"")</f>
        <v>Sector 2</v>
      </c>
    </row>
    <row r="166" spans="1:20" x14ac:dyDescent="0.2">
      <c r="A166" s="20" t="s">
        <v>303</v>
      </c>
      <c r="B166" s="20" t="s">
        <v>18</v>
      </c>
      <c r="C166" s="20" t="s">
        <v>43</v>
      </c>
      <c r="D166" s="20" t="s">
        <v>20</v>
      </c>
      <c r="E166" s="20" t="s">
        <v>1258</v>
      </c>
      <c r="F166" s="21">
        <v>46311.873090277775</v>
      </c>
      <c r="G166" s="20" t="s">
        <v>22</v>
      </c>
      <c r="H166" s="20" t="s">
        <v>5338</v>
      </c>
      <c r="I166" s="22">
        <v>360</v>
      </c>
      <c r="J166" s="20" t="s">
        <v>23</v>
      </c>
      <c r="K166" s="20" t="s">
        <v>24</v>
      </c>
      <c r="L166" s="22">
        <v>872</v>
      </c>
      <c r="M166" s="20" t="s">
        <v>46</v>
      </c>
      <c r="N166" s="21">
        <v>46311.920277777783</v>
      </c>
      <c r="O166" s="22">
        <v>360</v>
      </c>
      <c r="P166" s="20" t="s">
        <v>26</v>
      </c>
      <c r="Q166" s="22">
        <v>190</v>
      </c>
      <c r="R166" s="3" t="str">
        <f>IF(OR(G166="12R",G166="12L"),_xlfn.XLOOKUP(C166,DB!$A$2:$A$248,DB!$B$2:$B$248,""),IF(OR(G166="30L",G166="30R"),_xlfn.XLOOKUP(C166,DB!$A$2:$A$248,DB!$C$2:$C$248,""),""))</f>
        <v>UDGUV</v>
      </c>
      <c r="S166" s="3">
        <f t="shared" si="2"/>
        <v>20</v>
      </c>
      <c r="T166" s="3" t="str">
        <f>_xlfn.XLOOKUP(C166,DB!$A$2:$A$248,DB!$D$2:$D$248,"")</f>
        <v>Sector 2</v>
      </c>
    </row>
    <row r="167" spans="1:20" x14ac:dyDescent="0.2">
      <c r="A167" s="20" t="s">
        <v>436</v>
      </c>
      <c r="B167" s="20" t="s">
        <v>18</v>
      </c>
      <c r="C167" s="20" t="s">
        <v>437</v>
      </c>
      <c r="D167" s="20" t="s">
        <v>54</v>
      </c>
      <c r="E167" s="20" t="s">
        <v>962</v>
      </c>
      <c r="F167" s="21">
        <v>46311.875740740739</v>
      </c>
      <c r="G167" s="20" t="s">
        <v>22</v>
      </c>
      <c r="H167" s="20" t="s">
        <v>5339</v>
      </c>
      <c r="I167" s="22">
        <v>380</v>
      </c>
      <c r="J167" s="20" t="s">
        <v>23</v>
      </c>
      <c r="K167" s="20" t="s">
        <v>24</v>
      </c>
      <c r="L167" s="22">
        <v>869</v>
      </c>
      <c r="M167" s="20" t="s">
        <v>3417</v>
      </c>
      <c r="N167" s="21">
        <v>46311.924120370371</v>
      </c>
      <c r="O167" s="22">
        <v>380</v>
      </c>
      <c r="P167" s="20" t="s">
        <v>26</v>
      </c>
      <c r="Q167" s="22">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s="20" t="s">
        <v>883</v>
      </c>
      <c r="B168" s="20" t="s">
        <v>18</v>
      </c>
      <c r="C168" s="20" t="s">
        <v>170</v>
      </c>
      <c r="D168" s="20" t="s">
        <v>61</v>
      </c>
      <c r="E168" s="20" t="s">
        <v>5340</v>
      </c>
      <c r="F168" s="21">
        <v>46311.877326388887</v>
      </c>
      <c r="G168" s="20" t="s">
        <v>22</v>
      </c>
      <c r="H168" s="20" t="s">
        <v>5341</v>
      </c>
      <c r="I168" s="22">
        <v>330</v>
      </c>
      <c r="J168" s="20" t="s">
        <v>23</v>
      </c>
      <c r="K168" s="20" t="s">
        <v>24</v>
      </c>
      <c r="L168" s="22">
        <v>379</v>
      </c>
      <c r="M168" s="20" t="s">
        <v>269</v>
      </c>
      <c r="N168" s="21">
        <v>46311.899050925931</v>
      </c>
      <c r="O168" s="22">
        <v>330</v>
      </c>
      <c r="P168" s="20" t="s">
        <v>26</v>
      </c>
      <c r="Q168" s="22">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s="20" t="s">
        <v>340</v>
      </c>
      <c r="B169" s="20" t="s">
        <v>18</v>
      </c>
      <c r="C169" s="20" t="s">
        <v>101</v>
      </c>
      <c r="D169" s="20" t="s">
        <v>20</v>
      </c>
      <c r="E169" s="20" t="s">
        <v>1168</v>
      </c>
      <c r="F169" s="21">
        <v>46311.88208333333</v>
      </c>
      <c r="G169" s="20" t="s">
        <v>22</v>
      </c>
      <c r="H169" s="20" t="s">
        <v>5342</v>
      </c>
      <c r="I169" s="22">
        <v>360</v>
      </c>
      <c r="J169" s="20" t="s">
        <v>23</v>
      </c>
      <c r="K169" s="20" t="s">
        <v>152</v>
      </c>
      <c r="L169" s="22">
        <v>867</v>
      </c>
      <c r="M169" s="20" t="s">
        <v>46</v>
      </c>
      <c r="N169" s="21">
        <v>46311.928784722222</v>
      </c>
      <c r="O169" s="22">
        <v>360</v>
      </c>
      <c r="P169" s="20" t="s">
        <v>26</v>
      </c>
      <c r="Q169" s="22">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s="20" t="s">
        <v>229</v>
      </c>
      <c r="B170" s="20" t="s">
        <v>18</v>
      </c>
      <c r="C170" s="20" t="s">
        <v>230</v>
      </c>
      <c r="D170" s="20" t="s">
        <v>61</v>
      </c>
      <c r="E170" s="20" t="s">
        <v>5343</v>
      </c>
      <c r="F170" s="21">
        <v>46311.885868055557</v>
      </c>
      <c r="G170" s="20" t="s">
        <v>22</v>
      </c>
      <c r="H170" s="20" t="s">
        <v>5344</v>
      </c>
      <c r="I170" s="22">
        <v>350</v>
      </c>
      <c r="J170" s="20" t="s">
        <v>23</v>
      </c>
      <c r="K170" s="20" t="s">
        <v>24</v>
      </c>
      <c r="L170" s="22">
        <v>279</v>
      </c>
      <c r="M170" s="20" t="s">
        <v>5345</v>
      </c>
      <c r="N170" s="21">
        <v>46311.902592592596</v>
      </c>
      <c r="O170" s="22">
        <v>301</v>
      </c>
      <c r="P170" s="20" t="s">
        <v>26</v>
      </c>
      <c r="Q170" s="22">
        <v>40</v>
      </c>
      <c r="R170" s="3" t="str">
        <f>IF(OR(G170="12R",G170="12L"),_xlfn.XLOOKUP(C170,DB!$A$2:$A$248,DB!$B$2:$B$248,""),IF(OR(G170="30L",G170="30R"),_xlfn.XLOOKUP(C170,DB!$A$2:$A$248,DB!$C$2:$C$248,""),""))</f>
        <v>OMSUK</v>
      </c>
      <c r="S170" s="3">
        <f t="shared" si="2"/>
        <v>21</v>
      </c>
      <c r="T170" s="3" t="str">
        <f>_xlfn.XLOOKUP(C170,DB!$A$2:$A$248,DB!$D$2:$D$248,"")</f>
        <v>Sector 3</v>
      </c>
    </row>
    <row r="171" spans="1:20" x14ac:dyDescent="0.2">
      <c r="A171" s="20" t="s">
        <v>313</v>
      </c>
      <c r="B171" s="20" t="s">
        <v>18</v>
      </c>
      <c r="C171" s="20" t="s">
        <v>314</v>
      </c>
      <c r="D171" s="20" t="s">
        <v>34</v>
      </c>
      <c r="E171" s="20" t="s">
        <v>3177</v>
      </c>
      <c r="F171" s="21">
        <v>46311.887013888889</v>
      </c>
      <c r="G171" s="20" t="s">
        <v>22</v>
      </c>
      <c r="H171" s="20" t="s">
        <v>5346</v>
      </c>
      <c r="I171" s="22">
        <v>330</v>
      </c>
      <c r="J171" s="20" t="s">
        <v>23</v>
      </c>
      <c r="K171" s="20" t="s">
        <v>24</v>
      </c>
      <c r="L171" s="22">
        <v>219</v>
      </c>
      <c r="M171" s="20" t="s">
        <v>56</v>
      </c>
      <c r="N171" s="21">
        <v>46311.901608796295</v>
      </c>
      <c r="O171" s="22">
        <v>284</v>
      </c>
      <c r="P171" s="20" t="s">
        <v>26</v>
      </c>
      <c r="Q171" s="22">
        <v>190</v>
      </c>
      <c r="R171" s="3" t="str">
        <f>IF(OR(G171="12R",G171="12L"),_xlfn.XLOOKUP(C171,DB!$A$2:$A$248,DB!$B$2:$B$248,""),IF(OR(G171="30L",G171="30R"),_xlfn.XLOOKUP(C171,DB!$A$2:$A$248,DB!$C$2:$C$248,""),""))</f>
        <v>CZM</v>
      </c>
      <c r="S171" s="3">
        <f t="shared" si="2"/>
        <v>21</v>
      </c>
      <c r="T171" s="3" t="str">
        <f>_xlfn.XLOOKUP(C171,DB!$A$2:$A$248,DB!$D$2:$D$248,"")</f>
        <v>Sector 7</v>
      </c>
    </row>
    <row r="172" spans="1:20" x14ac:dyDescent="0.2">
      <c r="A172" s="20" t="s">
        <v>856</v>
      </c>
      <c r="B172" s="20" t="s">
        <v>18</v>
      </c>
      <c r="C172" s="20" t="s">
        <v>203</v>
      </c>
      <c r="D172" s="20" t="s">
        <v>129</v>
      </c>
      <c r="E172" s="20" t="s">
        <v>5347</v>
      </c>
      <c r="F172" s="21">
        <v>46311.888483796298</v>
      </c>
      <c r="G172" s="20" t="s">
        <v>22</v>
      </c>
      <c r="H172" s="20" t="s">
        <v>5348</v>
      </c>
      <c r="I172" s="22">
        <v>350</v>
      </c>
      <c r="J172" s="20" t="s">
        <v>23</v>
      </c>
      <c r="K172" s="20" t="s">
        <v>24</v>
      </c>
      <c r="L172" s="22">
        <v>136</v>
      </c>
      <c r="M172" s="20" t="s">
        <v>40</v>
      </c>
      <c r="N172" s="21">
        <v>46311.898101851853</v>
      </c>
      <c r="O172" s="22">
        <v>258</v>
      </c>
      <c r="P172" s="20" t="s">
        <v>26</v>
      </c>
      <c r="Q172" s="22">
        <v>190</v>
      </c>
      <c r="R172" s="3" t="str">
        <f>IF(OR(G172="12R",G172="12L"),_xlfn.XLOOKUP(C172,DB!$A$2:$A$248,DB!$B$2:$B$248,""),IF(OR(G172="30L",G172="30R"),_xlfn.XLOOKUP(C172,DB!$A$2:$A$248,DB!$C$2:$C$248,""),""))</f>
        <v>ENEBA</v>
      </c>
      <c r="S172" s="3">
        <f t="shared" si="2"/>
        <v>21</v>
      </c>
      <c r="T172" s="3" t="str">
        <f>_xlfn.XLOOKUP(C172,DB!$A$2:$A$248,DB!$D$2:$D$248,"")</f>
        <v>Sector 3</v>
      </c>
    </row>
    <row r="173" spans="1:20" x14ac:dyDescent="0.2">
      <c r="A173" s="20" t="s">
        <v>525</v>
      </c>
      <c r="B173" s="20" t="s">
        <v>18</v>
      </c>
      <c r="C173" s="20" t="s">
        <v>317</v>
      </c>
      <c r="D173" s="20" t="s">
        <v>29</v>
      </c>
      <c r="E173" s="20" t="s">
        <v>3582</v>
      </c>
      <c r="F173" s="21">
        <v>46311.892268518517</v>
      </c>
      <c r="G173" s="20" t="s">
        <v>22</v>
      </c>
      <c r="H173" s="20" t="s">
        <v>5349</v>
      </c>
      <c r="I173" s="22">
        <v>340</v>
      </c>
      <c r="J173" s="20" t="s">
        <v>23</v>
      </c>
      <c r="K173" s="20" t="s">
        <v>24</v>
      </c>
      <c r="L173" s="22">
        <v>428</v>
      </c>
      <c r="M173" s="20" t="s">
        <v>2757</v>
      </c>
      <c r="N173" s="21">
        <v>46311.915034722224</v>
      </c>
      <c r="O173" s="22">
        <v>360</v>
      </c>
      <c r="P173" s="20" t="s">
        <v>26</v>
      </c>
      <c r="Q173" s="22">
        <v>40</v>
      </c>
      <c r="R173" s="3" t="str">
        <f>IF(OR(G173="12R",G173="12L"),_xlfn.XLOOKUP(C173,DB!$A$2:$A$248,DB!$B$2:$B$248,""),IF(OR(G173="30L",G173="30R"),_xlfn.XLOOKUP(C173,DB!$A$2:$A$248,DB!$C$2:$C$248,""),""))</f>
        <v>UDGUV</v>
      </c>
      <c r="S173" s="3">
        <f t="shared" si="2"/>
        <v>21</v>
      </c>
      <c r="T173" s="3" t="str">
        <f>_xlfn.XLOOKUP(C173,DB!$A$2:$A$248,DB!$D$2:$D$248,"")</f>
        <v>Sector 2</v>
      </c>
    </row>
    <row r="174" spans="1:20" x14ac:dyDescent="0.2">
      <c r="A174" s="20" t="s">
        <v>320</v>
      </c>
      <c r="B174" s="20" t="s">
        <v>18</v>
      </c>
      <c r="C174" s="20" t="s">
        <v>128</v>
      </c>
      <c r="D174" s="20" t="s">
        <v>129</v>
      </c>
      <c r="E174" s="20" t="s">
        <v>5350</v>
      </c>
      <c r="F174" s="21">
        <v>46311.894131944442</v>
      </c>
      <c r="G174" s="20" t="s">
        <v>22</v>
      </c>
      <c r="H174" s="20" t="s">
        <v>5351</v>
      </c>
      <c r="I174" s="22">
        <v>360</v>
      </c>
      <c r="J174" s="20" t="s">
        <v>23</v>
      </c>
      <c r="K174" s="20" t="s">
        <v>24</v>
      </c>
      <c r="L174" s="22">
        <v>907</v>
      </c>
      <c r="M174" s="20" t="s">
        <v>3649</v>
      </c>
      <c r="N174" s="21">
        <v>46311.944421296299</v>
      </c>
      <c r="O174" s="22">
        <v>360</v>
      </c>
      <c r="P174" s="20" t="s">
        <v>26</v>
      </c>
      <c r="Q174" s="22">
        <v>190</v>
      </c>
      <c r="R174" s="3" t="str">
        <f>IF(OR(G174="12R",G174="12L"),_xlfn.XLOOKUP(C174,DB!$A$2:$A$248,DB!$B$2:$B$248,""),IF(OR(G174="30L",G174="30R"),_xlfn.XLOOKUP(C174,DB!$A$2:$A$248,DB!$C$2:$C$248,""),""))</f>
        <v>ENEBA</v>
      </c>
      <c r="S174" s="3">
        <f t="shared" si="2"/>
        <v>21</v>
      </c>
      <c r="T174" s="3" t="str">
        <f>_xlfn.XLOOKUP(C174,DB!$A$2:$A$248,DB!$D$2:$D$248,"")</f>
        <v>Sector 3</v>
      </c>
    </row>
    <row r="175" spans="1:20" x14ac:dyDescent="0.2">
      <c r="A175" s="20" t="s">
        <v>530</v>
      </c>
      <c r="B175" s="20" t="s">
        <v>18</v>
      </c>
      <c r="C175" s="20" t="s">
        <v>178</v>
      </c>
      <c r="D175" s="20" t="s">
        <v>44</v>
      </c>
      <c r="E175" s="20" t="s">
        <v>4353</v>
      </c>
      <c r="F175" s="21">
        <v>46311.895185185189</v>
      </c>
      <c r="G175" s="20" t="s">
        <v>22</v>
      </c>
      <c r="H175" s="20" t="s">
        <v>5352</v>
      </c>
      <c r="I175" s="22">
        <v>310</v>
      </c>
      <c r="J175" s="20" t="s">
        <v>23</v>
      </c>
      <c r="K175" s="20" t="s">
        <v>24</v>
      </c>
      <c r="L175" s="22">
        <v>391</v>
      </c>
      <c r="M175" s="20" t="s">
        <v>5353</v>
      </c>
      <c r="N175" s="21">
        <v>46311.916828703703</v>
      </c>
      <c r="O175" s="22">
        <v>330</v>
      </c>
      <c r="P175" s="20" t="s">
        <v>26</v>
      </c>
      <c r="Q175" s="22">
        <v>40</v>
      </c>
      <c r="R175" s="3" t="str">
        <f>IF(OR(G175="12R",G175="12L"),_xlfn.XLOOKUP(C175,DB!$A$2:$A$248,DB!$B$2:$B$248,""),IF(OR(G175="30L",G175="30R"),_xlfn.XLOOKUP(C175,DB!$A$2:$A$248,DB!$C$2:$C$248,""),""))</f>
        <v>OMSUK</v>
      </c>
      <c r="S175" s="3">
        <f t="shared" si="2"/>
        <v>21</v>
      </c>
      <c r="T175" s="3" t="str">
        <f>_xlfn.XLOOKUP(C175,DB!$A$2:$A$248,DB!$D$2:$D$248,"")</f>
        <v>Sector 3</v>
      </c>
    </row>
    <row r="176" spans="1:20" x14ac:dyDescent="0.2">
      <c r="A176" s="20" t="s">
        <v>318</v>
      </c>
      <c r="B176" s="20" t="s">
        <v>18</v>
      </c>
      <c r="C176" s="20" t="s">
        <v>136</v>
      </c>
      <c r="D176" s="20" t="s">
        <v>44</v>
      </c>
      <c r="E176" s="20" t="s">
        <v>2964</v>
      </c>
      <c r="F176" s="21">
        <v>46311.899039351847</v>
      </c>
      <c r="G176" s="20" t="s">
        <v>22</v>
      </c>
      <c r="H176" s="20" t="s">
        <v>5354</v>
      </c>
      <c r="I176" s="22">
        <v>310</v>
      </c>
      <c r="J176" s="20" t="s">
        <v>23</v>
      </c>
      <c r="K176" s="20" t="s">
        <v>24</v>
      </c>
      <c r="L176" s="22">
        <v>133</v>
      </c>
      <c r="M176" s="20" t="s">
        <v>40</v>
      </c>
      <c r="N176" s="21">
        <v>46311.908900462964</v>
      </c>
      <c r="O176" s="22">
        <v>205</v>
      </c>
      <c r="P176" s="20" t="s">
        <v>26</v>
      </c>
      <c r="Q176" s="22">
        <v>190</v>
      </c>
      <c r="R176" s="3" t="str">
        <f>IF(OR(G176="12R",G176="12L"),_xlfn.XLOOKUP(C176,DB!$A$2:$A$248,DB!$B$2:$B$248,""),IF(OR(G176="30L",G176="30R"),_xlfn.XLOOKUP(C176,DB!$A$2:$A$248,DB!$C$2:$C$248,""),""))</f>
        <v>OMSUK</v>
      </c>
      <c r="S176" s="3">
        <f t="shared" si="2"/>
        <v>21</v>
      </c>
      <c r="T176" s="3" t="str">
        <f>_xlfn.XLOOKUP(C176,DB!$A$2:$A$248,DB!$D$2:$D$248,"")</f>
        <v>Sector 3</v>
      </c>
    </row>
    <row r="177" spans="1:20" x14ac:dyDescent="0.2">
      <c r="A177" s="20" t="s">
        <v>3444</v>
      </c>
      <c r="B177" s="20" t="s">
        <v>18</v>
      </c>
      <c r="C177" s="20" t="s">
        <v>48</v>
      </c>
      <c r="D177" s="20" t="s">
        <v>366</v>
      </c>
      <c r="E177" s="20" t="s">
        <v>792</v>
      </c>
      <c r="F177" s="21">
        <v>46311.900393518517</v>
      </c>
      <c r="G177" s="20" t="s">
        <v>22</v>
      </c>
      <c r="H177" s="20" t="s">
        <v>5355</v>
      </c>
      <c r="I177" s="22">
        <v>390</v>
      </c>
      <c r="J177" s="20" t="s">
        <v>23</v>
      </c>
      <c r="K177" s="20" t="s">
        <v>24</v>
      </c>
      <c r="L177" s="22">
        <v>375</v>
      </c>
      <c r="M177" s="20" t="s">
        <v>269</v>
      </c>
      <c r="N177" s="21">
        <v>46311.92188657407</v>
      </c>
      <c r="O177" s="22">
        <v>390</v>
      </c>
      <c r="P177" s="20" t="s">
        <v>41</v>
      </c>
      <c r="Q177" s="22">
        <v>40</v>
      </c>
      <c r="R177" s="3" t="str">
        <f>IF(OR(G177="12R",G177="12L"),_xlfn.XLOOKUP(C177,DB!$A$2:$A$248,DB!$B$2:$B$248,""),IF(OR(G177="30L",G177="30R"),_xlfn.XLOOKUP(C177,DB!$A$2:$A$248,DB!$C$2:$C$248,""),""))</f>
        <v>NUDAL</v>
      </c>
      <c r="S177" s="3">
        <f t="shared" si="2"/>
        <v>21</v>
      </c>
      <c r="T177" s="3" t="str">
        <f>_xlfn.XLOOKUP(C177,DB!$A$2:$A$248,DB!$D$2:$D$248,"")</f>
        <v>Sector 3</v>
      </c>
    </row>
    <row r="178" spans="1:20" x14ac:dyDescent="0.2">
      <c r="A178" s="20" t="s">
        <v>333</v>
      </c>
      <c r="B178" s="20" t="s">
        <v>18</v>
      </c>
      <c r="C178" s="20" t="s">
        <v>148</v>
      </c>
      <c r="D178" s="20" t="s">
        <v>29</v>
      </c>
      <c r="E178" s="20" t="s">
        <v>5356</v>
      </c>
      <c r="F178" s="21">
        <v>46311.902361111112</v>
      </c>
      <c r="G178" s="20" t="s">
        <v>22</v>
      </c>
      <c r="H178" s="20" t="s">
        <v>4226</v>
      </c>
      <c r="I178" s="22">
        <v>370</v>
      </c>
      <c r="J178" s="20" t="s">
        <v>23</v>
      </c>
      <c r="K178" s="20" t="s">
        <v>24</v>
      </c>
      <c r="L178" s="22">
        <v>131</v>
      </c>
      <c r="M178" s="20" t="s">
        <v>40</v>
      </c>
      <c r="N178" s="21">
        <v>46311.911435185189</v>
      </c>
      <c r="O178" s="22">
        <v>225</v>
      </c>
      <c r="P178" s="20" t="s">
        <v>26</v>
      </c>
      <c r="Q178" s="22">
        <v>190</v>
      </c>
      <c r="R178" s="3" t="str">
        <f>IF(OR(G178="12R",G178="12L"),_xlfn.XLOOKUP(C178,DB!$A$2:$A$248,DB!$B$2:$B$248,""),IF(OR(G178="30L",G178="30R"),_xlfn.XLOOKUP(C178,DB!$A$2:$A$248,DB!$C$2:$C$248,""),""))</f>
        <v>NUDAL</v>
      </c>
      <c r="S178" s="3">
        <f t="shared" si="2"/>
        <v>21</v>
      </c>
      <c r="T178" s="3" t="str">
        <f>_xlfn.XLOOKUP(C178,DB!$A$2:$A$248,DB!$D$2:$D$248,"")</f>
        <v>Sector 3</v>
      </c>
    </row>
    <row r="179" spans="1:20" x14ac:dyDescent="0.2">
      <c r="A179" s="20" t="s">
        <v>324</v>
      </c>
      <c r="B179" s="20" t="s">
        <v>18</v>
      </c>
      <c r="C179" s="20" t="s">
        <v>325</v>
      </c>
      <c r="D179" s="20" t="s">
        <v>123</v>
      </c>
      <c r="E179" s="20" t="s">
        <v>1502</v>
      </c>
      <c r="F179" s="21">
        <v>46311.903275462959</v>
      </c>
      <c r="G179" s="20" t="s">
        <v>22</v>
      </c>
      <c r="H179" s="20" t="s">
        <v>5357</v>
      </c>
      <c r="I179" s="22">
        <v>340</v>
      </c>
      <c r="J179" s="20" t="s">
        <v>23</v>
      </c>
      <c r="K179" s="20" t="s">
        <v>24</v>
      </c>
      <c r="L179" s="22">
        <v>841</v>
      </c>
      <c r="M179" s="20" t="s">
        <v>5358</v>
      </c>
      <c r="N179" s="21">
        <v>46311.948229166665</v>
      </c>
      <c r="O179" s="22">
        <v>340</v>
      </c>
      <c r="P179" s="20" t="s">
        <v>26</v>
      </c>
      <c r="Q179" s="22">
        <v>190</v>
      </c>
      <c r="R179" s="3" t="str">
        <f>IF(OR(G179="12R",G179="12L"),_xlfn.XLOOKUP(C179,DB!$A$2:$A$248,DB!$B$2:$B$248,""),IF(OR(G179="30L",G179="30R"),_xlfn.XLOOKUP(C179,DB!$A$2:$A$248,DB!$C$2:$C$248,""),""))</f>
        <v>OMSUK</v>
      </c>
      <c r="S179" s="3">
        <f t="shared" si="2"/>
        <v>21</v>
      </c>
      <c r="T179" s="3" t="str">
        <f>_xlfn.XLOOKUP(C179,DB!$A$2:$A$248,DB!$D$2:$D$248,"")</f>
        <v>Sector 3</v>
      </c>
    </row>
    <row r="180" spans="1:20" x14ac:dyDescent="0.2">
      <c r="A180" s="20" t="s">
        <v>316</v>
      </c>
      <c r="B180" s="20" t="s">
        <v>18</v>
      </c>
      <c r="C180" s="20" t="s">
        <v>317</v>
      </c>
      <c r="D180" s="20" t="s">
        <v>44</v>
      </c>
      <c r="E180" s="20" t="s">
        <v>3119</v>
      </c>
      <c r="F180" s="21">
        <v>46311.904826388884</v>
      </c>
      <c r="G180" s="20" t="s">
        <v>22</v>
      </c>
      <c r="H180" s="20" t="s">
        <v>5359</v>
      </c>
      <c r="I180" s="22">
        <v>320</v>
      </c>
      <c r="J180" s="20" t="s">
        <v>23</v>
      </c>
      <c r="K180" s="20" t="s">
        <v>24</v>
      </c>
      <c r="L180" s="22">
        <v>828</v>
      </c>
      <c r="M180" s="20" t="s">
        <v>5360</v>
      </c>
      <c r="N180" s="21">
        <v>46311.948587962965</v>
      </c>
      <c r="O180" s="22">
        <v>320</v>
      </c>
      <c r="P180" s="20" t="s">
        <v>26</v>
      </c>
      <c r="Q180" s="22">
        <v>190</v>
      </c>
      <c r="R180" s="3" t="str">
        <f>IF(OR(G180="12R",G180="12L"),_xlfn.XLOOKUP(C180,DB!$A$2:$A$248,DB!$B$2:$B$248,""),IF(OR(G180="30L",G180="30R"),_xlfn.XLOOKUP(C180,DB!$A$2:$A$248,DB!$C$2:$C$248,""),""))</f>
        <v>UDGUV</v>
      </c>
      <c r="S180" s="3">
        <f t="shared" si="2"/>
        <v>21</v>
      </c>
      <c r="T180" s="3" t="str">
        <f>_xlfn.XLOOKUP(C180,DB!$A$2:$A$248,DB!$D$2:$D$248,"")</f>
        <v>Sector 2</v>
      </c>
    </row>
    <row r="181" spans="1:20" x14ac:dyDescent="0.2">
      <c r="A181" s="20" t="s">
        <v>339</v>
      </c>
      <c r="B181" s="20" t="s">
        <v>18</v>
      </c>
      <c r="C181" s="20" t="s">
        <v>193</v>
      </c>
      <c r="D181" s="20" t="s">
        <v>54</v>
      </c>
      <c r="E181" s="20" t="s">
        <v>3594</v>
      </c>
      <c r="F181" s="21">
        <v>46311.907314814816</v>
      </c>
      <c r="G181" s="20" t="s">
        <v>22</v>
      </c>
      <c r="H181" s="20" t="s">
        <v>5361</v>
      </c>
      <c r="I181" s="22">
        <v>320</v>
      </c>
      <c r="J181" s="20" t="s">
        <v>23</v>
      </c>
      <c r="K181" s="20" t="s">
        <v>24</v>
      </c>
      <c r="L181" s="22">
        <v>836</v>
      </c>
      <c r="M181" s="20" t="s">
        <v>193</v>
      </c>
      <c r="N181" s="21">
        <v>46311.955925925926</v>
      </c>
      <c r="O181" s="22">
        <v>15</v>
      </c>
      <c r="P181" s="20" t="s">
        <v>26</v>
      </c>
      <c r="Q181" s="22">
        <v>190</v>
      </c>
      <c r="R181" s="3" t="str">
        <f>IF(OR(G181="12R",G181="12L"),_xlfn.XLOOKUP(C181,DB!$A$2:$A$248,DB!$B$2:$B$248,""),IF(OR(G181="30L",G181="30R"),_xlfn.XLOOKUP(C181,DB!$A$2:$A$248,DB!$C$2:$C$248,""),""))</f>
        <v>UDGUV</v>
      </c>
      <c r="S181" s="3">
        <f t="shared" si="2"/>
        <v>21</v>
      </c>
      <c r="T181" s="3" t="str">
        <f>_xlfn.XLOOKUP(C181,DB!$A$2:$A$248,DB!$D$2:$D$248,"")</f>
        <v>Sector 2</v>
      </c>
    </row>
    <row r="182" spans="1:20" x14ac:dyDescent="0.2">
      <c r="A182" s="20" t="s">
        <v>607</v>
      </c>
      <c r="B182" s="20" t="s">
        <v>18</v>
      </c>
      <c r="C182" s="20" t="s">
        <v>608</v>
      </c>
      <c r="D182" s="20" t="s">
        <v>366</v>
      </c>
      <c r="E182" s="20" t="s">
        <v>609</v>
      </c>
      <c r="F182" s="21">
        <v>46311.910150462965</v>
      </c>
      <c r="G182" s="20" t="s">
        <v>22</v>
      </c>
      <c r="H182" s="20" t="s">
        <v>5362</v>
      </c>
      <c r="I182" s="22">
        <v>390</v>
      </c>
      <c r="J182" s="20" t="s">
        <v>23</v>
      </c>
      <c r="K182" s="20" t="s">
        <v>24</v>
      </c>
      <c r="L182" s="22">
        <v>370</v>
      </c>
      <c r="M182" s="20" t="s">
        <v>5363</v>
      </c>
      <c r="N182" s="21">
        <v>46311.930474537032</v>
      </c>
      <c r="O182" s="22">
        <v>390</v>
      </c>
      <c r="P182" s="20" t="s">
        <v>41</v>
      </c>
      <c r="Q182" s="22">
        <v>40</v>
      </c>
      <c r="R182" s="3" t="str">
        <f>IF(OR(G182="12R",G182="12L"),_xlfn.XLOOKUP(C182,DB!$A$2:$A$248,DB!$B$2:$B$248,""),IF(OR(G182="30L",G182="30R"),_xlfn.XLOOKUP(C182,DB!$A$2:$A$248,DB!$C$2:$C$248,""),""))</f>
        <v>NUDAL</v>
      </c>
      <c r="S182" s="3">
        <f t="shared" si="2"/>
        <v>21</v>
      </c>
      <c r="T182" s="3" t="str">
        <f>_xlfn.XLOOKUP(C182,DB!$A$2:$A$248,DB!$D$2:$D$248,"")</f>
        <v>Sector 3</v>
      </c>
    </row>
    <row r="183" spans="1:20" x14ac:dyDescent="0.2">
      <c r="A183" s="20" t="s">
        <v>336</v>
      </c>
      <c r="B183" s="20" t="s">
        <v>18</v>
      </c>
      <c r="C183" s="20" t="s">
        <v>115</v>
      </c>
      <c r="D183" s="20" t="s">
        <v>129</v>
      </c>
      <c r="E183" s="20" t="s">
        <v>5364</v>
      </c>
      <c r="F183" s="21">
        <v>46311.913020833337</v>
      </c>
      <c r="G183" s="20" t="s">
        <v>22</v>
      </c>
      <c r="H183" s="20" t="s">
        <v>5365</v>
      </c>
      <c r="I183" s="22">
        <v>370</v>
      </c>
      <c r="J183" s="20" t="s">
        <v>23</v>
      </c>
      <c r="K183" s="20" t="s">
        <v>24</v>
      </c>
      <c r="L183" s="22">
        <v>148</v>
      </c>
      <c r="M183" s="20" t="s">
        <v>3832</v>
      </c>
      <c r="N183" s="21">
        <v>46311.922777777778</v>
      </c>
      <c r="O183" s="22">
        <v>290</v>
      </c>
      <c r="P183" s="20" t="s">
        <v>26</v>
      </c>
      <c r="Q183" s="22">
        <v>190</v>
      </c>
      <c r="R183" s="3" t="str">
        <f>IF(OR(G183="12R",G183="12L"),_xlfn.XLOOKUP(C183,DB!$A$2:$A$248,DB!$B$2:$B$248,""),IF(OR(G183="30L",G183="30R"),_xlfn.XLOOKUP(C183,DB!$A$2:$A$248,DB!$C$2:$C$248,""),""))</f>
        <v>TAKUX</v>
      </c>
      <c r="S183" s="3">
        <f t="shared" si="2"/>
        <v>21</v>
      </c>
      <c r="T183" s="3" t="str">
        <f>_xlfn.XLOOKUP(C183,DB!$A$2:$A$248,DB!$D$2:$D$248,"")</f>
        <v>Sector 7</v>
      </c>
    </row>
    <row r="184" spans="1:20" x14ac:dyDescent="0.2">
      <c r="A184" s="20" t="s">
        <v>334</v>
      </c>
      <c r="B184" s="20" t="s">
        <v>18</v>
      </c>
      <c r="C184" s="20" t="s">
        <v>19</v>
      </c>
      <c r="D184" s="20" t="s">
        <v>34</v>
      </c>
      <c r="E184" s="20" t="s">
        <v>3324</v>
      </c>
      <c r="F184" s="21">
        <v>46311.91706018518</v>
      </c>
      <c r="G184" s="20" t="s">
        <v>22</v>
      </c>
      <c r="H184" s="20" t="s">
        <v>5366</v>
      </c>
      <c r="I184" s="22">
        <v>360</v>
      </c>
      <c r="J184" s="20" t="s">
        <v>23</v>
      </c>
      <c r="K184" s="20" t="s">
        <v>24</v>
      </c>
      <c r="L184" s="22">
        <v>876</v>
      </c>
      <c r="M184" s="20" t="s">
        <v>5367</v>
      </c>
      <c r="N184" s="21">
        <v>46311.965196759258</v>
      </c>
      <c r="O184" s="22">
        <v>360</v>
      </c>
      <c r="P184" s="20" t="s">
        <v>26</v>
      </c>
      <c r="Q184" s="22">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s="20" t="s">
        <v>326</v>
      </c>
      <c r="B185" s="20" t="s">
        <v>18</v>
      </c>
      <c r="C185" s="20" t="s">
        <v>33</v>
      </c>
      <c r="D185" s="20" t="s">
        <v>54</v>
      </c>
      <c r="E185" s="20" t="s">
        <v>298</v>
      </c>
      <c r="F185" s="21">
        <v>46311.918807870374</v>
      </c>
      <c r="G185" s="20" t="s">
        <v>22</v>
      </c>
      <c r="H185" s="20" t="s">
        <v>5368</v>
      </c>
      <c r="I185" s="22">
        <v>360</v>
      </c>
      <c r="J185" s="20" t="s">
        <v>23</v>
      </c>
      <c r="K185" s="20" t="s">
        <v>24</v>
      </c>
      <c r="L185" s="22">
        <v>889</v>
      </c>
      <c r="M185" s="20" t="s">
        <v>36</v>
      </c>
      <c r="N185" s="21">
        <v>46311.967349537037</v>
      </c>
      <c r="O185" s="22">
        <v>380</v>
      </c>
      <c r="P185" s="20" t="s">
        <v>26</v>
      </c>
      <c r="Q185" s="22">
        <v>190</v>
      </c>
      <c r="R185" s="3" t="str">
        <f>IF(OR(G185="12R",G185="12L"),_xlfn.XLOOKUP(C185,DB!$A$2:$A$248,DB!$B$2:$B$248,""),IF(OR(G185="30L",G185="30R"),_xlfn.XLOOKUP(C185,DB!$A$2:$A$248,DB!$C$2:$C$248,""),""))</f>
        <v>UDGUV</v>
      </c>
      <c r="S185" s="3">
        <f t="shared" si="2"/>
        <v>22</v>
      </c>
      <c r="T185" s="3" t="str">
        <f>_xlfn.XLOOKUP(C185,DB!$A$2:$A$248,DB!$D$2:$D$248,"")</f>
        <v>Sector 2</v>
      </c>
    </row>
    <row r="186" spans="1:20" x14ac:dyDescent="0.2">
      <c r="A186" s="20" t="s">
        <v>1481</v>
      </c>
      <c r="B186" s="20" t="s">
        <v>18</v>
      </c>
      <c r="C186" s="20" t="s">
        <v>854</v>
      </c>
      <c r="D186" s="20" t="s">
        <v>29</v>
      </c>
      <c r="E186" s="20" t="s">
        <v>1439</v>
      </c>
      <c r="F186" s="21">
        <v>46311.924120370371</v>
      </c>
      <c r="G186" s="20" t="s">
        <v>22</v>
      </c>
      <c r="H186" s="20" t="s">
        <v>5369</v>
      </c>
      <c r="I186" s="22">
        <v>340</v>
      </c>
      <c r="J186" s="20" t="s">
        <v>23</v>
      </c>
      <c r="K186" s="20" t="s">
        <v>24</v>
      </c>
      <c r="L186" s="22">
        <v>869</v>
      </c>
      <c r="M186" s="20" t="s">
        <v>36</v>
      </c>
      <c r="N186" s="21">
        <v>46311.971377314811</v>
      </c>
      <c r="O186" s="22">
        <v>340</v>
      </c>
      <c r="P186" s="20" t="s">
        <v>26</v>
      </c>
      <c r="Q186" s="22">
        <v>190</v>
      </c>
      <c r="R186" s="3" t="str">
        <f>IF(OR(G186="12R",G186="12L"),_xlfn.XLOOKUP(C186,DB!$A$2:$A$248,DB!$B$2:$B$248,""),IF(OR(G186="30L",G186="30R"),_xlfn.XLOOKUP(C186,DB!$A$2:$A$248,DB!$C$2:$C$248,""),""))</f>
        <v>UDGUV</v>
      </c>
      <c r="S186" s="3">
        <f t="shared" si="2"/>
        <v>22</v>
      </c>
      <c r="T186" s="3" t="str">
        <f>_xlfn.XLOOKUP(C186,DB!$A$2:$A$248,DB!$D$2:$D$248,"")</f>
        <v>Sector 2</v>
      </c>
    </row>
    <row r="187" spans="1:20" x14ac:dyDescent="0.2">
      <c r="A187" s="20" t="s">
        <v>442</v>
      </c>
      <c r="B187" s="20" t="s">
        <v>18</v>
      </c>
      <c r="C187" s="20" t="s">
        <v>210</v>
      </c>
      <c r="D187" s="20" t="s">
        <v>29</v>
      </c>
      <c r="E187" s="20" t="s">
        <v>5370</v>
      </c>
      <c r="F187" s="21">
        <v>46311.925451388888</v>
      </c>
      <c r="G187" s="20" t="s">
        <v>22</v>
      </c>
      <c r="H187" s="20" t="s">
        <v>5371</v>
      </c>
      <c r="I187" s="22">
        <v>390</v>
      </c>
      <c r="J187" s="20" t="s">
        <v>23</v>
      </c>
      <c r="K187" s="20" t="s">
        <v>24</v>
      </c>
      <c r="L187" s="22">
        <v>179</v>
      </c>
      <c r="M187" s="20" t="s">
        <v>5372</v>
      </c>
      <c r="N187" s="21">
        <v>46311.937789351854</v>
      </c>
      <c r="O187" s="22">
        <v>292</v>
      </c>
      <c r="P187" s="20" t="s">
        <v>26</v>
      </c>
      <c r="Q187" s="22">
        <v>190</v>
      </c>
      <c r="R187" s="3" t="str">
        <f>IF(OR(G187="12R",G187="12L"),_xlfn.XLOOKUP(C187,DB!$A$2:$A$248,DB!$B$2:$B$248,""),IF(OR(G187="30L",G187="30R"),_xlfn.XLOOKUP(C187,DB!$A$2:$A$248,DB!$C$2:$C$248,""),""))</f>
        <v>TAKUX</v>
      </c>
      <c r="S187" s="3">
        <f t="shared" si="2"/>
        <v>22</v>
      </c>
      <c r="T187" s="3" t="str">
        <f>_xlfn.XLOOKUP(C187,DB!$A$2:$A$248,DB!$D$2:$D$248,"")</f>
        <v>Sector 7</v>
      </c>
    </row>
    <row r="188" spans="1:20" x14ac:dyDescent="0.2">
      <c r="A188" s="20" t="s">
        <v>538</v>
      </c>
      <c r="B188" s="20" t="s">
        <v>18</v>
      </c>
      <c r="C188" s="20" t="s">
        <v>539</v>
      </c>
      <c r="D188" s="20" t="s">
        <v>129</v>
      </c>
      <c r="E188" s="20" t="s">
        <v>5373</v>
      </c>
      <c r="F188" s="21">
        <v>46311.936284722222</v>
      </c>
      <c r="G188" s="20" t="s">
        <v>22</v>
      </c>
      <c r="H188" s="20" t="s">
        <v>5374</v>
      </c>
      <c r="I188" s="22">
        <v>340</v>
      </c>
      <c r="J188" s="20" t="s">
        <v>23</v>
      </c>
      <c r="K188" s="20" t="s">
        <v>24</v>
      </c>
      <c r="L188" s="22">
        <v>866</v>
      </c>
      <c r="M188" s="20" t="s">
        <v>36</v>
      </c>
      <c r="N188" s="21">
        <v>46311.982604166667</v>
      </c>
      <c r="O188" s="22">
        <v>340</v>
      </c>
      <c r="P188" s="20" t="s">
        <v>26</v>
      </c>
      <c r="Q188" s="22">
        <v>190</v>
      </c>
      <c r="R188" s="3" t="str">
        <f>IF(OR(G188="12R",G188="12L"),_xlfn.XLOOKUP(C188,DB!$A$2:$A$248,DB!$B$2:$B$248,""),IF(OR(G188="30L",G188="30R"),_xlfn.XLOOKUP(C188,DB!$A$2:$A$248,DB!$C$2:$C$248,""),""))</f>
        <v>OMSUK</v>
      </c>
      <c r="S188" s="3">
        <f t="shared" si="2"/>
        <v>22</v>
      </c>
      <c r="T188" s="3" t="str">
        <f>_xlfn.XLOOKUP(C188,DB!$A$2:$A$248,DB!$D$2:$D$248,"")</f>
        <v>Sector 3</v>
      </c>
    </row>
    <row r="189" spans="1:20" x14ac:dyDescent="0.2">
      <c r="A189" s="20" t="s">
        <v>5375</v>
      </c>
      <c r="B189" s="20" t="s">
        <v>18</v>
      </c>
      <c r="C189" s="20" t="s">
        <v>144</v>
      </c>
      <c r="D189" s="20" t="s">
        <v>29</v>
      </c>
      <c r="E189" s="20" t="s">
        <v>3045</v>
      </c>
      <c r="F189" s="21">
        <v>46311.940949074073</v>
      </c>
      <c r="G189" s="20" t="s">
        <v>22</v>
      </c>
      <c r="H189" s="20" t="s">
        <v>5376</v>
      </c>
      <c r="I189" s="22">
        <v>320</v>
      </c>
      <c r="J189" s="20" t="s">
        <v>23</v>
      </c>
      <c r="K189" s="20" t="s">
        <v>24</v>
      </c>
      <c r="L189" s="22">
        <v>436</v>
      </c>
      <c r="M189" s="20" t="s">
        <v>204</v>
      </c>
      <c r="N189" s="21">
        <v>46311.965416666666</v>
      </c>
      <c r="O189" s="22">
        <v>320</v>
      </c>
      <c r="P189" s="20" t="s">
        <v>26</v>
      </c>
      <c r="Q189" s="22">
        <v>40</v>
      </c>
      <c r="R189" s="3" t="str">
        <f>IF(OR(G189="12R",G189="12L"),_xlfn.XLOOKUP(C189,DB!$A$2:$A$248,DB!$B$2:$B$248,""),IF(OR(G189="30L",G189="30R"),_xlfn.XLOOKUP(C189,DB!$A$2:$A$248,DB!$C$2:$C$248,""),""))</f>
        <v>OMSUK</v>
      </c>
      <c r="S189" s="3">
        <f t="shared" si="2"/>
        <v>22</v>
      </c>
      <c r="T189" s="3" t="str">
        <f>_xlfn.XLOOKUP(C189,DB!$A$2:$A$248,DB!$D$2:$D$248,"")</f>
        <v>Sector 3</v>
      </c>
    </row>
    <row r="190" spans="1:20" x14ac:dyDescent="0.2">
      <c r="A190" s="20" t="s">
        <v>343</v>
      </c>
      <c r="B190" s="20" t="s">
        <v>18</v>
      </c>
      <c r="C190" s="20" t="s">
        <v>122</v>
      </c>
      <c r="D190" s="20" t="s">
        <v>44</v>
      </c>
      <c r="E190" s="20" t="s">
        <v>971</v>
      </c>
      <c r="F190" s="21">
        <v>46311.942233796297</v>
      </c>
      <c r="G190" s="20" t="s">
        <v>22</v>
      </c>
      <c r="H190" s="20" t="s">
        <v>5377</v>
      </c>
      <c r="I190" s="22">
        <v>340</v>
      </c>
      <c r="J190" s="20" t="s">
        <v>23</v>
      </c>
      <c r="K190" s="20" t="s">
        <v>24</v>
      </c>
      <c r="L190" s="22">
        <v>643</v>
      </c>
      <c r="M190" s="20" t="s">
        <v>5378</v>
      </c>
      <c r="N190" s="21">
        <v>46311.977511574078</v>
      </c>
      <c r="O190" s="22">
        <v>360</v>
      </c>
      <c r="P190" s="20" t="s">
        <v>26</v>
      </c>
      <c r="Q190" s="22">
        <v>40</v>
      </c>
      <c r="R190" s="3" t="str">
        <f>IF(OR(G190="12R",G190="12L"),_xlfn.XLOOKUP(C190,DB!$A$2:$A$248,DB!$B$2:$B$248,""),IF(OR(G190="30L",G190="30R"),_xlfn.XLOOKUP(C190,DB!$A$2:$A$248,DB!$C$2:$C$248,""),""))</f>
        <v>ENEBA</v>
      </c>
      <c r="S190" s="3">
        <f t="shared" si="2"/>
        <v>22</v>
      </c>
      <c r="T190" s="3" t="str">
        <f>_xlfn.XLOOKUP(C190,DB!$A$2:$A$248,DB!$D$2:$D$248,"")</f>
        <v>Sector 3</v>
      </c>
    </row>
    <row r="191" spans="1:20" x14ac:dyDescent="0.2">
      <c r="A191" s="20" t="s">
        <v>527</v>
      </c>
      <c r="B191" s="20" t="s">
        <v>18</v>
      </c>
      <c r="C191" s="20" t="s">
        <v>528</v>
      </c>
      <c r="D191" s="20" t="s">
        <v>61</v>
      </c>
      <c r="E191" s="20" t="s">
        <v>5379</v>
      </c>
      <c r="F191" s="21">
        <v>46311.943506944444</v>
      </c>
      <c r="G191" s="20" t="s">
        <v>22</v>
      </c>
      <c r="H191" s="20" t="s">
        <v>5380</v>
      </c>
      <c r="I191" s="22">
        <v>320</v>
      </c>
      <c r="J191" s="20" t="s">
        <v>23</v>
      </c>
      <c r="K191" s="20" t="s">
        <v>24</v>
      </c>
      <c r="L191" s="22">
        <v>547</v>
      </c>
      <c r="M191" s="20" t="s">
        <v>130</v>
      </c>
      <c r="N191" s="21">
        <v>46311.974074074074</v>
      </c>
      <c r="O191" s="22">
        <v>320</v>
      </c>
      <c r="P191" s="20" t="s">
        <v>26</v>
      </c>
      <c r="Q191" s="22">
        <v>40</v>
      </c>
      <c r="R191" s="3" t="str">
        <f>IF(OR(G191="12R",G191="12L"),_xlfn.XLOOKUP(C191,DB!$A$2:$A$248,DB!$B$2:$B$248,""),IF(OR(G191="30L",G191="30R"),_xlfn.XLOOKUP(C191,DB!$A$2:$A$248,DB!$C$2:$C$248,""),""))</f>
        <v>ENEBA</v>
      </c>
      <c r="S191" s="3">
        <f t="shared" si="2"/>
        <v>22</v>
      </c>
      <c r="T191" s="3" t="str">
        <f>_xlfn.XLOOKUP(C191,DB!$A$2:$A$248,DB!$D$2:$D$248,"")</f>
        <v>Sector 3</v>
      </c>
    </row>
    <row r="192" spans="1:20" x14ac:dyDescent="0.2">
      <c r="A192" s="20" t="s">
        <v>448</v>
      </c>
      <c r="B192" s="20" t="s">
        <v>18</v>
      </c>
      <c r="C192" s="20" t="s">
        <v>273</v>
      </c>
      <c r="D192" s="20" t="s">
        <v>54</v>
      </c>
      <c r="E192" s="20" t="s">
        <v>3126</v>
      </c>
      <c r="F192" s="21">
        <v>46311.944745370369</v>
      </c>
      <c r="G192" s="20" t="s">
        <v>22</v>
      </c>
      <c r="H192" s="20" t="s">
        <v>5381</v>
      </c>
      <c r="I192" s="22">
        <v>360</v>
      </c>
      <c r="J192" s="20" t="s">
        <v>23</v>
      </c>
      <c r="K192" s="20" t="s">
        <v>24</v>
      </c>
      <c r="L192" s="22">
        <v>864</v>
      </c>
      <c r="M192" s="20" t="s">
        <v>36</v>
      </c>
      <c r="N192" s="21">
        <v>46311.991909722223</v>
      </c>
      <c r="O192" s="22">
        <v>360</v>
      </c>
      <c r="P192" s="20" t="s">
        <v>26</v>
      </c>
      <c r="Q192" s="2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s="20" t="s">
        <v>354</v>
      </c>
      <c r="B193" s="20" t="s">
        <v>18</v>
      </c>
      <c r="C193" s="20" t="s">
        <v>43</v>
      </c>
      <c r="D193" s="20" t="s">
        <v>44</v>
      </c>
      <c r="E193" s="20" t="s">
        <v>288</v>
      </c>
      <c r="F193" s="21">
        <v>46311.946550925924</v>
      </c>
      <c r="G193" s="20" t="s">
        <v>22</v>
      </c>
      <c r="H193" s="20" t="s">
        <v>3266</v>
      </c>
      <c r="I193" s="22">
        <v>360</v>
      </c>
      <c r="J193" s="20" t="s">
        <v>23</v>
      </c>
      <c r="K193" s="20" t="s">
        <v>24</v>
      </c>
      <c r="L193" s="22">
        <v>859</v>
      </c>
      <c r="M193" s="20" t="s">
        <v>46</v>
      </c>
      <c r="N193" s="21">
        <v>46311.992951388893</v>
      </c>
      <c r="O193" s="22">
        <v>360</v>
      </c>
      <c r="P193" s="20" t="s">
        <v>26</v>
      </c>
      <c r="Q193" s="22">
        <v>190</v>
      </c>
      <c r="R193" s="3" t="str">
        <f>IF(OR(G193="12R",G193="12L"),_xlfn.XLOOKUP(C193,DB!$A$2:$A$248,DB!$B$2:$B$248,""),IF(OR(G193="30L",G193="30R"),_xlfn.XLOOKUP(C193,DB!$A$2:$A$248,DB!$C$2:$C$248,""),""))</f>
        <v>UDGUV</v>
      </c>
      <c r="S193" s="3">
        <f t="shared" si="2"/>
        <v>22</v>
      </c>
      <c r="T193" s="3" t="str">
        <f>_xlfn.XLOOKUP(C193,DB!$A$2:$A$248,DB!$D$2:$D$248,"")</f>
        <v>Sector 2</v>
      </c>
    </row>
    <row r="194" spans="1:20" x14ac:dyDescent="0.2">
      <c r="A194" s="20" t="s">
        <v>4346</v>
      </c>
      <c r="B194" s="20" t="s">
        <v>18</v>
      </c>
      <c r="C194" s="20" t="s">
        <v>328</v>
      </c>
      <c r="D194" s="20" t="s">
        <v>29</v>
      </c>
      <c r="E194" s="20" t="s">
        <v>4816</v>
      </c>
      <c r="F194" s="21">
        <v>46311.947488425925</v>
      </c>
      <c r="G194" s="20" t="s">
        <v>22</v>
      </c>
      <c r="H194" s="20" t="s">
        <v>5382</v>
      </c>
      <c r="I194" s="22">
        <v>340</v>
      </c>
      <c r="J194" s="20" t="s">
        <v>23</v>
      </c>
      <c r="K194" s="20" t="s">
        <v>24</v>
      </c>
      <c r="L194" s="22">
        <v>546</v>
      </c>
      <c r="M194" s="20" t="s">
        <v>130</v>
      </c>
      <c r="N194" s="21">
        <v>46311.976759259254</v>
      </c>
      <c r="O194" s="22">
        <v>340</v>
      </c>
      <c r="P194" s="20" t="s">
        <v>26</v>
      </c>
      <c r="Q194" s="22">
        <v>40</v>
      </c>
      <c r="R194" s="3" t="str">
        <f>IF(OR(G194="12R",G194="12L"),_xlfn.XLOOKUP(C194,DB!$A$2:$A$248,DB!$B$2:$B$248,""),IF(OR(G194="30L",G194="30R"),_xlfn.XLOOKUP(C194,DB!$A$2:$A$248,DB!$C$2:$C$248,""),""))</f>
        <v>OMSUK</v>
      </c>
      <c r="S194" s="3">
        <f t="shared" si="2"/>
        <v>22</v>
      </c>
      <c r="T194" s="3" t="str">
        <f>_xlfn.XLOOKUP(C194,DB!$A$2:$A$248,DB!$D$2:$D$248,"")</f>
        <v>Sector 3</v>
      </c>
    </row>
    <row r="195" spans="1:20" x14ac:dyDescent="0.2">
      <c r="A195" s="20" t="s">
        <v>315</v>
      </c>
      <c r="B195" s="20" t="s">
        <v>18</v>
      </c>
      <c r="C195" s="20" t="s">
        <v>224</v>
      </c>
      <c r="D195" s="20" t="s">
        <v>116</v>
      </c>
      <c r="E195" s="20" t="s">
        <v>413</v>
      </c>
      <c r="F195" s="21">
        <v>46311.948900462958</v>
      </c>
      <c r="G195" s="20" t="s">
        <v>22</v>
      </c>
      <c r="H195" s="20" t="s">
        <v>5383</v>
      </c>
      <c r="I195" s="22">
        <v>360</v>
      </c>
      <c r="J195" s="20" t="s">
        <v>23</v>
      </c>
      <c r="K195" s="20" t="s">
        <v>24</v>
      </c>
      <c r="L195" s="22">
        <v>558</v>
      </c>
      <c r="M195" s="20" t="s">
        <v>130</v>
      </c>
      <c r="N195" s="21">
        <v>46311.978171296301</v>
      </c>
      <c r="O195" s="22">
        <v>360</v>
      </c>
      <c r="P195" s="20" t="s">
        <v>26</v>
      </c>
      <c r="Q195" s="22">
        <v>40</v>
      </c>
      <c r="R195" s="3" t="str">
        <f>IF(OR(G195="12R",G195="12L"),_xlfn.XLOOKUP(C195,DB!$A$2:$A$248,DB!$B$2:$B$248,""),IF(OR(G195="30L",G195="30R"),_xlfn.XLOOKUP(C195,DB!$A$2:$A$248,DB!$C$2:$C$248,""),""))</f>
        <v>ENEBA</v>
      </c>
      <c r="S195" s="3">
        <f t="shared" ref="S195:S220" si="3">HOUR(F195)</f>
        <v>22</v>
      </c>
      <c r="T195" s="3" t="str">
        <f>_xlfn.XLOOKUP(C195,DB!$A$2:$A$248,DB!$D$2:$D$248,"")</f>
        <v>Sector 3</v>
      </c>
    </row>
    <row r="196" spans="1:20" x14ac:dyDescent="0.2">
      <c r="A196" s="20" t="s">
        <v>344</v>
      </c>
      <c r="B196" s="20" t="s">
        <v>18</v>
      </c>
      <c r="C196" s="20" t="s">
        <v>345</v>
      </c>
      <c r="D196" s="20" t="s">
        <v>54</v>
      </c>
      <c r="E196" s="20" t="s">
        <v>3415</v>
      </c>
      <c r="F196" s="21">
        <v>46311.95008101852</v>
      </c>
      <c r="G196" s="20" t="s">
        <v>22</v>
      </c>
      <c r="H196" s="20" t="s">
        <v>5384</v>
      </c>
      <c r="I196" s="22">
        <v>380</v>
      </c>
      <c r="J196" s="20" t="s">
        <v>23</v>
      </c>
      <c r="K196" s="20" t="s">
        <v>24</v>
      </c>
      <c r="L196" s="22">
        <v>864</v>
      </c>
      <c r="M196" s="20" t="s">
        <v>3417</v>
      </c>
      <c r="N196" s="21">
        <v>46311.997037037036</v>
      </c>
      <c r="O196" s="22">
        <v>380</v>
      </c>
      <c r="P196" s="20" t="s">
        <v>26</v>
      </c>
      <c r="Q196" s="22">
        <v>190</v>
      </c>
      <c r="R196" s="3" t="str">
        <f>IF(OR(G196="12R",G196="12L"),_xlfn.XLOOKUP(C196,DB!$A$2:$A$248,DB!$B$2:$B$248,""),IF(OR(G196="30L",G196="30R"),_xlfn.XLOOKUP(C196,DB!$A$2:$A$248,DB!$C$2:$C$248,""),""))</f>
        <v>UDGUV</v>
      </c>
      <c r="S196" s="3">
        <f t="shared" si="3"/>
        <v>22</v>
      </c>
      <c r="T196" s="3" t="str">
        <f>_xlfn.XLOOKUP(C196,DB!$A$2:$A$248,DB!$D$2:$D$248,"")</f>
        <v>Sector 2</v>
      </c>
    </row>
    <row r="197" spans="1:20" x14ac:dyDescent="0.2">
      <c r="A197" s="20" t="s">
        <v>349</v>
      </c>
      <c r="B197" s="20" t="s">
        <v>18</v>
      </c>
      <c r="C197" s="20" t="s">
        <v>221</v>
      </c>
      <c r="D197" s="20" t="s">
        <v>54</v>
      </c>
      <c r="E197" s="20" t="s">
        <v>3876</v>
      </c>
      <c r="F197" s="21">
        <v>46311.952685185184</v>
      </c>
      <c r="G197" s="20" t="s">
        <v>22</v>
      </c>
      <c r="H197" s="20" t="s">
        <v>5385</v>
      </c>
      <c r="I197" s="22">
        <v>380</v>
      </c>
      <c r="J197" s="20" t="s">
        <v>23</v>
      </c>
      <c r="K197" s="20" t="s">
        <v>24</v>
      </c>
      <c r="L197" s="22">
        <v>873</v>
      </c>
      <c r="M197" s="20" t="s">
        <v>46</v>
      </c>
      <c r="N197" s="21">
        <v>46312.00100694444</v>
      </c>
      <c r="O197" s="22">
        <v>380</v>
      </c>
      <c r="P197" s="20" t="s">
        <v>26</v>
      </c>
      <c r="Q197" s="22">
        <v>190</v>
      </c>
      <c r="R197" s="3" t="str">
        <f>IF(OR(G197="12R",G197="12L"),_xlfn.XLOOKUP(C197,DB!$A$2:$A$248,DB!$B$2:$B$248,""),IF(OR(G197="30L",G197="30R"),_xlfn.XLOOKUP(C197,DB!$A$2:$A$248,DB!$C$2:$C$248,""),""))</f>
        <v>UDGUV</v>
      </c>
      <c r="S197" s="3">
        <f t="shared" si="3"/>
        <v>22</v>
      </c>
      <c r="T197" s="3" t="str">
        <f>_xlfn.XLOOKUP(C197,DB!$A$2:$A$248,DB!$D$2:$D$248,"")</f>
        <v>Sector 2</v>
      </c>
    </row>
    <row r="198" spans="1:20" x14ac:dyDescent="0.2">
      <c r="A198" s="20" t="s">
        <v>348</v>
      </c>
      <c r="B198" s="20" t="s">
        <v>18</v>
      </c>
      <c r="C198" s="20" t="s">
        <v>33</v>
      </c>
      <c r="D198" s="20" t="s">
        <v>54</v>
      </c>
      <c r="E198" s="20" t="s">
        <v>702</v>
      </c>
      <c r="F198" s="21">
        <v>46311.956655092596</v>
      </c>
      <c r="G198" s="20" t="s">
        <v>22</v>
      </c>
      <c r="H198" s="20" t="s">
        <v>5386</v>
      </c>
      <c r="I198" s="22">
        <v>360</v>
      </c>
      <c r="J198" s="20" t="s">
        <v>23</v>
      </c>
      <c r="K198" s="20" t="s">
        <v>24</v>
      </c>
      <c r="L198" s="22">
        <v>865</v>
      </c>
      <c r="M198" s="20" t="s">
        <v>36</v>
      </c>
      <c r="N198" s="21">
        <v>46312.003206018519</v>
      </c>
      <c r="O198" s="22">
        <v>360</v>
      </c>
      <c r="P198" s="20" t="s">
        <v>26</v>
      </c>
      <c r="Q198" s="22">
        <v>190</v>
      </c>
      <c r="R198" s="3" t="str">
        <f>IF(OR(G198="12R",G198="12L"),_xlfn.XLOOKUP(C198,DB!$A$2:$A$248,DB!$B$2:$B$248,""),IF(OR(G198="30L",G198="30R"),_xlfn.XLOOKUP(C198,DB!$A$2:$A$248,DB!$C$2:$C$248,""),""))</f>
        <v>UDGUV</v>
      </c>
      <c r="S198" s="3">
        <f t="shared" si="3"/>
        <v>22</v>
      </c>
      <c r="T198" s="3" t="str">
        <f>_xlfn.XLOOKUP(C198,DB!$A$2:$A$248,DB!$D$2:$D$248,"")</f>
        <v>Sector 2</v>
      </c>
    </row>
    <row r="199" spans="1:20" x14ac:dyDescent="0.2">
      <c r="A199" s="20" t="s">
        <v>338</v>
      </c>
      <c r="B199" s="20" t="s">
        <v>18</v>
      </c>
      <c r="C199" s="20" t="s">
        <v>75</v>
      </c>
      <c r="D199" s="20" t="s">
        <v>34</v>
      </c>
      <c r="E199" s="20" t="s">
        <v>399</v>
      </c>
      <c r="F199" s="21">
        <v>46311.962141203709</v>
      </c>
      <c r="G199" s="20" t="s">
        <v>22</v>
      </c>
      <c r="H199" s="20" t="s">
        <v>5387</v>
      </c>
      <c r="I199" s="22">
        <v>360</v>
      </c>
      <c r="J199" s="20" t="s">
        <v>23</v>
      </c>
      <c r="K199" s="20" t="s">
        <v>24</v>
      </c>
      <c r="L199" s="22">
        <v>739</v>
      </c>
      <c r="M199" s="20" t="s">
        <v>75</v>
      </c>
      <c r="N199" s="21">
        <v>46312.011423611111</v>
      </c>
      <c r="O199" s="22">
        <v>0</v>
      </c>
      <c r="P199" s="20" t="s">
        <v>26</v>
      </c>
      <c r="Q199" s="22">
        <v>190</v>
      </c>
      <c r="R199" s="3" t="str">
        <f>IF(OR(G199="12R",G199="12L"),_xlfn.XLOOKUP(C199,DB!$A$2:$A$248,DB!$B$2:$B$248,""),IF(OR(G199="30L",G199="30R"),_xlfn.XLOOKUP(C199,DB!$A$2:$A$248,DB!$C$2:$C$248,""),""))</f>
        <v>UDGUV</v>
      </c>
      <c r="S199" s="3">
        <f t="shared" si="3"/>
        <v>23</v>
      </c>
      <c r="T199" s="3" t="str">
        <f>_xlfn.XLOOKUP(C199,DB!$A$2:$A$248,DB!$D$2:$D$248,"")</f>
        <v>Sector 2</v>
      </c>
    </row>
    <row r="200" spans="1:20" x14ac:dyDescent="0.2">
      <c r="A200" s="20" t="s">
        <v>604</v>
      </c>
      <c r="B200" s="20" t="s">
        <v>18</v>
      </c>
      <c r="C200" s="20" t="s">
        <v>33</v>
      </c>
      <c r="D200" s="20" t="s">
        <v>20</v>
      </c>
      <c r="E200" s="20" t="s">
        <v>629</v>
      </c>
      <c r="F200" s="21">
        <v>46311.968124999999</v>
      </c>
      <c r="G200" s="20" t="s">
        <v>22</v>
      </c>
      <c r="H200" s="20" t="s">
        <v>5388</v>
      </c>
      <c r="I200" s="22">
        <v>360</v>
      </c>
      <c r="J200" s="20" t="s">
        <v>23</v>
      </c>
      <c r="K200" s="20" t="s">
        <v>24</v>
      </c>
      <c r="L200" s="22">
        <v>878</v>
      </c>
      <c r="M200" s="20" t="s">
        <v>36</v>
      </c>
      <c r="N200" s="21">
        <v>46312.016493055555</v>
      </c>
      <c r="O200" s="22">
        <v>360</v>
      </c>
      <c r="P200" s="20" t="s">
        <v>26</v>
      </c>
      <c r="Q200" s="22">
        <v>190</v>
      </c>
      <c r="R200" s="3" t="str">
        <f>IF(OR(G200="12R",G200="12L"),_xlfn.XLOOKUP(C200,DB!$A$2:$A$248,DB!$B$2:$B$248,""),IF(OR(G200="30L",G200="30R"),_xlfn.XLOOKUP(C200,DB!$A$2:$A$248,DB!$C$2:$C$248,""),""))</f>
        <v>UDGUV</v>
      </c>
      <c r="S200" s="3">
        <f t="shared" si="3"/>
        <v>23</v>
      </c>
      <c r="T200" s="3" t="str">
        <f>_xlfn.XLOOKUP(C200,DB!$A$2:$A$248,DB!$D$2:$D$248,"")</f>
        <v>Sector 2</v>
      </c>
    </row>
    <row r="201" spans="1:20" x14ac:dyDescent="0.2">
      <c r="A201" s="20" t="s">
        <v>356</v>
      </c>
      <c r="B201" s="20" t="s">
        <v>18</v>
      </c>
      <c r="C201" s="20" t="s">
        <v>63</v>
      </c>
      <c r="D201" s="20" t="s">
        <v>54</v>
      </c>
      <c r="E201" s="20" t="s">
        <v>4009</v>
      </c>
      <c r="F201" s="21">
        <v>46311.988807870366</v>
      </c>
      <c r="G201" s="20" t="s">
        <v>22</v>
      </c>
      <c r="H201" s="20" t="s">
        <v>5389</v>
      </c>
      <c r="I201" s="22">
        <v>340</v>
      </c>
      <c r="J201" s="20" t="s">
        <v>23</v>
      </c>
      <c r="K201" s="20" t="s">
        <v>24</v>
      </c>
      <c r="L201" s="22">
        <v>862</v>
      </c>
      <c r="M201" s="20" t="s">
        <v>3417</v>
      </c>
      <c r="N201" s="21">
        <v>46312.036400462966</v>
      </c>
      <c r="O201" s="22">
        <v>380</v>
      </c>
      <c r="P201" s="20" t="s">
        <v>26</v>
      </c>
      <c r="Q201" s="22">
        <v>190</v>
      </c>
      <c r="R201" s="3" t="str">
        <f>IF(OR(G201="12R",G201="12L"),_xlfn.XLOOKUP(C201,DB!$A$2:$A$248,DB!$B$2:$B$248,""),IF(OR(G201="30L",G201="30R"),_xlfn.XLOOKUP(C201,DB!$A$2:$A$248,DB!$C$2:$C$248,""),""))</f>
        <v>UDGUV</v>
      </c>
      <c r="S201" s="3">
        <f t="shared" si="3"/>
        <v>23</v>
      </c>
      <c r="T201" s="3" t="str">
        <f>_xlfn.XLOOKUP(C201,DB!$A$2:$A$248,DB!$D$2:$D$248,"")</f>
        <v>Sector 2</v>
      </c>
    </row>
    <row r="202" spans="1:20" x14ac:dyDescent="0.2">
      <c r="A202" s="20" t="s">
        <v>362</v>
      </c>
      <c r="B202" s="20" t="s">
        <v>18</v>
      </c>
      <c r="C202" s="20" t="s">
        <v>314</v>
      </c>
      <c r="D202" s="20" t="s">
        <v>145</v>
      </c>
      <c r="E202" s="20" t="s">
        <v>5390</v>
      </c>
      <c r="F202" s="21">
        <v>46311.992245370369</v>
      </c>
      <c r="G202" s="20" t="s">
        <v>22</v>
      </c>
      <c r="H202" s="20" t="s">
        <v>5391</v>
      </c>
      <c r="I202" s="22">
        <v>350</v>
      </c>
      <c r="J202" s="20" t="s">
        <v>23</v>
      </c>
      <c r="K202" s="20" t="s">
        <v>24</v>
      </c>
      <c r="L202" s="22">
        <v>221</v>
      </c>
      <c r="M202" s="20" t="s">
        <v>56</v>
      </c>
      <c r="N202" s="21">
        <v>46312.006296296298</v>
      </c>
      <c r="O202" s="22">
        <v>303</v>
      </c>
      <c r="P202" s="20" t="s">
        <v>26</v>
      </c>
      <c r="Q202" s="22">
        <v>190</v>
      </c>
      <c r="R202" s="3" t="str">
        <f>IF(OR(G202="12R",G202="12L"),_xlfn.XLOOKUP(C202,DB!$A$2:$A$248,DB!$B$2:$B$248,""),IF(OR(G202="30L",G202="30R"),_xlfn.XLOOKUP(C202,DB!$A$2:$A$248,DB!$C$2:$C$248,""),""))</f>
        <v>CZM</v>
      </c>
      <c r="S202" s="3">
        <f t="shared" si="3"/>
        <v>23</v>
      </c>
      <c r="T202" s="3" t="str">
        <f>_xlfn.XLOOKUP(C202,DB!$A$2:$A$248,DB!$D$2:$D$248,"")</f>
        <v>Sector 7</v>
      </c>
    </row>
    <row r="203" spans="1:20" x14ac:dyDescent="0.2">
      <c r="A203" s="20" t="s">
        <v>359</v>
      </c>
      <c r="B203" s="20" t="s">
        <v>18</v>
      </c>
      <c r="C203" s="20" t="s">
        <v>219</v>
      </c>
      <c r="D203" s="20" t="s">
        <v>34</v>
      </c>
      <c r="E203" s="20" t="s">
        <v>5392</v>
      </c>
      <c r="F203" s="21">
        <v>46311.996041666665</v>
      </c>
      <c r="G203" s="20" t="s">
        <v>22</v>
      </c>
      <c r="H203" s="20" t="s">
        <v>5393</v>
      </c>
      <c r="I203" s="22">
        <v>350</v>
      </c>
      <c r="J203" s="20" t="s">
        <v>23</v>
      </c>
      <c r="K203" s="20" t="s">
        <v>24</v>
      </c>
      <c r="L203" s="22">
        <v>156</v>
      </c>
      <c r="M203" s="20" t="s">
        <v>3644</v>
      </c>
      <c r="N203" s="21">
        <v>46312.007349537038</v>
      </c>
      <c r="O203" s="22">
        <v>281</v>
      </c>
      <c r="P203" s="20" t="s">
        <v>26</v>
      </c>
      <c r="Q203" s="22">
        <v>190</v>
      </c>
      <c r="R203" s="3" t="str">
        <f>IF(OR(G203="12R",G203="12L"),_xlfn.XLOOKUP(C203,DB!$A$2:$A$248,DB!$B$2:$B$248,""),IF(OR(G203="30L",G203="30R"),_xlfn.XLOOKUP(C203,DB!$A$2:$A$248,DB!$C$2:$C$248,""),""))</f>
        <v>TAKUX</v>
      </c>
      <c r="S203" s="3">
        <f t="shared" si="3"/>
        <v>23</v>
      </c>
      <c r="T203" s="3" t="str">
        <f>_xlfn.XLOOKUP(C203,DB!$A$2:$A$248,DB!$D$2:$D$248,"")</f>
        <v>Sector 7</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16,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2</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5</v>
      </c>
      <c r="D230" s="8">
        <f t="shared" si="4"/>
        <v>0</v>
      </c>
      <c r="E230" s="8">
        <f t="shared" si="4"/>
        <v>1</v>
      </c>
      <c r="F230" s="8">
        <f t="shared" si="4"/>
        <v>5</v>
      </c>
      <c r="G230" s="8">
        <f t="shared" si="4"/>
        <v>2</v>
      </c>
      <c r="H230" s="8">
        <f t="shared" si="4"/>
        <v>7</v>
      </c>
      <c r="I230" s="9">
        <f t="shared" si="5"/>
        <v>21</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0</v>
      </c>
      <c r="E235" s="11">
        <f t="shared" si="4"/>
        <v>0</v>
      </c>
      <c r="F235" s="11">
        <f t="shared" si="4"/>
        <v>3</v>
      </c>
      <c r="G235" s="11">
        <f t="shared" si="4"/>
        <v>1</v>
      </c>
      <c r="H235" s="11">
        <f t="shared" si="4"/>
        <v>8</v>
      </c>
      <c r="I235" s="12">
        <f t="shared" si="5"/>
        <v>15</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16,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16,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0</v>
      </c>
      <c r="D264" s="8">
        <f t="shared" si="6"/>
        <v>0</v>
      </c>
      <c r="E264" s="9">
        <f t="shared" ref="E264:E273" si="7">SUM(B264:D264)</f>
        <v>2</v>
      </c>
    </row>
    <row r="265" spans="1:9" x14ac:dyDescent="0.2">
      <c r="A265" s="7">
        <v>15</v>
      </c>
      <c r="B265" s="8">
        <f t="shared" si="6"/>
        <v>3</v>
      </c>
      <c r="C265" s="8">
        <f t="shared" si="6"/>
        <v>4</v>
      </c>
      <c r="D265" s="8">
        <f t="shared" si="6"/>
        <v>0</v>
      </c>
      <c r="E265" s="9">
        <f t="shared" si="7"/>
        <v>7</v>
      </c>
    </row>
    <row r="266" spans="1:9" x14ac:dyDescent="0.2">
      <c r="A266" s="7">
        <v>16</v>
      </c>
      <c r="B266" s="8">
        <f t="shared" si="6"/>
        <v>10</v>
      </c>
      <c r="C266" s="8">
        <f t="shared" si="6"/>
        <v>6</v>
      </c>
      <c r="D266" s="8">
        <f t="shared" si="6"/>
        <v>1</v>
      </c>
      <c r="E266" s="9">
        <f t="shared" si="7"/>
        <v>17</v>
      </c>
    </row>
    <row r="267" spans="1:9" x14ac:dyDescent="0.2">
      <c r="A267" s="7">
        <v>17</v>
      </c>
      <c r="B267" s="8">
        <f t="shared" si="6"/>
        <v>7</v>
      </c>
      <c r="C267" s="8">
        <f t="shared" si="6"/>
        <v>11</v>
      </c>
      <c r="D267" s="8">
        <f t="shared" si="6"/>
        <v>3</v>
      </c>
      <c r="E267" s="9">
        <f t="shared" si="7"/>
        <v>21</v>
      </c>
    </row>
    <row r="268" spans="1:9" x14ac:dyDescent="0.2">
      <c r="A268" s="7">
        <v>18</v>
      </c>
      <c r="B268" s="8">
        <f t="shared" si="6"/>
        <v>6</v>
      </c>
      <c r="C268" s="8">
        <f t="shared" si="6"/>
        <v>9</v>
      </c>
      <c r="D268" s="8">
        <f t="shared" si="6"/>
        <v>3</v>
      </c>
      <c r="E268" s="9">
        <f t="shared" si="7"/>
        <v>18</v>
      </c>
    </row>
    <row r="269" spans="1:9" x14ac:dyDescent="0.2">
      <c r="A269" s="7">
        <v>19</v>
      </c>
      <c r="B269" s="8">
        <f t="shared" si="6"/>
        <v>13</v>
      </c>
      <c r="C269" s="8">
        <f t="shared" si="6"/>
        <v>15</v>
      </c>
      <c r="D269" s="8">
        <f t="shared" si="6"/>
        <v>2</v>
      </c>
      <c r="E269" s="9">
        <f t="shared" si="7"/>
        <v>30</v>
      </c>
    </row>
    <row r="270" spans="1:9" x14ac:dyDescent="0.2">
      <c r="A270" s="7">
        <v>20</v>
      </c>
      <c r="B270" s="8">
        <f t="shared" si="6"/>
        <v>10</v>
      </c>
      <c r="C270" s="8">
        <f t="shared" si="6"/>
        <v>11</v>
      </c>
      <c r="D270" s="8">
        <f t="shared" si="6"/>
        <v>1</v>
      </c>
      <c r="E270" s="9">
        <f t="shared" si="7"/>
        <v>22</v>
      </c>
    </row>
    <row r="271" spans="1:9" x14ac:dyDescent="0.2">
      <c r="A271" s="7">
        <v>21</v>
      </c>
      <c r="B271" s="8">
        <f t="shared" si="6"/>
        <v>5</v>
      </c>
      <c r="C271" s="8">
        <f t="shared" si="6"/>
        <v>10</v>
      </c>
      <c r="D271" s="8">
        <f t="shared" si="6"/>
        <v>2</v>
      </c>
      <c r="E271" s="9">
        <f t="shared" si="7"/>
        <v>17</v>
      </c>
    </row>
    <row r="272" spans="1:9" x14ac:dyDescent="0.2">
      <c r="A272" s="7">
        <v>22</v>
      </c>
      <c r="B272" s="8">
        <f t="shared" si="6"/>
        <v>8</v>
      </c>
      <c r="C272" s="8">
        <f t="shared" si="6"/>
        <v>6</v>
      </c>
      <c r="D272" s="8">
        <f t="shared" si="6"/>
        <v>1</v>
      </c>
      <c r="E272" s="9">
        <f t="shared" si="7"/>
        <v>15</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16,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CED87-A4DF-584E-BC45-06B33D3D735D}">
  <dimension ref="A1:T275"/>
  <sheetViews>
    <sheetView showGridLines="0" topLeftCell="A229" zoomScale="110" zoomScaleNormal="110" workbookViewId="0">
      <selection activeCell="H2" sqref="H2:H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360</v>
      </c>
      <c r="B2" s="20" t="s">
        <v>18</v>
      </c>
      <c r="C2" s="20" t="s">
        <v>43</v>
      </c>
      <c r="D2" s="20" t="s">
        <v>129</v>
      </c>
      <c r="E2" s="20" t="s">
        <v>3520</v>
      </c>
      <c r="F2" s="21">
        <v>46312.001377314809</v>
      </c>
      <c r="G2" s="20" t="s">
        <v>22</v>
      </c>
      <c r="H2" s="20" t="s">
        <v>5394</v>
      </c>
      <c r="I2" s="22">
        <v>380</v>
      </c>
      <c r="J2" s="20" t="s">
        <v>23</v>
      </c>
      <c r="K2" s="20" t="s">
        <v>24</v>
      </c>
      <c r="L2" s="22">
        <v>858</v>
      </c>
      <c r="M2" s="20" t="s">
        <v>46</v>
      </c>
      <c r="N2" s="21">
        <v>46312.048854166671</v>
      </c>
      <c r="O2" s="22">
        <v>380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5395</v>
      </c>
      <c r="B3" s="20" t="s">
        <v>18</v>
      </c>
      <c r="C3" s="20" t="s">
        <v>2764</v>
      </c>
      <c r="D3" s="20" t="s">
        <v>5396</v>
      </c>
      <c r="E3" s="20"/>
      <c r="F3" s="21">
        <v>46312.005555555559</v>
      </c>
      <c r="G3" s="20" t="s">
        <v>22</v>
      </c>
      <c r="H3" s="20" t="s">
        <v>167</v>
      </c>
      <c r="I3" s="22">
        <v>15</v>
      </c>
      <c r="J3" s="20" t="s">
        <v>139</v>
      </c>
      <c r="K3" s="20" t="s">
        <v>26</v>
      </c>
      <c r="L3" s="22">
        <v>20</v>
      </c>
      <c r="M3" s="20" t="s">
        <v>2764</v>
      </c>
      <c r="N3" s="21">
        <v>46312.010370370372</v>
      </c>
      <c r="O3" s="22">
        <v>5</v>
      </c>
      <c r="P3" s="20" t="s">
        <v>26</v>
      </c>
      <c r="Q3" s="22">
        <v>15</v>
      </c>
      <c r="R3" s="3" t="str">
        <f>IF(OR(G3="12R",G3="12L"),_xlfn.XLOOKUP(C3,DB!$A$2:$A$248,DB!$B$2:$B$248,""),IF(OR(G3="30L",G3="30R"),_xlfn.XLOOKUP(C3,DB!$A$2:$A$248,DB!$C$2:$C$248,""),""))</f>
        <v/>
      </c>
      <c r="S3" s="3">
        <f t="shared" ref="S3:S66" si="0">HOUR(F3)</f>
        <v>0</v>
      </c>
      <c r="T3" s="3" t="str">
        <f>_xlfn.XLOOKUP(C3,DB!$A$2:$A$248,DB!$D$2:$D$248,"")</f>
        <v/>
      </c>
    </row>
    <row r="4" spans="1:20" x14ac:dyDescent="0.2">
      <c r="A4" s="20" t="s">
        <v>32</v>
      </c>
      <c r="B4" s="20" t="s">
        <v>18</v>
      </c>
      <c r="C4" s="20" t="s">
        <v>33</v>
      </c>
      <c r="D4" s="20" t="s">
        <v>54</v>
      </c>
      <c r="E4" s="20" t="s">
        <v>844</v>
      </c>
      <c r="F4" s="21">
        <v>46312.03193287037</v>
      </c>
      <c r="G4" s="20" t="s">
        <v>22</v>
      </c>
      <c r="H4" s="20" t="s">
        <v>5397</v>
      </c>
      <c r="I4" s="22">
        <v>380</v>
      </c>
      <c r="J4" s="20" t="s">
        <v>23</v>
      </c>
      <c r="K4" s="20" t="s">
        <v>24</v>
      </c>
      <c r="L4" s="22">
        <v>877</v>
      </c>
      <c r="M4" s="20" t="s">
        <v>36</v>
      </c>
      <c r="N4" s="21">
        <v>46312.079467592594</v>
      </c>
      <c r="O4" s="22">
        <v>380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451</v>
      </c>
      <c r="B5" s="20" t="s">
        <v>18</v>
      </c>
      <c r="C5" s="20" t="s">
        <v>87</v>
      </c>
      <c r="D5" s="20" t="s">
        <v>88</v>
      </c>
      <c r="E5" s="20" t="s">
        <v>5398</v>
      </c>
      <c r="F5" s="21">
        <v>46312.034120370372</v>
      </c>
      <c r="G5" s="20" t="s">
        <v>22</v>
      </c>
      <c r="H5" s="20" t="s">
        <v>5399</v>
      </c>
      <c r="I5" s="22">
        <v>350</v>
      </c>
      <c r="J5" s="20" t="s">
        <v>23</v>
      </c>
      <c r="K5" s="20" t="s">
        <v>24</v>
      </c>
      <c r="L5" s="22">
        <v>213</v>
      </c>
      <c r="M5" s="20" t="s">
        <v>5400</v>
      </c>
      <c r="N5" s="21">
        <v>46312.0466087963</v>
      </c>
      <c r="O5" s="22">
        <v>231</v>
      </c>
      <c r="P5" s="20" t="s">
        <v>41</v>
      </c>
      <c r="Q5" s="22">
        <v>40</v>
      </c>
      <c r="R5" s="3" t="str">
        <f>IF(OR(G5="12R",G5="12L"),_xlfn.XLOOKUP(C5,DB!$A$2:$A$248,DB!$B$2:$B$248,""),IF(OR(G5="30L",G5="30R"),_xlfn.XLOOKUP(C5,DB!$A$2:$A$248,DB!$C$2:$C$248,""),""))</f>
        <v>NUDAL</v>
      </c>
      <c r="S5" s="3">
        <f t="shared" si="0"/>
        <v>0</v>
      </c>
      <c r="T5" s="3" t="str">
        <f>_xlfn.XLOOKUP(C5,DB!$A$2:$A$248,DB!$D$2:$D$248,"")</f>
        <v>Sector 3</v>
      </c>
    </row>
    <row r="6" spans="1:20" x14ac:dyDescent="0.2">
      <c r="A6" s="20" t="s">
        <v>42</v>
      </c>
      <c r="B6" s="20" t="s">
        <v>18</v>
      </c>
      <c r="C6" s="20" t="s">
        <v>43</v>
      </c>
      <c r="D6" s="20" t="s">
        <v>44</v>
      </c>
      <c r="E6" s="20" t="s">
        <v>588</v>
      </c>
      <c r="F6" s="21">
        <v>46312.037604166668</v>
      </c>
      <c r="G6" s="20" t="s">
        <v>22</v>
      </c>
      <c r="H6" s="20" t="s">
        <v>5401</v>
      </c>
      <c r="I6" s="22">
        <v>360</v>
      </c>
      <c r="J6" s="20" t="s">
        <v>23</v>
      </c>
      <c r="K6" s="20" t="s">
        <v>24</v>
      </c>
      <c r="L6" s="22">
        <v>899</v>
      </c>
      <c r="M6" s="20" t="s">
        <v>2812</v>
      </c>
      <c r="N6" s="21">
        <v>46312.086018518516</v>
      </c>
      <c r="O6" s="22">
        <v>360</v>
      </c>
      <c r="P6" s="20" t="s">
        <v>26</v>
      </c>
      <c r="Q6" s="22">
        <v>190</v>
      </c>
      <c r="R6" s="3" t="str">
        <f>IF(OR(G6="12R",G6="12L"),_xlfn.XLOOKUP(C6,DB!$A$2:$A$248,DB!$B$2:$B$248,""),IF(OR(G6="30L",G6="30R"),_xlfn.XLOOKUP(C6,DB!$A$2:$A$248,DB!$C$2:$C$248,""),""))</f>
        <v>UDGUV</v>
      </c>
      <c r="S6" s="3">
        <f t="shared" si="0"/>
        <v>0</v>
      </c>
      <c r="T6" s="3" t="str">
        <f>_xlfn.XLOOKUP(C6,DB!$A$2:$A$248,DB!$D$2:$D$248,"")</f>
        <v>Sector 2</v>
      </c>
    </row>
    <row r="7" spans="1:20" x14ac:dyDescent="0.2">
      <c r="A7" s="20" t="s">
        <v>37</v>
      </c>
      <c r="B7" s="20" t="s">
        <v>18</v>
      </c>
      <c r="C7" s="20" t="s">
        <v>38</v>
      </c>
      <c r="D7" s="20" t="s">
        <v>39</v>
      </c>
      <c r="E7" s="20" t="s">
        <v>1238</v>
      </c>
      <c r="F7" s="21">
        <v>46312.040046296301</v>
      </c>
      <c r="G7" s="20" t="s">
        <v>22</v>
      </c>
      <c r="H7" s="20" t="s">
        <v>5402</v>
      </c>
      <c r="I7" s="22">
        <v>370</v>
      </c>
      <c r="J7" s="20" t="s">
        <v>23</v>
      </c>
      <c r="K7" s="20" t="s">
        <v>24</v>
      </c>
      <c r="L7" s="22">
        <v>193</v>
      </c>
      <c r="M7" s="20" t="s">
        <v>3526</v>
      </c>
      <c r="N7" s="21">
        <v>46312.052997685183</v>
      </c>
      <c r="O7" s="22">
        <v>262</v>
      </c>
      <c r="P7" s="20" t="s">
        <v>41</v>
      </c>
      <c r="Q7" s="22">
        <v>40</v>
      </c>
      <c r="R7" s="3" t="str">
        <f>IF(OR(G7="12R",G7="12L"),_xlfn.XLOOKUP(C7,DB!$A$2:$A$248,DB!$B$2:$B$248,""),IF(OR(G7="30L",G7="30R"),_xlfn.XLOOKUP(C7,DB!$A$2:$A$248,DB!$C$2:$C$248,""),""))</f>
        <v>NUDAL</v>
      </c>
      <c r="S7" s="3">
        <f t="shared" si="0"/>
        <v>0</v>
      </c>
      <c r="T7" s="3" t="str">
        <f>_xlfn.XLOOKUP(C7,DB!$A$2:$A$248,DB!$D$2:$D$248,"")</f>
        <v>Sector 3</v>
      </c>
    </row>
    <row r="8" spans="1:20" x14ac:dyDescent="0.2">
      <c r="A8" s="20" t="s">
        <v>47</v>
      </c>
      <c r="B8" s="20" t="s">
        <v>18</v>
      </c>
      <c r="C8" s="20" t="s">
        <v>48</v>
      </c>
      <c r="D8" s="20" t="s">
        <v>49</v>
      </c>
      <c r="E8" s="20" t="s">
        <v>692</v>
      </c>
      <c r="F8" s="21">
        <v>46312.045011574075</v>
      </c>
      <c r="G8" s="20" t="s">
        <v>22</v>
      </c>
      <c r="H8" s="20" t="s">
        <v>5403</v>
      </c>
      <c r="I8" s="22">
        <v>370</v>
      </c>
      <c r="J8" s="20" t="s">
        <v>23</v>
      </c>
      <c r="K8" s="20" t="s">
        <v>24</v>
      </c>
      <c r="L8" s="22">
        <v>382</v>
      </c>
      <c r="M8" s="20" t="s">
        <v>269</v>
      </c>
      <c r="N8" s="21">
        <v>46312.065879629634</v>
      </c>
      <c r="O8" s="22">
        <v>370</v>
      </c>
      <c r="P8" s="20" t="s">
        <v>41</v>
      </c>
      <c r="Q8" s="22">
        <v>40</v>
      </c>
      <c r="R8" s="3" t="str">
        <f>IF(OR(G8="12R",G8="12L"),_xlfn.XLOOKUP(C8,DB!$A$2:$A$248,DB!$B$2:$B$248,""),IF(OR(G8="30L",G8="30R"),_xlfn.XLOOKUP(C8,DB!$A$2:$A$248,DB!$C$2:$C$248,""),""))</f>
        <v>NUDAL</v>
      </c>
      <c r="S8" s="3">
        <f t="shared" si="0"/>
        <v>1</v>
      </c>
      <c r="T8" s="3" t="str">
        <f>_xlfn.XLOOKUP(C8,DB!$A$2:$A$248,DB!$D$2:$D$248,"")</f>
        <v>Sector 3</v>
      </c>
    </row>
    <row r="9" spans="1:20" x14ac:dyDescent="0.2">
      <c r="A9" s="20" t="s">
        <v>621</v>
      </c>
      <c r="B9" s="20" t="s">
        <v>18</v>
      </c>
      <c r="C9" s="20" t="s">
        <v>28</v>
      </c>
      <c r="D9" s="20" t="s">
        <v>29</v>
      </c>
      <c r="E9" s="20" t="s">
        <v>496</v>
      </c>
      <c r="F9" s="21">
        <v>46312.047106481477</v>
      </c>
      <c r="G9" s="20" t="s">
        <v>22</v>
      </c>
      <c r="H9" s="20" t="s">
        <v>5404</v>
      </c>
      <c r="I9" s="22">
        <v>390</v>
      </c>
      <c r="J9" s="20" t="s">
        <v>23</v>
      </c>
      <c r="K9" s="20" t="s">
        <v>24</v>
      </c>
      <c r="L9" s="22">
        <v>383</v>
      </c>
      <c r="M9" s="20" t="s">
        <v>269</v>
      </c>
      <c r="N9" s="21">
        <v>46312.068877314814</v>
      </c>
      <c r="O9" s="22">
        <v>390</v>
      </c>
      <c r="P9" s="20" t="s">
        <v>26</v>
      </c>
      <c r="Q9" s="22">
        <v>40</v>
      </c>
      <c r="R9" s="3" t="str">
        <f>IF(OR(G9="12R",G9="12L"),_xlfn.XLOOKUP(C9,DB!$A$2:$A$248,DB!$B$2:$B$248,""),IF(OR(G9="30L",G9="30R"),_xlfn.XLOOKUP(C9,DB!$A$2:$A$248,DB!$C$2:$C$248,""),""))</f>
        <v>OMSUK</v>
      </c>
      <c r="S9" s="3">
        <f t="shared" si="0"/>
        <v>1</v>
      </c>
      <c r="T9" s="3" t="str">
        <f>_xlfn.XLOOKUP(C9,DB!$A$2:$A$248,DB!$D$2:$D$248,"")</f>
        <v>Sector 3</v>
      </c>
    </row>
    <row r="10" spans="1:20" x14ac:dyDescent="0.2">
      <c r="A10" s="20" t="s">
        <v>57</v>
      </c>
      <c r="B10" s="20" t="s">
        <v>18</v>
      </c>
      <c r="C10" s="20" t="s">
        <v>43</v>
      </c>
      <c r="D10" s="20" t="s">
        <v>20</v>
      </c>
      <c r="E10" s="20" t="s">
        <v>534</v>
      </c>
      <c r="F10" s="21">
        <v>46312.051736111112</v>
      </c>
      <c r="G10" s="20" t="s">
        <v>22</v>
      </c>
      <c r="H10" s="20" t="s">
        <v>5405</v>
      </c>
      <c r="I10" s="22">
        <v>360</v>
      </c>
      <c r="J10" s="20" t="s">
        <v>23</v>
      </c>
      <c r="K10" s="20" t="s">
        <v>24</v>
      </c>
      <c r="L10" s="22">
        <v>858</v>
      </c>
      <c r="M10" s="20" t="s">
        <v>46</v>
      </c>
      <c r="N10" s="21">
        <v>46312.098599537036</v>
      </c>
      <c r="O10" s="22">
        <v>360</v>
      </c>
      <c r="P10" s="20" t="s">
        <v>26</v>
      </c>
      <c r="Q10" s="22">
        <v>190</v>
      </c>
      <c r="R10" s="3" t="str">
        <f>IF(OR(G10="12R",G10="12L"),_xlfn.XLOOKUP(C10,DB!$A$2:$A$248,DB!$B$2:$B$248,""),IF(OR(G10="30L",G10="30R"),_xlfn.XLOOKUP(C10,DB!$A$2:$A$248,DB!$C$2:$C$248,""),""))</f>
        <v>UDGUV</v>
      </c>
      <c r="S10" s="3">
        <f t="shared" si="0"/>
        <v>1</v>
      </c>
      <c r="T10" s="3" t="str">
        <f>_xlfn.XLOOKUP(C10,DB!$A$2:$A$248,DB!$D$2:$D$248,"")</f>
        <v>Sector 2</v>
      </c>
    </row>
    <row r="11" spans="1:20" x14ac:dyDescent="0.2">
      <c r="A11" s="20" t="s">
        <v>3478</v>
      </c>
      <c r="B11" s="20" t="s">
        <v>18</v>
      </c>
      <c r="C11" s="20" t="s">
        <v>221</v>
      </c>
      <c r="D11" s="20" t="s">
        <v>20</v>
      </c>
      <c r="E11" s="20" t="s">
        <v>562</v>
      </c>
      <c r="F11" s="21">
        <v>46312.054652777777</v>
      </c>
      <c r="G11" s="20" t="s">
        <v>22</v>
      </c>
      <c r="H11" s="20" t="s">
        <v>351</v>
      </c>
      <c r="I11" s="22">
        <v>360</v>
      </c>
      <c r="J11" s="20" t="s">
        <v>23</v>
      </c>
      <c r="K11" s="20" t="s">
        <v>24</v>
      </c>
      <c r="L11" s="22">
        <v>859</v>
      </c>
      <c r="M11" s="20" t="s">
        <v>46</v>
      </c>
      <c r="N11" s="21">
        <v>46312.100891203707</v>
      </c>
      <c r="O11" s="22">
        <v>360</v>
      </c>
      <c r="P11" s="20" t="s">
        <v>26</v>
      </c>
      <c r="Q11" s="22">
        <v>190</v>
      </c>
      <c r="R11" s="3" t="str">
        <f>IF(OR(G11="12R",G11="12L"),_xlfn.XLOOKUP(C11,DB!$A$2:$A$248,DB!$B$2:$B$248,""),IF(OR(G11="30L",G11="30R"),_xlfn.XLOOKUP(C11,DB!$A$2:$A$248,DB!$C$2:$C$248,""),""))</f>
        <v>UDGUV</v>
      </c>
      <c r="S11" s="3">
        <f t="shared" si="0"/>
        <v>1</v>
      </c>
      <c r="T11" s="3" t="str">
        <f>_xlfn.XLOOKUP(C11,DB!$A$2:$A$248,DB!$D$2:$D$248,"")</f>
        <v>Sector 2</v>
      </c>
    </row>
    <row r="12" spans="1:20" x14ac:dyDescent="0.2">
      <c r="A12" s="20" t="s">
        <v>17</v>
      </c>
      <c r="B12" s="20" t="s">
        <v>18</v>
      </c>
      <c r="C12" s="20" t="s">
        <v>19</v>
      </c>
      <c r="D12" s="20" t="s">
        <v>20</v>
      </c>
      <c r="E12" s="20" t="s">
        <v>4372</v>
      </c>
      <c r="F12" s="21">
        <v>46312.055995370371</v>
      </c>
      <c r="G12" s="20" t="s">
        <v>22</v>
      </c>
      <c r="H12" s="20" t="s">
        <v>5172</v>
      </c>
      <c r="I12" s="22">
        <v>360</v>
      </c>
      <c r="J12" s="20" t="s">
        <v>23</v>
      </c>
      <c r="K12" s="20" t="s">
        <v>24</v>
      </c>
      <c r="L12" s="22">
        <v>860</v>
      </c>
      <c r="M12" s="20" t="s">
        <v>25</v>
      </c>
      <c r="N12" s="21">
        <v>46312.102222222224</v>
      </c>
      <c r="O12" s="22">
        <v>359</v>
      </c>
      <c r="P12" s="20" t="s">
        <v>26</v>
      </c>
      <c r="Q12" s="22">
        <v>190</v>
      </c>
      <c r="R12" s="3" t="str">
        <f>IF(OR(G12="12R",G12="12L"),_xlfn.XLOOKUP(C12,DB!$A$2:$A$248,DB!$B$2:$B$248,""),IF(OR(G12="30L",G12="30R"),_xlfn.XLOOKUP(C12,DB!$A$2:$A$248,DB!$C$2:$C$248,""),""))</f>
        <v>UDGUV</v>
      </c>
      <c r="S12" s="3">
        <f t="shared" si="0"/>
        <v>1</v>
      </c>
      <c r="T12" s="3" t="str">
        <f>_xlfn.XLOOKUP(C12,DB!$A$2:$A$248,DB!$D$2:$D$248,"")</f>
        <v>Sector 2</v>
      </c>
    </row>
    <row r="13" spans="1:20" x14ac:dyDescent="0.2">
      <c r="A13" s="20" t="s">
        <v>625</v>
      </c>
      <c r="B13" s="20" t="s">
        <v>18</v>
      </c>
      <c r="C13" s="20" t="s">
        <v>626</v>
      </c>
      <c r="D13" s="20" t="s">
        <v>241</v>
      </c>
      <c r="E13" s="20" t="s">
        <v>5406</v>
      </c>
      <c r="F13" s="21">
        <v>46312.059062500004</v>
      </c>
      <c r="G13" s="20" t="s">
        <v>22</v>
      </c>
      <c r="H13" s="20" t="s">
        <v>5407</v>
      </c>
      <c r="I13" s="22">
        <v>380</v>
      </c>
      <c r="J13" s="20" t="s">
        <v>23</v>
      </c>
      <c r="K13" s="20" t="s">
        <v>24</v>
      </c>
      <c r="L13" s="22">
        <v>437</v>
      </c>
      <c r="M13" s="20" t="s">
        <v>204</v>
      </c>
      <c r="N13" s="21">
        <v>46312.083657407406</v>
      </c>
      <c r="O13" s="22">
        <v>380</v>
      </c>
      <c r="P13" s="20" t="s">
        <v>26</v>
      </c>
      <c r="Q13" s="22">
        <v>40</v>
      </c>
      <c r="R13" s="3" t="str">
        <f>IF(OR(G13="12R",G13="12L"),_xlfn.XLOOKUP(C13,DB!$A$2:$A$248,DB!$B$2:$B$248,""),IF(OR(G13="30L",G13="30R"),_xlfn.XLOOKUP(C13,DB!$A$2:$A$248,DB!$C$2:$C$248,""),""))</f>
        <v>OMSUK</v>
      </c>
      <c r="S13" s="3">
        <f t="shared" si="0"/>
        <v>1</v>
      </c>
      <c r="T13" s="3" t="str">
        <f>_xlfn.XLOOKUP(C13,DB!$A$2:$A$248,DB!$D$2:$D$248,"")</f>
        <v>Sector 3</v>
      </c>
    </row>
    <row r="14" spans="1:20" x14ac:dyDescent="0.2">
      <c r="A14" s="20" t="s">
        <v>27</v>
      </c>
      <c r="B14" s="20" t="s">
        <v>18</v>
      </c>
      <c r="C14" s="20" t="s">
        <v>28</v>
      </c>
      <c r="D14" s="20" t="s">
        <v>29</v>
      </c>
      <c r="E14" s="20" t="s">
        <v>1936</v>
      </c>
      <c r="F14" s="21">
        <v>46312.063726851848</v>
      </c>
      <c r="G14" s="20" t="s">
        <v>22</v>
      </c>
      <c r="H14" s="20" t="s">
        <v>5408</v>
      </c>
      <c r="I14" s="22">
        <v>360</v>
      </c>
      <c r="J14" s="20" t="s">
        <v>23</v>
      </c>
      <c r="K14" s="20" t="s">
        <v>24</v>
      </c>
      <c r="L14" s="22">
        <v>418</v>
      </c>
      <c r="M14" s="20" t="s">
        <v>2857</v>
      </c>
      <c r="N14" s="21">
        <v>46312.08730324074</v>
      </c>
      <c r="O14" s="22">
        <v>360</v>
      </c>
      <c r="P14" s="20" t="s">
        <v>26</v>
      </c>
      <c r="Q14" s="22">
        <v>40</v>
      </c>
      <c r="R14" s="3" t="str">
        <f>IF(OR(G14="12R",G14="12L"),_xlfn.XLOOKUP(C14,DB!$A$2:$A$248,DB!$B$2:$B$248,""),IF(OR(G14="30L",G14="30R"),_xlfn.XLOOKUP(C14,DB!$A$2:$A$248,DB!$C$2:$C$248,""),""))</f>
        <v>OMSUK</v>
      </c>
      <c r="S14" s="3">
        <f t="shared" si="0"/>
        <v>1</v>
      </c>
      <c r="T14" s="3" t="str">
        <f>_xlfn.XLOOKUP(C14,DB!$A$2:$A$248,DB!$D$2:$D$248,"")</f>
        <v>Sector 3</v>
      </c>
    </row>
    <row r="15" spans="1:20" x14ac:dyDescent="0.2">
      <c r="A15" s="20" t="s">
        <v>52</v>
      </c>
      <c r="B15" s="20" t="s">
        <v>18</v>
      </c>
      <c r="C15" s="20" t="s">
        <v>53</v>
      </c>
      <c r="D15" s="20" t="s">
        <v>54</v>
      </c>
      <c r="E15" s="20" t="s">
        <v>55</v>
      </c>
      <c r="F15" s="21">
        <v>46312.06631944445</v>
      </c>
      <c r="G15" s="20" t="s">
        <v>22</v>
      </c>
      <c r="H15" s="20" t="s">
        <v>5409</v>
      </c>
      <c r="I15" s="22">
        <v>380</v>
      </c>
      <c r="J15" s="20" t="s">
        <v>23</v>
      </c>
      <c r="K15" s="20" t="s">
        <v>24</v>
      </c>
      <c r="L15" s="22">
        <v>201</v>
      </c>
      <c r="M15" s="20" t="s">
        <v>5410</v>
      </c>
      <c r="N15" s="21">
        <v>46312.078472222223</v>
      </c>
      <c r="O15" s="22">
        <v>350</v>
      </c>
      <c r="P15" s="20" t="s">
        <v>26</v>
      </c>
      <c r="Q15" s="22">
        <v>190</v>
      </c>
      <c r="R15" s="3" t="str">
        <f>IF(OR(G15="12R",G15="12L"),_xlfn.XLOOKUP(C15,DB!$A$2:$A$248,DB!$B$2:$B$248,""),IF(OR(G15="30L",G15="30R"),_xlfn.XLOOKUP(C15,DB!$A$2:$A$248,DB!$C$2:$C$248,""),""))</f>
        <v>CZM</v>
      </c>
      <c r="S15" s="3">
        <f t="shared" si="0"/>
        <v>1</v>
      </c>
      <c r="T15" s="3" t="str">
        <f>_xlfn.XLOOKUP(C15,DB!$A$2:$A$248,DB!$D$2:$D$248,"")</f>
        <v>Sector 7</v>
      </c>
    </row>
    <row r="16" spans="1:20" x14ac:dyDescent="0.2">
      <c r="A16" s="20" t="s">
        <v>4606</v>
      </c>
      <c r="B16" s="20" t="s">
        <v>18</v>
      </c>
      <c r="C16" s="20" t="s">
        <v>988</v>
      </c>
      <c r="D16" s="20" t="s">
        <v>4607</v>
      </c>
      <c r="E16" s="20" t="s">
        <v>5411</v>
      </c>
      <c r="F16" s="21">
        <v>46312.068726851852</v>
      </c>
      <c r="G16" s="20" t="s">
        <v>22</v>
      </c>
      <c r="H16" s="20" t="s">
        <v>5412</v>
      </c>
      <c r="I16" s="22">
        <v>350</v>
      </c>
      <c r="J16" s="20" t="s">
        <v>23</v>
      </c>
      <c r="K16" s="20" t="s">
        <v>24</v>
      </c>
      <c r="L16" s="22">
        <v>382</v>
      </c>
      <c r="M16" s="20" t="s">
        <v>269</v>
      </c>
      <c r="N16" s="21">
        <v>46312.089143518519</v>
      </c>
      <c r="O16" s="22">
        <v>350</v>
      </c>
      <c r="P16" s="20" t="s">
        <v>41</v>
      </c>
      <c r="Q16" s="22">
        <v>40</v>
      </c>
      <c r="R16" s="3" t="str">
        <f>IF(OR(G16="12R",G16="12L"),_xlfn.XLOOKUP(C16,DB!$A$2:$A$248,DB!$B$2:$B$248,""),IF(OR(G16="30L",G16="30R"),_xlfn.XLOOKUP(C16,DB!$A$2:$A$248,DB!$C$2:$C$248,""),""))</f>
        <v>NUDAL</v>
      </c>
      <c r="S16" s="3">
        <f t="shared" si="0"/>
        <v>1</v>
      </c>
      <c r="T16" s="3" t="str">
        <f>_xlfn.XLOOKUP(C16,DB!$A$2:$A$248,DB!$D$2:$D$248,"")</f>
        <v>Sector 3</v>
      </c>
    </row>
    <row r="17" spans="1:20" x14ac:dyDescent="0.2">
      <c r="A17" s="20" t="s">
        <v>62</v>
      </c>
      <c r="B17" s="20" t="s">
        <v>18</v>
      </c>
      <c r="C17" s="20" t="s">
        <v>66</v>
      </c>
      <c r="D17" s="20" t="s">
        <v>64</v>
      </c>
      <c r="E17" s="20" t="s">
        <v>5413</v>
      </c>
      <c r="F17" s="21">
        <v>46312.07104166667</v>
      </c>
      <c r="G17" s="20" t="s">
        <v>22</v>
      </c>
      <c r="H17" s="20" t="s">
        <v>5414</v>
      </c>
      <c r="I17" s="22">
        <v>220</v>
      </c>
      <c r="J17" s="20" t="s">
        <v>23</v>
      </c>
      <c r="K17" s="20" t="s">
        <v>24</v>
      </c>
      <c r="L17" s="22">
        <v>352</v>
      </c>
      <c r="M17" s="20" t="s">
        <v>66</v>
      </c>
      <c r="N17" s="21">
        <v>46312.094409722224</v>
      </c>
      <c r="O17" s="22">
        <v>0</v>
      </c>
      <c r="P17" s="20" t="s">
        <v>26</v>
      </c>
      <c r="Q17" s="22">
        <v>190</v>
      </c>
      <c r="R17" s="3" t="str">
        <f>IF(OR(G17="12R",G17="12L"),_xlfn.XLOOKUP(C17,DB!$A$2:$A$248,DB!$B$2:$B$248,""),IF(OR(G17="30L",G17="30R"),_xlfn.XLOOKUP(C17,DB!$A$2:$A$248,DB!$C$2:$C$248,""),""))</f>
        <v>UDGUV</v>
      </c>
      <c r="S17" s="3">
        <f t="shared" si="0"/>
        <v>1</v>
      </c>
      <c r="T17" s="3" t="str">
        <f>_xlfn.XLOOKUP(C17,DB!$A$2:$A$248,DB!$D$2:$D$248,"")</f>
        <v>Sector 2</v>
      </c>
    </row>
    <row r="18" spans="1:20" x14ac:dyDescent="0.2">
      <c r="A18" s="20" t="s">
        <v>358</v>
      </c>
      <c r="B18" s="20" t="s">
        <v>18</v>
      </c>
      <c r="C18" s="20" t="s">
        <v>276</v>
      </c>
      <c r="D18" s="20" t="s">
        <v>129</v>
      </c>
      <c r="E18" s="20" t="s">
        <v>5415</v>
      </c>
      <c r="F18" s="21">
        <v>46312.072615740741</v>
      </c>
      <c r="G18" s="20" t="s">
        <v>22</v>
      </c>
      <c r="H18" s="20" t="s">
        <v>5416</v>
      </c>
      <c r="I18" s="22">
        <v>340</v>
      </c>
      <c r="J18" s="20" t="s">
        <v>23</v>
      </c>
      <c r="K18" s="20" t="s">
        <v>24</v>
      </c>
      <c r="L18" s="22">
        <v>870</v>
      </c>
      <c r="M18" s="20" t="s">
        <v>36</v>
      </c>
      <c r="N18" s="21">
        <v>46312.118946759263</v>
      </c>
      <c r="O18" s="22">
        <v>340</v>
      </c>
      <c r="P18" s="20" t="s">
        <v>26</v>
      </c>
      <c r="Q18" s="22">
        <v>190</v>
      </c>
      <c r="R18" s="3" t="str">
        <f>IF(OR(G18="12R",G18="12L"),_xlfn.XLOOKUP(C18,DB!$A$2:$A$248,DB!$B$2:$B$248,""),IF(OR(G18="30L",G18="30R"),_xlfn.XLOOKUP(C18,DB!$A$2:$A$248,DB!$C$2:$C$248,""),""))</f>
        <v>UDGUV</v>
      </c>
      <c r="S18" s="3">
        <f t="shared" si="0"/>
        <v>1</v>
      </c>
      <c r="T18" s="3" t="str">
        <f>_xlfn.XLOOKUP(C18,DB!$A$2:$A$248,DB!$D$2:$D$248,"")</f>
        <v>Sector 2</v>
      </c>
    </row>
    <row r="19" spans="1:20" x14ac:dyDescent="0.2">
      <c r="A19" s="20" t="s">
        <v>373</v>
      </c>
      <c r="B19" s="20" t="s">
        <v>18</v>
      </c>
      <c r="C19" s="20" t="s">
        <v>38</v>
      </c>
      <c r="D19" s="20" t="s">
        <v>366</v>
      </c>
      <c r="E19" s="20" t="s">
        <v>4611</v>
      </c>
      <c r="F19" s="21">
        <v>46312.0783912037</v>
      </c>
      <c r="G19" s="20" t="s">
        <v>22</v>
      </c>
      <c r="H19" s="20" t="s">
        <v>5417</v>
      </c>
      <c r="I19" s="22">
        <v>390</v>
      </c>
      <c r="J19" s="20" t="s">
        <v>23</v>
      </c>
      <c r="K19" s="20" t="s">
        <v>24</v>
      </c>
      <c r="L19" s="22">
        <v>136</v>
      </c>
      <c r="M19" s="20" t="s">
        <v>40</v>
      </c>
      <c r="N19" s="21">
        <v>46312.088379629626</v>
      </c>
      <c r="O19" s="22">
        <v>215</v>
      </c>
      <c r="P19" s="20" t="s">
        <v>41</v>
      </c>
      <c r="Q19" s="22">
        <v>190</v>
      </c>
      <c r="R19" s="3" t="str">
        <f>IF(OR(G19="12R",G19="12L"),_xlfn.XLOOKUP(C19,DB!$A$2:$A$248,DB!$B$2:$B$248,""),IF(OR(G19="30L",G19="30R"),_xlfn.XLOOKUP(C19,DB!$A$2:$A$248,DB!$C$2:$C$248,""),""))</f>
        <v>NUDAL</v>
      </c>
      <c r="S19" s="3">
        <f t="shared" si="0"/>
        <v>1</v>
      </c>
      <c r="T19" s="3" t="str">
        <f>_xlfn.XLOOKUP(C19,DB!$A$2:$A$248,DB!$D$2:$D$248,"")</f>
        <v>Sector 3</v>
      </c>
    </row>
    <row r="20" spans="1:20" x14ac:dyDescent="0.2">
      <c r="A20" s="20" t="s">
        <v>68</v>
      </c>
      <c r="B20" s="20" t="s">
        <v>18</v>
      </c>
      <c r="C20" s="20" t="s">
        <v>38</v>
      </c>
      <c r="D20" s="20" t="s">
        <v>39</v>
      </c>
      <c r="E20" s="20" t="s">
        <v>1139</v>
      </c>
      <c r="F20" s="21">
        <v>46312.096284722225</v>
      </c>
      <c r="G20" s="20" t="s">
        <v>22</v>
      </c>
      <c r="H20" s="20" t="s">
        <v>5418</v>
      </c>
      <c r="I20" s="22">
        <v>350</v>
      </c>
      <c r="J20" s="20" t="s">
        <v>23</v>
      </c>
      <c r="K20" s="20" t="s">
        <v>24</v>
      </c>
      <c r="L20" s="22">
        <v>383</v>
      </c>
      <c r="M20" s="20" t="s">
        <v>269</v>
      </c>
      <c r="N20" s="21">
        <v>46312.117210648154</v>
      </c>
      <c r="O20" s="22">
        <v>350</v>
      </c>
      <c r="P20" s="20" t="s">
        <v>41</v>
      </c>
      <c r="Q20" s="22">
        <v>40</v>
      </c>
      <c r="R20" s="3" t="str">
        <f>IF(OR(G20="12R",G20="12L"),_xlfn.XLOOKUP(C20,DB!$A$2:$A$248,DB!$B$2:$B$248,""),IF(OR(G20="30L",G20="30R"),_xlfn.XLOOKUP(C20,DB!$A$2:$A$248,DB!$C$2:$C$248,""),""))</f>
        <v>NUDAL</v>
      </c>
      <c r="S20" s="3">
        <f t="shared" si="0"/>
        <v>2</v>
      </c>
      <c r="T20" s="3" t="str">
        <f>_xlfn.XLOOKUP(C20,DB!$A$2:$A$248,DB!$D$2:$D$248,"")</f>
        <v>Sector 3</v>
      </c>
    </row>
    <row r="21" spans="1:20" x14ac:dyDescent="0.2">
      <c r="A21" s="20" t="s">
        <v>60</v>
      </c>
      <c r="B21" s="20" t="s">
        <v>18</v>
      </c>
      <c r="C21" s="20" t="s">
        <v>28</v>
      </c>
      <c r="D21" s="20" t="s">
        <v>61</v>
      </c>
      <c r="E21" s="20" t="s">
        <v>4836</v>
      </c>
      <c r="F21" s="21">
        <v>46312.111388888894</v>
      </c>
      <c r="G21" s="20" t="s">
        <v>22</v>
      </c>
      <c r="H21" s="20" t="s">
        <v>5419</v>
      </c>
      <c r="I21" s="22">
        <v>350</v>
      </c>
      <c r="J21" s="20" t="s">
        <v>23</v>
      </c>
      <c r="K21" s="20" t="s">
        <v>24</v>
      </c>
      <c r="L21" s="22">
        <v>180</v>
      </c>
      <c r="M21" s="20" t="s">
        <v>5420</v>
      </c>
      <c r="N21" s="21">
        <v>46312.12232638889</v>
      </c>
      <c r="O21" s="22">
        <v>213</v>
      </c>
      <c r="P21" s="20" t="s">
        <v>26</v>
      </c>
      <c r="Q21" s="22">
        <v>40</v>
      </c>
      <c r="R21" s="3" t="str">
        <f>IF(OR(G21="12R",G21="12L"),_xlfn.XLOOKUP(C21,DB!$A$2:$A$248,DB!$B$2:$B$248,""),IF(OR(G21="30L",G21="30R"),_xlfn.XLOOKUP(C21,DB!$A$2:$A$248,DB!$C$2:$C$248,""),""))</f>
        <v>OMSUK</v>
      </c>
      <c r="S21" s="3">
        <f t="shared" si="0"/>
        <v>2</v>
      </c>
      <c r="T21" s="3" t="str">
        <f>_xlfn.XLOOKUP(C21,DB!$A$2:$A$248,DB!$D$2:$D$248,"")</f>
        <v>Sector 3</v>
      </c>
    </row>
    <row r="22" spans="1:20" x14ac:dyDescent="0.2">
      <c r="A22" s="20" t="s">
        <v>556</v>
      </c>
      <c r="B22" s="20" t="s">
        <v>18</v>
      </c>
      <c r="C22" s="20" t="s">
        <v>101</v>
      </c>
      <c r="D22" s="20" t="s">
        <v>54</v>
      </c>
      <c r="E22" s="20" t="s">
        <v>1810</v>
      </c>
      <c r="F22" s="21">
        <v>46312.114618055552</v>
      </c>
      <c r="G22" s="20" t="s">
        <v>22</v>
      </c>
      <c r="H22" s="20" t="s">
        <v>5421</v>
      </c>
      <c r="I22" s="22">
        <v>380</v>
      </c>
      <c r="J22" s="20" t="s">
        <v>23</v>
      </c>
      <c r="K22" s="20" t="s">
        <v>24</v>
      </c>
      <c r="L22" s="22">
        <v>854</v>
      </c>
      <c r="M22" s="20" t="s">
        <v>461</v>
      </c>
      <c r="N22" s="21">
        <v>46312.160983796297</v>
      </c>
      <c r="O22" s="22">
        <v>380</v>
      </c>
      <c r="P22" s="20" t="s">
        <v>26</v>
      </c>
      <c r="Q22" s="22">
        <v>190</v>
      </c>
      <c r="R22" s="3" t="str">
        <f>IF(OR(G22="12R",G22="12L"),_xlfn.XLOOKUP(C22,DB!$A$2:$A$248,DB!$B$2:$B$248,""),IF(OR(G22="30L",G22="30R"),_xlfn.XLOOKUP(C22,DB!$A$2:$A$248,DB!$C$2:$C$248,""),""))</f>
        <v>UDGUV</v>
      </c>
      <c r="S22" s="3">
        <f t="shared" si="0"/>
        <v>2</v>
      </c>
      <c r="T22" s="3" t="str">
        <f>_xlfn.XLOOKUP(C22,DB!$A$2:$A$248,DB!$D$2:$D$248,"")</f>
        <v>Sector 2</v>
      </c>
    </row>
    <row r="23" spans="1:20" x14ac:dyDescent="0.2">
      <c r="A23" s="20" t="s">
        <v>71</v>
      </c>
      <c r="B23" s="20" t="s">
        <v>18</v>
      </c>
      <c r="C23" s="20" t="s">
        <v>43</v>
      </c>
      <c r="D23" s="20" t="s">
        <v>34</v>
      </c>
      <c r="E23" s="20" t="s">
        <v>505</v>
      </c>
      <c r="F23" s="21">
        <v>46312.117465277777</v>
      </c>
      <c r="G23" s="20" t="s">
        <v>22</v>
      </c>
      <c r="H23" s="20" t="s">
        <v>5422</v>
      </c>
      <c r="I23" s="22">
        <v>380</v>
      </c>
      <c r="J23" s="20" t="s">
        <v>23</v>
      </c>
      <c r="K23" s="20" t="s">
        <v>24</v>
      </c>
      <c r="L23" s="22">
        <v>855</v>
      </c>
      <c r="M23" s="20" t="s">
        <v>461</v>
      </c>
      <c r="N23" s="21">
        <v>46312.163738425923</v>
      </c>
      <c r="O23" s="22">
        <v>380</v>
      </c>
      <c r="P23" s="20" t="s">
        <v>26</v>
      </c>
      <c r="Q23" s="22">
        <v>190</v>
      </c>
      <c r="R23" s="3" t="str">
        <f>IF(OR(G23="12R",G23="12L"),_xlfn.XLOOKUP(C23,DB!$A$2:$A$248,DB!$B$2:$B$248,""),IF(OR(G23="30L",G23="30R"),_xlfn.XLOOKUP(C23,DB!$A$2:$A$248,DB!$C$2:$C$248,""),""))</f>
        <v>UDGUV</v>
      </c>
      <c r="S23" s="3">
        <f t="shared" si="0"/>
        <v>2</v>
      </c>
      <c r="T23" s="3" t="str">
        <f>_xlfn.XLOOKUP(C23,DB!$A$2:$A$248,DB!$D$2:$D$248,"")</f>
        <v>Sector 2</v>
      </c>
    </row>
    <row r="24" spans="1:20" x14ac:dyDescent="0.2">
      <c r="A24" s="20" t="s">
        <v>80</v>
      </c>
      <c r="B24" s="20" t="s">
        <v>18</v>
      </c>
      <c r="C24" s="20" t="s">
        <v>43</v>
      </c>
      <c r="D24" s="20" t="s">
        <v>20</v>
      </c>
      <c r="E24" s="20" t="s">
        <v>1258</v>
      </c>
      <c r="F24" s="21">
        <v>46312.124374999999</v>
      </c>
      <c r="G24" s="20" t="s">
        <v>22</v>
      </c>
      <c r="H24" s="20" t="s">
        <v>5423</v>
      </c>
      <c r="I24" s="22">
        <v>360</v>
      </c>
      <c r="J24" s="20" t="s">
        <v>23</v>
      </c>
      <c r="K24" s="20" t="s">
        <v>24</v>
      </c>
      <c r="L24" s="22">
        <v>892</v>
      </c>
      <c r="M24" s="20" t="s">
        <v>5129</v>
      </c>
      <c r="N24" s="21">
        <v>46312.172962962963</v>
      </c>
      <c r="O24" s="22">
        <v>360</v>
      </c>
      <c r="P24" s="20" t="s">
        <v>26</v>
      </c>
      <c r="Q24" s="22">
        <v>190</v>
      </c>
      <c r="R24" s="3" t="str">
        <f>IF(OR(G24="12R",G24="12L"),_xlfn.XLOOKUP(C24,DB!$A$2:$A$248,DB!$B$2:$B$248,""),IF(OR(G24="30L",G24="30R"),_xlfn.XLOOKUP(C24,DB!$A$2:$A$248,DB!$C$2:$C$248,""),""))</f>
        <v>UDGUV</v>
      </c>
      <c r="S24" s="3">
        <f t="shared" si="0"/>
        <v>2</v>
      </c>
      <c r="T24" s="3" t="str">
        <f>_xlfn.XLOOKUP(C24,DB!$A$2:$A$248,DB!$D$2:$D$248,"")</f>
        <v>Sector 2</v>
      </c>
    </row>
    <row r="25" spans="1:20" x14ac:dyDescent="0.2">
      <c r="A25" s="20" t="s">
        <v>83</v>
      </c>
      <c r="B25" s="20" t="s">
        <v>18</v>
      </c>
      <c r="C25" s="20" t="s">
        <v>50</v>
      </c>
      <c r="D25" s="20" t="s">
        <v>34</v>
      </c>
      <c r="E25" s="20" t="s">
        <v>4523</v>
      </c>
      <c r="F25" s="21">
        <v>46312.132361111115</v>
      </c>
      <c r="G25" s="20" t="s">
        <v>22</v>
      </c>
      <c r="H25" s="20" t="s">
        <v>5424</v>
      </c>
      <c r="I25" s="22">
        <v>380</v>
      </c>
      <c r="J25" s="20" t="s">
        <v>23</v>
      </c>
      <c r="K25" s="20" t="s">
        <v>24</v>
      </c>
      <c r="L25" s="22">
        <v>864</v>
      </c>
      <c r="M25" s="20" t="s">
        <v>85</v>
      </c>
      <c r="N25" s="21">
        <v>46312.178877314815</v>
      </c>
      <c r="O25" s="22">
        <v>380</v>
      </c>
      <c r="P25" s="20" t="s">
        <v>26</v>
      </c>
      <c r="Q25" s="22">
        <v>190</v>
      </c>
      <c r="R25" s="3" t="str">
        <f>IF(OR(G25="12R",G25="12L"),_xlfn.XLOOKUP(C25,DB!$A$2:$A$248,DB!$B$2:$B$248,""),IF(OR(G25="30L",G25="30R"),_xlfn.XLOOKUP(C25,DB!$A$2:$A$248,DB!$C$2:$C$248,""),""))</f>
        <v>UDGUV</v>
      </c>
      <c r="S25" s="3">
        <f t="shared" si="0"/>
        <v>3</v>
      </c>
      <c r="T25" s="3" t="str">
        <f>_xlfn.XLOOKUP(C25,DB!$A$2:$A$248,DB!$D$2:$D$248,"")</f>
        <v>Sector 2</v>
      </c>
    </row>
    <row r="26" spans="1:20" x14ac:dyDescent="0.2">
      <c r="A26" s="20" t="s">
        <v>77</v>
      </c>
      <c r="B26" s="20" t="s">
        <v>18</v>
      </c>
      <c r="C26" s="20" t="s">
        <v>19</v>
      </c>
      <c r="D26" s="20" t="s">
        <v>20</v>
      </c>
      <c r="E26" s="20" t="s">
        <v>406</v>
      </c>
      <c r="F26" s="21">
        <v>46312.152187500003</v>
      </c>
      <c r="G26" s="20" t="s">
        <v>22</v>
      </c>
      <c r="H26" s="20" t="s">
        <v>5425</v>
      </c>
      <c r="I26" s="22">
        <v>340</v>
      </c>
      <c r="J26" s="20" t="s">
        <v>23</v>
      </c>
      <c r="K26" s="20" t="s">
        <v>24</v>
      </c>
      <c r="L26" s="22">
        <v>862</v>
      </c>
      <c r="M26" s="20" t="s">
        <v>523</v>
      </c>
      <c r="N26" s="21">
        <v>46312.199502314819</v>
      </c>
      <c r="O26" s="22">
        <v>340</v>
      </c>
      <c r="P26" s="20" t="s">
        <v>26</v>
      </c>
      <c r="Q26" s="22">
        <v>190</v>
      </c>
      <c r="R26" s="3" t="str">
        <f>IF(OR(G26="12R",G26="12L"),_xlfn.XLOOKUP(C26,DB!$A$2:$A$248,DB!$B$2:$B$248,""),IF(OR(G26="30L",G26="30R"),_xlfn.XLOOKUP(C26,DB!$A$2:$A$248,DB!$C$2:$C$248,""),""))</f>
        <v>UDGUV</v>
      </c>
      <c r="S26" s="3">
        <f t="shared" si="0"/>
        <v>3</v>
      </c>
      <c r="T26" s="3" t="str">
        <f>_xlfn.XLOOKUP(C26,DB!$A$2:$A$248,DB!$D$2:$D$248,"")</f>
        <v>Sector 2</v>
      </c>
    </row>
    <row r="27" spans="1:20" x14ac:dyDescent="0.2">
      <c r="A27" s="20" t="s">
        <v>375</v>
      </c>
      <c r="B27" s="20" t="s">
        <v>18</v>
      </c>
      <c r="C27" s="20" t="s">
        <v>219</v>
      </c>
      <c r="D27" s="20" t="s">
        <v>34</v>
      </c>
      <c r="E27" s="20" t="s">
        <v>399</v>
      </c>
      <c r="F27" s="21">
        <v>46312.160567129627</v>
      </c>
      <c r="G27" s="20" t="s">
        <v>22</v>
      </c>
      <c r="H27" s="20" t="s">
        <v>5426</v>
      </c>
      <c r="I27" s="22">
        <v>370</v>
      </c>
      <c r="J27" s="20" t="s">
        <v>23</v>
      </c>
      <c r="K27" s="20" t="s">
        <v>24</v>
      </c>
      <c r="L27" s="22">
        <v>149</v>
      </c>
      <c r="M27" s="20" t="s">
        <v>117</v>
      </c>
      <c r="N27" s="21">
        <v>46312.171018518522</v>
      </c>
      <c r="O27" s="22">
        <v>268</v>
      </c>
      <c r="P27" s="20" t="s">
        <v>26</v>
      </c>
      <c r="Q27" s="22">
        <v>190</v>
      </c>
      <c r="R27" s="3" t="str">
        <f>IF(OR(G27="12R",G27="12L"),_xlfn.XLOOKUP(C27,DB!$A$2:$A$248,DB!$B$2:$B$248,""),IF(OR(G27="30L",G27="30R"),_xlfn.XLOOKUP(C27,DB!$A$2:$A$248,DB!$C$2:$C$248,""),""))</f>
        <v>TAKUX</v>
      </c>
      <c r="S27" s="3">
        <f t="shared" si="0"/>
        <v>3</v>
      </c>
      <c r="T27" s="3" t="str">
        <f>_xlfn.XLOOKUP(C27,DB!$A$2:$A$248,DB!$D$2:$D$248,"")</f>
        <v>Sector 7</v>
      </c>
    </row>
    <row r="28" spans="1:20" x14ac:dyDescent="0.2">
      <c r="A28" s="20" t="s">
        <v>89</v>
      </c>
      <c r="B28" s="20" t="s">
        <v>18</v>
      </c>
      <c r="C28" s="20" t="s">
        <v>43</v>
      </c>
      <c r="D28" s="20" t="s">
        <v>20</v>
      </c>
      <c r="E28" s="20" t="s">
        <v>458</v>
      </c>
      <c r="F28" s="21">
        <v>46312.222604166665</v>
      </c>
      <c r="G28" s="20" t="s">
        <v>22</v>
      </c>
      <c r="H28" s="20" t="s">
        <v>5427</v>
      </c>
      <c r="I28" s="22">
        <v>360</v>
      </c>
      <c r="J28" s="20" t="s">
        <v>23</v>
      </c>
      <c r="K28" s="20" t="s">
        <v>24</v>
      </c>
      <c r="L28" s="22">
        <v>862</v>
      </c>
      <c r="M28" s="20" t="s">
        <v>461</v>
      </c>
      <c r="N28" s="21">
        <v>46312.271215277782</v>
      </c>
      <c r="O28" s="22">
        <v>360</v>
      </c>
      <c r="P28" s="20" t="s">
        <v>26</v>
      </c>
      <c r="Q28" s="22">
        <v>190</v>
      </c>
      <c r="R28" s="3" t="str">
        <f>IF(OR(G28="12R",G28="12L"),_xlfn.XLOOKUP(C28,DB!$A$2:$A$248,DB!$B$2:$B$248,""),IF(OR(G28="30L",G28="30R"),_xlfn.XLOOKUP(C28,DB!$A$2:$A$248,DB!$C$2:$C$248,""),""))</f>
        <v>UDGUV</v>
      </c>
      <c r="S28" s="3">
        <f t="shared" si="0"/>
        <v>5</v>
      </c>
      <c r="T28" s="3" t="str">
        <f>_xlfn.XLOOKUP(C28,DB!$A$2:$A$248,DB!$D$2:$D$248,"")</f>
        <v>Sector 2</v>
      </c>
    </row>
    <row r="29" spans="1:20" x14ac:dyDescent="0.2">
      <c r="A29" s="20" t="s">
        <v>94</v>
      </c>
      <c r="B29" s="20" t="s">
        <v>18</v>
      </c>
      <c r="C29" s="20" t="s">
        <v>43</v>
      </c>
      <c r="D29" s="20" t="s">
        <v>34</v>
      </c>
      <c r="E29" s="20" t="s">
        <v>3053</v>
      </c>
      <c r="F29" s="21">
        <v>46312.433530092589</v>
      </c>
      <c r="G29" s="20" t="s">
        <v>22</v>
      </c>
      <c r="H29" s="20" t="s">
        <v>5428</v>
      </c>
      <c r="I29" s="22">
        <v>360</v>
      </c>
      <c r="J29" s="20" t="s">
        <v>23</v>
      </c>
      <c r="K29" s="20" t="s">
        <v>24</v>
      </c>
      <c r="L29" s="22">
        <v>859</v>
      </c>
      <c r="M29" s="20" t="s">
        <v>46</v>
      </c>
      <c r="N29" s="21">
        <v>46312.480509259258</v>
      </c>
      <c r="O29" s="22">
        <v>360</v>
      </c>
      <c r="P29" s="20" t="s">
        <v>26</v>
      </c>
      <c r="Q29" s="22">
        <v>190</v>
      </c>
      <c r="R29" s="3" t="str">
        <f>IF(OR(G29="12R",G29="12L"),_xlfn.XLOOKUP(C29,DB!$A$2:$A$248,DB!$B$2:$B$248,""),IF(OR(G29="30L",G29="30R"),_xlfn.XLOOKUP(C29,DB!$A$2:$A$248,DB!$C$2:$C$248,""),""))</f>
        <v>UDGUV</v>
      </c>
      <c r="S29" s="3">
        <f t="shared" si="0"/>
        <v>10</v>
      </c>
      <c r="T29" s="3" t="str">
        <f>_xlfn.XLOOKUP(C29,DB!$A$2:$A$248,DB!$D$2:$D$248,"")</f>
        <v>Sector 2</v>
      </c>
    </row>
    <row r="30" spans="1:20" x14ac:dyDescent="0.2">
      <c r="A30" s="20" t="s">
        <v>96</v>
      </c>
      <c r="B30" s="20" t="s">
        <v>18</v>
      </c>
      <c r="C30" s="20" t="s">
        <v>97</v>
      </c>
      <c r="D30" s="20" t="s">
        <v>61</v>
      </c>
      <c r="E30" s="20" t="s">
        <v>590</v>
      </c>
      <c r="F30" s="21">
        <v>46312.45722222222</v>
      </c>
      <c r="G30" s="20" t="s">
        <v>22</v>
      </c>
      <c r="H30" s="20" t="s">
        <v>5429</v>
      </c>
      <c r="I30" s="22">
        <v>360</v>
      </c>
      <c r="J30" s="20" t="s">
        <v>23</v>
      </c>
      <c r="K30" s="20" t="s">
        <v>24</v>
      </c>
      <c r="L30" s="22">
        <v>876</v>
      </c>
      <c r="M30" s="20" t="s">
        <v>99</v>
      </c>
      <c r="N30" s="21">
        <v>46312.504166666666</v>
      </c>
      <c r="O30" s="22">
        <v>200</v>
      </c>
      <c r="P30" s="20" t="s">
        <v>26</v>
      </c>
      <c r="Q30" s="22">
        <v>190</v>
      </c>
      <c r="R30" s="3" t="str">
        <f>IF(OR(G30="12R",G30="12L"),_xlfn.XLOOKUP(C30,DB!$A$2:$A$248,DB!$B$2:$B$248,""),IF(OR(G30="30L",G30="30R"),_xlfn.XLOOKUP(C30,DB!$A$2:$A$248,DB!$C$2:$C$248,""),""))</f>
        <v>UDGUV</v>
      </c>
      <c r="S30" s="3">
        <f t="shared" si="0"/>
        <v>10</v>
      </c>
      <c r="T30" s="3" t="str">
        <f>_xlfn.XLOOKUP(C30,DB!$A$2:$A$248,DB!$D$2:$D$248,"")</f>
        <v>Sector 2</v>
      </c>
    </row>
    <row r="31" spans="1:20" x14ac:dyDescent="0.2">
      <c r="A31" s="20" t="s">
        <v>106</v>
      </c>
      <c r="B31" s="20" t="s">
        <v>18</v>
      </c>
      <c r="C31" s="20" t="s">
        <v>43</v>
      </c>
      <c r="D31" s="20" t="s">
        <v>20</v>
      </c>
      <c r="E31" s="20" t="s">
        <v>534</v>
      </c>
      <c r="F31" s="21">
        <v>46312.463194444441</v>
      </c>
      <c r="G31" s="20" t="s">
        <v>22</v>
      </c>
      <c r="H31" s="20" t="s">
        <v>5430</v>
      </c>
      <c r="I31" s="22">
        <v>340</v>
      </c>
      <c r="J31" s="20" t="s">
        <v>23</v>
      </c>
      <c r="K31" s="20" t="s">
        <v>24</v>
      </c>
      <c r="L31" s="22">
        <v>861</v>
      </c>
      <c r="M31" s="20" t="s">
        <v>5431</v>
      </c>
      <c r="N31" s="21">
        <v>46312.510393518518</v>
      </c>
      <c r="O31" s="22">
        <v>340</v>
      </c>
      <c r="P31" s="20" t="s">
        <v>26</v>
      </c>
      <c r="Q31" s="22">
        <v>190</v>
      </c>
      <c r="R31" s="3" t="str">
        <f>IF(OR(G31="12R",G31="12L"),_xlfn.XLOOKUP(C31,DB!$A$2:$A$248,DB!$B$2:$B$248,""),IF(OR(G31="30L",G31="30R"),_xlfn.XLOOKUP(C31,DB!$A$2:$A$248,DB!$C$2:$C$248,""),""))</f>
        <v>UDGUV</v>
      </c>
      <c r="S31" s="3">
        <f t="shared" si="0"/>
        <v>11</v>
      </c>
      <c r="T31" s="3" t="str">
        <f>_xlfn.XLOOKUP(C31,DB!$A$2:$A$248,DB!$D$2:$D$248,"")</f>
        <v>Sector 2</v>
      </c>
    </row>
    <row r="32" spans="1:20" x14ac:dyDescent="0.2">
      <c r="A32" s="20" t="s">
        <v>100</v>
      </c>
      <c r="B32" s="20" t="s">
        <v>18</v>
      </c>
      <c r="C32" s="20" t="s">
        <v>101</v>
      </c>
      <c r="D32" s="20" t="s">
        <v>20</v>
      </c>
      <c r="E32" s="20" t="s">
        <v>562</v>
      </c>
      <c r="F32" s="21">
        <v>46312.472685185188</v>
      </c>
      <c r="G32" s="20" t="s">
        <v>22</v>
      </c>
      <c r="H32" s="20" t="s">
        <v>5432</v>
      </c>
      <c r="I32" s="22">
        <v>360</v>
      </c>
      <c r="J32" s="20" t="s">
        <v>23</v>
      </c>
      <c r="K32" s="20" t="s">
        <v>24</v>
      </c>
      <c r="L32" s="22">
        <v>861</v>
      </c>
      <c r="M32" s="20" t="s">
        <v>376</v>
      </c>
      <c r="N32" s="21">
        <v>46312.519259259258</v>
      </c>
      <c r="O32" s="22">
        <v>360</v>
      </c>
      <c r="P32" s="20" t="s">
        <v>26</v>
      </c>
      <c r="Q32" s="22">
        <v>190</v>
      </c>
      <c r="R32" s="3" t="str">
        <f>IF(OR(G32="12R",G32="12L"),_xlfn.XLOOKUP(C32,DB!$A$2:$A$248,DB!$B$2:$B$248,""),IF(OR(G32="30L",G32="30R"),_xlfn.XLOOKUP(C32,DB!$A$2:$A$248,DB!$C$2:$C$248,""),""))</f>
        <v>UDGUV</v>
      </c>
      <c r="S32" s="3">
        <f t="shared" si="0"/>
        <v>11</v>
      </c>
      <c r="T32" s="3" t="str">
        <f>_xlfn.XLOOKUP(C32,DB!$A$2:$A$248,DB!$D$2:$D$248,"")</f>
        <v>Sector 2</v>
      </c>
    </row>
    <row r="33" spans="1:20" x14ac:dyDescent="0.2">
      <c r="A33" s="20" t="s">
        <v>103</v>
      </c>
      <c r="B33" s="20" t="s">
        <v>18</v>
      </c>
      <c r="C33" s="20" t="s">
        <v>43</v>
      </c>
      <c r="D33" s="20" t="s">
        <v>44</v>
      </c>
      <c r="E33" s="20" t="s">
        <v>668</v>
      </c>
      <c r="F33" s="21">
        <v>46312.474328703705</v>
      </c>
      <c r="G33" s="20" t="s">
        <v>22</v>
      </c>
      <c r="H33" s="20" t="s">
        <v>5433</v>
      </c>
      <c r="I33" s="22">
        <v>360</v>
      </c>
      <c r="J33" s="20" t="s">
        <v>23</v>
      </c>
      <c r="K33" s="20" t="s">
        <v>24</v>
      </c>
      <c r="L33" s="22">
        <v>862</v>
      </c>
      <c r="M33" s="20" t="s">
        <v>4066</v>
      </c>
      <c r="N33" s="21">
        <v>46312.521018518513</v>
      </c>
      <c r="O33" s="22">
        <v>360</v>
      </c>
      <c r="P33" s="20" t="s">
        <v>26</v>
      </c>
      <c r="Q33" s="22">
        <v>190</v>
      </c>
      <c r="R33" s="3" t="str">
        <f>IF(OR(G33="12R",G33="12L"),_xlfn.XLOOKUP(C33,DB!$A$2:$A$248,DB!$B$2:$B$248,""),IF(OR(G33="30L",G33="30R"),_xlfn.XLOOKUP(C33,DB!$A$2:$A$248,DB!$C$2:$C$248,""),""))</f>
        <v>UDGUV</v>
      </c>
      <c r="S33" s="3">
        <f t="shared" si="0"/>
        <v>11</v>
      </c>
      <c r="T33" s="3" t="str">
        <f>_xlfn.XLOOKUP(C33,DB!$A$2:$A$248,DB!$D$2:$D$248,"")</f>
        <v>Sector 2</v>
      </c>
    </row>
    <row r="34" spans="1:20" x14ac:dyDescent="0.2">
      <c r="A34" s="20" t="s">
        <v>5434</v>
      </c>
      <c r="B34" s="20" t="s">
        <v>18</v>
      </c>
      <c r="C34" s="20" t="s">
        <v>210</v>
      </c>
      <c r="D34" s="20" t="s">
        <v>500</v>
      </c>
      <c r="E34" s="20"/>
      <c r="F34" s="21">
        <v>46312.489212962959</v>
      </c>
      <c r="G34" s="20" t="s">
        <v>22</v>
      </c>
      <c r="H34" s="20" t="s">
        <v>5435</v>
      </c>
      <c r="I34" s="22">
        <v>410</v>
      </c>
      <c r="J34" s="20" t="s">
        <v>23</v>
      </c>
      <c r="K34" s="20" t="s">
        <v>51</v>
      </c>
      <c r="L34" s="22">
        <v>177</v>
      </c>
      <c r="M34" s="20" t="s">
        <v>5436</v>
      </c>
      <c r="N34" s="21">
        <v>46312.500173611115</v>
      </c>
      <c r="O34" s="22">
        <v>312</v>
      </c>
      <c r="P34" s="20" t="s">
        <v>26</v>
      </c>
      <c r="Q34" s="22">
        <v>30</v>
      </c>
      <c r="R34" s="3" t="str">
        <f>IF(OR(G34="12R",G34="12L"),_xlfn.XLOOKUP(C34,DB!$A$2:$A$248,DB!$B$2:$B$248,""),IF(OR(G34="30L",G34="30R"),_xlfn.XLOOKUP(C34,DB!$A$2:$A$248,DB!$C$2:$C$248,""),""))</f>
        <v>TAKUX</v>
      </c>
      <c r="S34" s="3">
        <f t="shared" si="0"/>
        <v>11</v>
      </c>
      <c r="T34" s="3" t="str">
        <f>_xlfn.XLOOKUP(C34,DB!$A$2:$A$248,DB!$D$2:$D$248,"")</f>
        <v>Sector 7</v>
      </c>
    </row>
    <row r="35" spans="1:20" x14ac:dyDescent="0.2">
      <c r="A35" s="20" t="s">
        <v>107</v>
      </c>
      <c r="B35" s="20" t="s">
        <v>18</v>
      </c>
      <c r="C35" s="20" t="s">
        <v>108</v>
      </c>
      <c r="D35" s="20" t="s">
        <v>54</v>
      </c>
      <c r="E35" s="20" t="s">
        <v>112</v>
      </c>
      <c r="F35" s="21">
        <v>46312.49319444444</v>
      </c>
      <c r="G35" s="20" t="s">
        <v>22</v>
      </c>
      <c r="H35" s="20" t="s">
        <v>5437</v>
      </c>
      <c r="I35" s="22">
        <v>290</v>
      </c>
      <c r="J35" s="20" t="s">
        <v>23</v>
      </c>
      <c r="K35" s="20" t="s">
        <v>24</v>
      </c>
      <c r="L35" s="22">
        <v>137</v>
      </c>
      <c r="M35" s="20" t="s">
        <v>40</v>
      </c>
      <c r="N35" s="21">
        <v>46312.502303240741</v>
      </c>
      <c r="O35" s="22">
        <v>272</v>
      </c>
      <c r="P35" s="20" t="s">
        <v>26</v>
      </c>
      <c r="Q35" s="22">
        <v>190</v>
      </c>
      <c r="R35" s="3" t="str">
        <f>IF(OR(G35="12R",G35="12L"),_xlfn.XLOOKUP(C35,DB!$A$2:$A$248,DB!$B$2:$B$248,""),IF(OR(G35="30L",G35="30R"),_xlfn.XLOOKUP(C35,DB!$A$2:$A$248,DB!$C$2:$C$248,""),""))</f>
        <v>NUDAL</v>
      </c>
      <c r="S35" s="3">
        <f t="shared" si="0"/>
        <v>11</v>
      </c>
      <c r="T35" s="3" t="str">
        <f>_xlfn.XLOOKUP(C35,DB!$A$2:$A$248,DB!$D$2:$D$248,"")</f>
        <v>Sector 3</v>
      </c>
    </row>
    <row r="36" spans="1:20" x14ac:dyDescent="0.2">
      <c r="A36" s="20" t="s">
        <v>113</v>
      </c>
      <c r="B36" s="20" t="s">
        <v>18</v>
      </c>
      <c r="C36" s="20" t="s">
        <v>43</v>
      </c>
      <c r="D36" s="20" t="s">
        <v>129</v>
      </c>
      <c r="E36" s="20" t="s">
        <v>5438</v>
      </c>
      <c r="F36" s="21">
        <v>46312.507916666669</v>
      </c>
      <c r="G36" s="20" t="s">
        <v>22</v>
      </c>
      <c r="H36" s="20" t="s">
        <v>5439</v>
      </c>
      <c r="I36" s="22">
        <v>380</v>
      </c>
      <c r="J36" s="20" t="s">
        <v>23</v>
      </c>
      <c r="K36" s="20" t="s">
        <v>24</v>
      </c>
      <c r="L36" s="22">
        <v>858</v>
      </c>
      <c r="M36" s="20" t="s">
        <v>46</v>
      </c>
      <c r="N36" s="21">
        <v>46312.55469907407</v>
      </c>
      <c r="O36" s="22">
        <v>380</v>
      </c>
      <c r="P36" s="20" t="s">
        <v>26</v>
      </c>
      <c r="Q36" s="22">
        <v>190</v>
      </c>
      <c r="R36" s="3" t="str">
        <f>IF(OR(G36="12R",G36="12L"),_xlfn.XLOOKUP(C36,DB!$A$2:$A$248,DB!$B$2:$B$248,""),IF(OR(G36="30L",G36="30R"),_xlfn.XLOOKUP(C36,DB!$A$2:$A$248,DB!$C$2:$C$248,""),""))</f>
        <v>UDGUV</v>
      </c>
      <c r="S36" s="3">
        <f t="shared" si="0"/>
        <v>12</v>
      </c>
      <c r="T36" s="3" t="str">
        <f>_xlfn.XLOOKUP(C36,DB!$A$2:$A$248,DB!$D$2:$D$248,"")</f>
        <v>Sector 2</v>
      </c>
    </row>
    <row r="37" spans="1:20" x14ac:dyDescent="0.2">
      <c r="A37" s="20" t="s">
        <v>114</v>
      </c>
      <c r="B37" s="20" t="s">
        <v>18</v>
      </c>
      <c r="C37" s="20" t="s">
        <v>115</v>
      </c>
      <c r="D37" s="20" t="s">
        <v>129</v>
      </c>
      <c r="E37" s="20" t="s">
        <v>5440</v>
      </c>
      <c r="F37" s="21">
        <v>46312.509756944448</v>
      </c>
      <c r="G37" s="20" t="s">
        <v>22</v>
      </c>
      <c r="H37" s="20" t="s">
        <v>5441</v>
      </c>
      <c r="I37" s="22">
        <v>350</v>
      </c>
      <c r="J37" s="20" t="s">
        <v>23</v>
      </c>
      <c r="K37" s="20" t="s">
        <v>24</v>
      </c>
      <c r="L37" s="22">
        <v>157</v>
      </c>
      <c r="M37" s="20" t="s">
        <v>117</v>
      </c>
      <c r="N37" s="21">
        <v>46312.520266203705</v>
      </c>
      <c r="O37" s="22">
        <v>305</v>
      </c>
      <c r="P37" s="20" t="s">
        <v>26</v>
      </c>
      <c r="Q37" s="22">
        <v>190</v>
      </c>
      <c r="R37" s="3" t="str">
        <f>IF(OR(G37="12R",G37="12L"),_xlfn.XLOOKUP(C37,DB!$A$2:$A$248,DB!$B$2:$B$248,""),IF(OR(G37="30L",G37="30R"),_xlfn.XLOOKUP(C37,DB!$A$2:$A$248,DB!$C$2:$C$248,""),""))</f>
        <v>TAKUX</v>
      </c>
      <c r="S37" s="3">
        <f t="shared" si="0"/>
        <v>12</v>
      </c>
      <c r="T37" s="3" t="str">
        <f>_xlfn.XLOOKUP(C37,DB!$A$2:$A$248,DB!$D$2:$D$248,"")</f>
        <v>Sector 7</v>
      </c>
    </row>
    <row r="38" spans="1:20" x14ac:dyDescent="0.2">
      <c r="A38" s="20" t="s">
        <v>111</v>
      </c>
      <c r="B38" s="20" t="s">
        <v>18</v>
      </c>
      <c r="C38" s="20" t="s">
        <v>33</v>
      </c>
      <c r="D38" s="20" t="s">
        <v>34</v>
      </c>
      <c r="E38" s="20" t="s">
        <v>399</v>
      </c>
      <c r="F38" s="21">
        <v>46312.517106481479</v>
      </c>
      <c r="G38" s="20" t="s">
        <v>22</v>
      </c>
      <c r="H38" s="20" t="s">
        <v>5442</v>
      </c>
      <c r="I38" s="22">
        <v>360</v>
      </c>
      <c r="J38" s="20" t="s">
        <v>23</v>
      </c>
      <c r="K38" s="20" t="s">
        <v>24</v>
      </c>
      <c r="L38" s="22">
        <v>855</v>
      </c>
      <c r="M38" s="20" t="s">
        <v>36</v>
      </c>
      <c r="N38" s="21">
        <v>46312.564085648148</v>
      </c>
      <c r="O38" s="22">
        <v>360</v>
      </c>
      <c r="P38" s="20" t="s">
        <v>26</v>
      </c>
      <c r="Q38" s="22">
        <v>190</v>
      </c>
      <c r="R38" s="3" t="str">
        <f>IF(OR(G38="12R",G38="12L"),_xlfn.XLOOKUP(C38,DB!$A$2:$A$248,DB!$B$2:$B$248,""),IF(OR(G38="30L",G38="30R"),_xlfn.XLOOKUP(C38,DB!$A$2:$A$248,DB!$C$2:$C$248,""),""))</f>
        <v>UDGUV</v>
      </c>
      <c r="S38" s="3">
        <f t="shared" si="0"/>
        <v>12</v>
      </c>
      <c r="T38" s="3" t="str">
        <f>_xlfn.XLOOKUP(C38,DB!$A$2:$A$248,DB!$D$2:$D$248,"")</f>
        <v>Sector 2</v>
      </c>
    </row>
    <row r="39" spans="1:20" x14ac:dyDescent="0.2">
      <c r="A39" s="20" t="s">
        <v>127</v>
      </c>
      <c r="B39" s="20" t="s">
        <v>18</v>
      </c>
      <c r="C39" s="20" t="s">
        <v>128</v>
      </c>
      <c r="D39" s="20" t="s">
        <v>129</v>
      </c>
      <c r="E39" s="20" t="s">
        <v>5443</v>
      </c>
      <c r="F39" s="21">
        <v>46312.520636574074</v>
      </c>
      <c r="G39" s="20" t="s">
        <v>22</v>
      </c>
      <c r="H39" s="20" t="s">
        <v>5444</v>
      </c>
      <c r="I39" s="22">
        <v>360</v>
      </c>
      <c r="J39" s="20" t="s">
        <v>23</v>
      </c>
      <c r="K39" s="20" t="s">
        <v>24</v>
      </c>
      <c r="L39" s="22">
        <v>521</v>
      </c>
      <c r="M39" s="20" t="s">
        <v>130</v>
      </c>
      <c r="N39" s="21">
        <v>46312.549664351856</v>
      </c>
      <c r="O39" s="22">
        <v>360</v>
      </c>
      <c r="P39" s="20" t="s">
        <v>26</v>
      </c>
      <c r="Q39" s="22">
        <v>40</v>
      </c>
      <c r="R39" s="3" t="str">
        <f>IF(OR(G39="12R",G39="12L"),_xlfn.XLOOKUP(C39,DB!$A$2:$A$248,DB!$B$2:$B$248,""),IF(OR(G39="30L",G39="30R"),_xlfn.XLOOKUP(C39,DB!$A$2:$A$248,DB!$C$2:$C$248,""),""))</f>
        <v>ENEBA</v>
      </c>
      <c r="S39" s="3">
        <f t="shared" si="0"/>
        <v>12</v>
      </c>
      <c r="T39" s="3" t="str">
        <f>_xlfn.XLOOKUP(C39,DB!$A$2:$A$248,DB!$D$2:$D$248,"")</f>
        <v>Sector 3</v>
      </c>
    </row>
    <row r="40" spans="1:20" x14ac:dyDescent="0.2">
      <c r="A40" s="20" t="s">
        <v>133</v>
      </c>
      <c r="B40" s="20" t="s">
        <v>18</v>
      </c>
      <c r="C40" s="20" t="s">
        <v>134</v>
      </c>
      <c r="D40" s="20" t="s">
        <v>129</v>
      </c>
      <c r="E40" s="20" t="s">
        <v>4634</v>
      </c>
      <c r="F40" s="21">
        <v>46312.545578703706</v>
      </c>
      <c r="G40" s="20" t="s">
        <v>22</v>
      </c>
      <c r="H40" s="20" t="s">
        <v>5445</v>
      </c>
      <c r="I40" s="22">
        <v>350</v>
      </c>
      <c r="J40" s="20" t="s">
        <v>23</v>
      </c>
      <c r="K40" s="20" t="s">
        <v>24</v>
      </c>
      <c r="L40" s="22">
        <v>372</v>
      </c>
      <c r="M40" s="20" t="s">
        <v>652</v>
      </c>
      <c r="N40" s="21">
        <v>46312.565717592588</v>
      </c>
      <c r="O40" s="22">
        <v>350</v>
      </c>
      <c r="P40" s="20" t="s">
        <v>26</v>
      </c>
      <c r="Q40" s="22">
        <v>40</v>
      </c>
      <c r="R40" s="3" t="str">
        <f>IF(OR(G40="12R",G40="12L"),_xlfn.XLOOKUP(C40,DB!$A$2:$A$248,DB!$B$2:$B$248,""),IF(OR(G40="30L",G40="30R"),_xlfn.XLOOKUP(C40,DB!$A$2:$A$248,DB!$C$2:$C$248,""),""))</f>
        <v>ENEBA</v>
      </c>
      <c r="S40" s="3">
        <f t="shared" si="0"/>
        <v>13</v>
      </c>
      <c r="T40" s="3" t="str">
        <f>_xlfn.XLOOKUP(C40,DB!$A$2:$A$248,DB!$D$2:$D$248,"")</f>
        <v>Sector 3</v>
      </c>
    </row>
    <row r="41" spans="1:20" x14ac:dyDescent="0.2">
      <c r="A41" s="20" t="s">
        <v>118</v>
      </c>
      <c r="B41" s="20" t="s">
        <v>18</v>
      </c>
      <c r="C41" s="20" t="s">
        <v>119</v>
      </c>
      <c r="D41" s="20" t="s">
        <v>54</v>
      </c>
      <c r="E41" s="20" t="s">
        <v>428</v>
      </c>
      <c r="F41" s="21">
        <v>46312.547361111108</v>
      </c>
      <c r="G41" s="20" t="s">
        <v>22</v>
      </c>
      <c r="H41" s="20" t="s">
        <v>5446</v>
      </c>
      <c r="I41" s="22">
        <v>380</v>
      </c>
      <c r="J41" s="20" t="s">
        <v>23</v>
      </c>
      <c r="K41" s="20" t="s">
        <v>24</v>
      </c>
      <c r="L41" s="22">
        <v>874</v>
      </c>
      <c r="M41" s="20" t="s">
        <v>36</v>
      </c>
      <c r="N41" s="21">
        <v>46312.595543981486</v>
      </c>
      <c r="O41" s="22">
        <v>380</v>
      </c>
      <c r="P41" s="20" t="s">
        <v>26</v>
      </c>
      <c r="Q41" s="22">
        <v>190</v>
      </c>
      <c r="R41" s="3" t="str">
        <f>IF(OR(G41="12R",G41="12L"),_xlfn.XLOOKUP(C41,DB!$A$2:$A$248,DB!$B$2:$B$248,""),IF(OR(G41="30L",G41="30R"),_xlfn.XLOOKUP(C41,DB!$A$2:$A$248,DB!$C$2:$C$248,""),""))</f>
        <v>UDGUV</v>
      </c>
      <c r="S41" s="3">
        <f t="shared" si="0"/>
        <v>13</v>
      </c>
      <c r="T41" s="3" t="str">
        <f>_xlfn.XLOOKUP(C41,DB!$A$2:$A$248,DB!$D$2:$D$248,"")</f>
        <v>Sector 2</v>
      </c>
    </row>
    <row r="42" spans="1:20" x14ac:dyDescent="0.2">
      <c r="A42" s="20" t="s">
        <v>125</v>
      </c>
      <c r="B42" s="20" t="s">
        <v>18</v>
      </c>
      <c r="C42" s="20" t="s">
        <v>43</v>
      </c>
      <c r="D42" s="20" t="s">
        <v>44</v>
      </c>
      <c r="E42" s="20" t="s">
        <v>414</v>
      </c>
      <c r="F42" s="21">
        <v>46312.549131944441</v>
      </c>
      <c r="G42" s="20" t="s">
        <v>22</v>
      </c>
      <c r="H42" s="20" t="s">
        <v>5447</v>
      </c>
      <c r="I42" s="22">
        <v>360</v>
      </c>
      <c r="J42" s="20" t="s">
        <v>23</v>
      </c>
      <c r="K42" s="20" t="s">
        <v>24</v>
      </c>
      <c r="L42" s="22">
        <v>859</v>
      </c>
      <c r="M42" s="20" t="s">
        <v>46</v>
      </c>
      <c r="N42" s="21">
        <v>46312.595532407402</v>
      </c>
      <c r="O42" s="22">
        <v>360</v>
      </c>
      <c r="P42" s="20" t="s">
        <v>26</v>
      </c>
      <c r="Q42" s="22">
        <v>190</v>
      </c>
      <c r="R42" s="3" t="str">
        <f>IF(OR(G42="12R",G42="12L"),_xlfn.XLOOKUP(C42,DB!$A$2:$A$248,DB!$B$2:$B$248,""),IF(OR(G42="30L",G42="30R"),_xlfn.XLOOKUP(C42,DB!$A$2:$A$248,DB!$C$2:$C$248,""),""))</f>
        <v>UDGUV</v>
      </c>
      <c r="S42" s="3">
        <f t="shared" si="0"/>
        <v>13</v>
      </c>
      <c r="T42" s="3" t="str">
        <f>_xlfn.XLOOKUP(C42,DB!$A$2:$A$248,DB!$D$2:$D$248,"")</f>
        <v>Sector 2</v>
      </c>
    </row>
    <row r="43" spans="1:20" x14ac:dyDescent="0.2">
      <c r="A43" s="20" t="s">
        <v>121</v>
      </c>
      <c r="B43" s="20" t="s">
        <v>18</v>
      </c>
      <c r="C43" s="20" t="s">
        <v>122</v>
      </c>
      <c r="D43" s="20" t="s">
        <v>123</v>
      </c>
      <c r="E43" s="20" t="s">
        <v>5448</v>
      </c>
      <c r="F43" s="21">
        <v>46312.56386574074</v>
      </c>
      <c r="G43" s="20" t="s">
        <v>22</v>
      </c>
      <c r="H43" s="20" t="s">
        <v>5449</v>
      </c>
      <c r="I43" s="22">
        <v>340</v>
      </c>
      <c r="J43" s="20" t="s">
        <v>23</v>
      </c>
      <c r="K43" s="20" t="s">
        <v>24</v>
      </c>
      <c r="L43" s="22">
        <v>728</v>
      </c>
      <c r="M43" s="20" t="s">
        <v>124</v>
      </c>
      <c r="N43" s="21">
        <v>46312.60256944444</v>
      </c>
      <c r="O43" s="22">
        <v>340</v>
      </c>
      <c r="P43" s="20" t="s">
        <v>26</v>
      </c>
      <c r="Q43" s="22">
        <v>190</v>
      </c>
      <c r="R43" s="3" t="str">
        <f>IF(OR(G43="12R",G43="12L"),_xlfn.XLOOKUP(C43,DB!$A$2:$A$248,DB!$B$2:$B$248,""),IF(OR(G43="30L",G43="30R"),_xlfn.XLOOKUP(C43,DB!$A$2:$A$248,DB!$C$2:$C$248,""),""))</f>
        <v>ENEBA</v>
      </c>
      <c r="S43" s="3">
        <f t="shared" si="0"/>
        <v>13</v>
      </c>
      <c r="T43" s="3" t="str">
        <f>_xlfn.XLOOKUP(C43,DB!$A$2:$A$248,DB!$D$2:$D$248,"")</f>
        <v>Sector 3</v>
      </c>
    </row>
    <row r="44" spans="1:20" x14ac:dyDescent="0.2">
      <c r="A44" s="20" t="s">
        <v>401</v>
      </c>
      <c r="B44" s="20" t="s">
        <v>18</v>
      </c>
      <c r="C44" s="20" t="s">
        <v>927</v>
      </c>
      <c r="D44" s="20" t="s">
        <v>403</v>
      </c>
      <c r="E44" s="20"/>
      <c r="F44" s="21">
        <v>46312.565868055557</v>
      </c>
      <c r="G44" s="20" t="s">
        <v>22</v>
      </c>
      <c r="H44" s="20" t="s">
        <v>167</v>
      </c>
      <c r="I44" s="22">
        <v>25</v>
      </c>
      <c r="J44" s="20" t="s">
        <v>139</v>
      </c>
      <c r="K44" s="20" t="s">
        <v>51</v>
      </c>
      <c r="L44" s="22">
        <v>168</v>
      </c>
      <c r="M44" s="20" t="s">
        <v>927</v>
      </c>
      <c r="N44" s="21">
        <v>46312.590613425928</v>
      </c>
      <c r="O44" s="22">
        <v>0</v>
      </c>
      <c r="P44" s="20" t="s">
        <v>137</v>
      </c>
      <c r="Q44" s="22">
        <v>15</v>
      </c>
      <c r="R44" s="3" t="str">
        <f>IF(OR(G44="12R",G44="12L"),_xlfn.XLOOKUP(C44,DB!$A$2:$A$248,DB!$B$2:$B$248,""),IF(OR(G44="30L",G44="30R"),_xlfn.XLOOKUP(C44,DB!$A$2:$A$248,DB!$C$2:$C$248,""),""))</f>
        <v/>
      </c>
      <c r="S44" s="3">
        <f t="shared" si="0"/>
        <v>13</v>
      </c>
      <c r="T44" s="3" t="str">
        <f>_xlfn.XLOOKUP(C44,DB!$A$2:$A$248,DB!$D$2:$D$248,"")</f>
        <v/>
      </c>
    </row>
    <row r="45" spans="1:20" x14ac:dyDescent="0.2">
      <c r="A45" s="20" t="s">
        <v>135</v>
      </c>
      <c r="B45" s="20" t="s">
        <v>18</v>
      </c>
      <c r="C45" s="20" t="s">
        <v>136</v>
      </c>
      <c r="D45" s="20" t="s">
        <v>44</v>
      </c>
      <c r="E45" s="20" t="s">
        <v>834</v>
      </c>
      <c r="F45" s="21">
        <v>46312.586759259255</v>
      </c>
      <c r="G45" s="20" t="s">
        <v>22</v>
      </c>
      <c r="H45" s="20" t="s">
        <v>5450</v>
      </c>
      <c r="I45" s="22">
        <v>330</v>
      </c>
      <c r="J45" s="20" t="s">
        <v>23</v>
      </c>
      <c r="K45" s="20" t="s">
        <v>24</v>
      </c>
      <c r="L45" s="22">
        <v>378</v>
      </c>
      <c r="M45" s="20" t="s">
        <v>269</v>
      </c>
      <c r="N45" s="21">
        <v>46312.608541666668</v>
      </c>
      <c r="O45" s="22">
        <v>350</v>
      </c>
      <c r="P45" s="20" t="s">
        <v>26</v>
      </c>
      <c r="Q45" s="22">
        <v>40</v>
      </c>
      <c r="R45" s="3" t="str">
        <f>IF(OR(G45="12R",G45="12L"),_xlfn.XLOOKUP(C45,DB!$A$2:$A$248,DB!$B$2:$B$248,""),IF(OR(G45="30L",G45="30R"),_xlfn.XLOOKUP(C45,DB!$A$2:$A$248,DB!$C$2:$C$248,""),""))</f>
        <v>OMSUK</v>
      </c>
      <c r="S45" s="3">
        <f t="shared" si="0"/>
        <v>14</v>
      </c>
      <c r="T45" s="3" t="str">
        <f>_xlfn.XLOOKUP(C45,DB!$A$2:$A$248,DB!$D$2:$D$248,"")</f>
        <v>Sector 3</v>
      </c>
    </row>
    <row r="46" spans="1:20" x14ac:dyDescent="0.2">
      <c r="A46" s="20" t="s">
        <v>140</v>
      </c>
      <c r="B46" s="20" t="s">
        <v>18</v>
      </c>
      <c r="C46" s="20" t="s">
        <v>43</v>
      </c>
      <c r="D46" s="20" t="s">
        <v>44</v>
      </c>
      <c r="E46" s="20" t="s">
        <v>572</v>
      </c>
      <c r="F46" s="21">
        <v>46312.603090277778</v>
      </c>
      <c r="G46" s="20" t="s">
        <v>22</v>
      </c>
      <c r="H46" s="20" t="s">
        <v>5451</v>
      </c>
      <c r="I46" s="22">
        <v>380</v>
      </c>
      <c r="J46" s="20" t="s">
        <v>23</v>
      </c>
      <c r="K46" s="20" t="s">
        <v>24</v>
      </c>
      <c r="L46" s="22">
        <v>853</v>
      </c>
      <c r="M46" s="20" t="s">
        <v>894</v>
      </c>
      <c r="N46" s="21">
        <v>46312.649375000001</v>
      </c>
      <c r="O46" s="22">
        <v>380</v>
      </c>
      <c r="P46" s="20" t="s">
        <v>26</v>
      </c>
      <c r="Q46" s="22">
        <v>190</v>
      </c>
      <c r="R46" s="3" t="str">
        <f>IF(OR(G46="12R",G46="12L"),_xlfn.XLOOKUP(C46,DB!$A$2:$A$248,DB!$B$2:$B$248,""),IF(OR(G46="30L",G46="30R"),_xlfn.XLOOKUP(C46,DB!$A$2:$A$248,DB!$C$2:$C$248,""),""))</f>
        <v>UDGUV</v>
      </c>
      <c r="S46" s="3">
        <f t="shared" si="0"/>
        <v>14</v>
      </c>
      <c r="T46" s="3" t="str">
        <f>_xlfn.XLOOKUP(C46,DB!$A$2:$A$248,DB!$D$2:$D$248,"")</f>
        <v>Sector 2</v>
      </c>
    </row>
    <row r="47" spans="1:20" x14ac:dyDescent="0.2">
      <c r="A47" s="20" t="s">
        <v>5452</v>
      </c>
      <c r="B47" s="20" t="s">
        <v>18</v>
      </c>
      <c r="C47" s="20" t="s">
        <v>144</v>
      </c>
      <c r="D47" s="20" t="s">
        <v>331</v>
      </c>
      <c r="E47" s="20" t="s">
        <v>5453</v>
      </c>
      <c r="F47" s="21">
        <v>46312.627106481479</v>
      </c>
      <c r="G47" s="20" t="s">
        <v>22</v>
      </c>
      <c r="H47" s="20" t="s">
        <v>5454</v>
      </c>
      <c r="I47" s="22">
        <v>330</v>
      </c>
      <c r="J47" s="20" t="s">
        <v>23</v>
      </c>
      <c r="K47" s="20" t="s">
        <v>24</v>
      </c>
      <c r="L47" s="22">
        <v>427</v>
      </c>
      <c r="M47" s="20" t="s">
        <v>204</v>
      </c>
      <c r="N47" s="21">
        <v>46312.652905092589</v>
      </c>
      <c r="O47" s="22">
        <v>330</v>
      </c>
      <c r="P47" s="20" t="s">
        <v>26</v>
      </c>
      <c r="Q47" s="22">
        <v>40</v>
      </c>
      <c r="R47" s="3" t="str">
        <f>IF(OR(G47="12R",G47="12L"),_xlfn.XLOOKUP(C47,DB!$A$2:$A$248,DB!$B$2:$B$248,""),IF(OR(G47="30L",G47="30R"),_xlfn.XLOOKUP(C47,DB!$A$2:$A$248,DB!$C$2:$C$248,""),""))</f>
        <v>OMSUK</v>
      </c>
      <c r="S47" s="3">
        <f t="shared" si="0"/>
        <v>15</v>
      </c>
      <c r="T47" s="3" t="str">
        <f>_xlfn.XLOOKUP(C47,DB!$A$2:$A$248,DB!$D$2:$D$248,"")</f>
        <v>Sector 3</v>
      </c>
    </row>
    <row r="48" spans="1:20" x14ac:dyDescent="0.2">
      <c r="A48" s="20" t="s">
        <v>2973</v>
      </c>
      <c r="B48" s="20" t="s">
        <v>18</v>
      </c>
      <c r="C48" s="20" t="s">
        <v>128</v>
      </c>
      <c r="D48" s="20" t="s">
        <v>54</v>
      </c>
      <c r="E48" s="20" t="s">
        <v>5455</v>
      </c>
      <c r="F48" s="21">
        <v>46312.629803240736</v>
      </c>
      <c r="G48" s="20" t="s">
        <v>22</v>
      </c>
      <c r="H48" s="20" t="s">
        <v>5456</v>
      </c>
      <c r="I48" s="22">
        <v>360</v>
      </c>
      <c r="J48" s="20" t="s">
        <v>23</v>
      </c>
      <c r="K48" s="20" t="s">
        <v>24</v>
      </c>
      <c r="L48" s="22">
        <v>534</v>
      </c>
      <c r="M48" s="20" t="s">
        <v>130</v>
      </c>
      <c r="N48" s="21">
        <v>46312.660729166666</v>
      </c>
      <c r="O48" s="22">
        <v>360</v>
      </c>
      <c r="P48" s="20" t="s">
        <v>26</v>
      </c>
      <c r="Q48" s="22">
        <v>40</v>
      </c>
      <c r="R48" s="3" t="str">
        <f>IF(OR(G48="12R",G48="12L"),_xlfn.XLOOKUP(C48,DB!$A$2:$A$248,DB!$B$2:$B$248,""),IF(OR(G48="30L",G48="30R"),_xlfn.XLOOKUP(C48,DB!$A$2:$A$248,DB!$C$2:$C$248,""),""))</f>
        <v>ENEBA</v>
      </c>
      <c r="S48" s="3">
        <f t="shared" si="0"/>
        <v>15</v>
      </c>
      <c r="T48" s="3" t="str">
        <f>_xlfn.XLOOKUP(C48,DB!$A$2:$A$248,DB!$D$2:$D$248,"")</f>
        <v>Sector 3</v>
      </c>
    </row>
    <row r="49" spans="1:20" x14ac:dyDescent="0.2">
      <c r="A49" s="20" t="s">
        <v>146</v>
      </c>
      <c r="B49" s="20" t="s">
        <v>18</v>
      </c>
      <c r="C49" s="20" t="s">
        <v>33</v>
      </c>
      <c r="D49" s="20" t="s">
        <v>34</v>
      </c>
      <c r="E49" s="20" t="s">
        <v>5457</v>
      </c>
      <c r="F49" s="21">
        <v>46312.630474537036</v>
      </c>
      <c r="G49" s="20" t="s">
        <v>22</v>
      </c>
      <c r="H49" s="20" t="s">
        <v>5458</v>
      </c>
      <c r="I49" s="22">
        <v>360</v>
      </c>
      <c r="J49" s="20" t="s">
        <v>23</v>
      </c>
      <c r="K49" s="20" t="s">
        <v>24</v>
      </c>
      <c r="L49" s="22">
        <v>862</v>
      </c>
      <c r="M49" s="20" t="s">
        <v>36</v>
      </c>
      <c r="N49" s="21">
        <v>46312.678078703699</v>
      </c>
      <c r="O49" s="22">
        <v>360</v>
      </c>
      <c r="P49" s="20" t="s">
        <v>26</v>
      </c>
      <c r="Q49" s="22">
        <v>190</v>
      </c>
      <c r="R49" s="3" t="str">
        <f>IF(OR(G49="12R",G49="12L"),_xlfn.XLOOKUP(C49,DB!$A$2:$A$248,DB!$B$2:$B$248,""),IF(OR(G49="30L",G49="30R"),_xlfn.XLOOKUP(C49,DB!$A$2:$A$248,DB!$C$2:$C$248,""),""))</f>
        <v>UDGUV</v>
      </c>
      <c r="S49" s="3">
        <f t="shared" si="0"/>
        <v>15</v>
      </c>
      <c r="T49" s="3" t="str">
        <f>_xlfn.XLOOKUP(C49,DB!$A$2:$A$248,DB!$D$2:$D$248,"")</f>
        <v>Sector 2</v>
      </c>
    </row>
    <row r="50" spans="1:20" x14ac:dyDescent="0.2">
      <c r="A50" s="20" t="s">
        <v>5459</v>
      </c>
      <c r="B50" s="20" t="s">
        <v>18</v>
      </c>
      <c r="C50" s="20" t="s">
        <v>66</v>
      </c>
      <c r="D50" s="20" t="s">
        <v>5396</v>
      </c>
      <c r="E50" s="20"/>
      <c r="F50" s="21">
        <v>46312.65357638889</v>
      </c>
      <c r="G50" s="20" t="s">
        <v>22</v>
      </c>
      <c r="H50" s="20" t="s">
        <v>5460</v>
      </c>
      <c r="I50" s="22">
        <v>25</v>
      </c>
      <c r="J50" s="20" t="s">
        <v>139</v>
      </c>
      <c r="K50" s="20" t="s">
        <v>26</v>
      </c>
      <c r="L50" s="22">
        <v>311</v>
      </c>
      <c r="M50" s="20" t="s">
        <v>66</v>
      </c>
      <c r="N50" s="21">
        <v>46312.704861111109</v>
      </c>
      <c r="O50" s="22">
        <v>0</v>
      </c>
      <c r="P50" s="20" t="s">
        <v>26</v>
      </c>
      <c r="Q50" s="22">
        <v>15</v>
      </c>
      <c r="R50" s="3" t="str">
        <f>IF(OR(G50="12R",G50="12L"),_xlfn.XLOOKUP(C50,DB!$A$2:$A$248,DB!$B$2:$B$248,""),IF(OR(G50="30L",G50="30R"),_xlfn.XLOOKUP(C50,DB!$A$2:$A$248,DB!$C$2:$C$248,""),""))</f>
        <v>UDGUV</v>
      </c>
      <c r="S50" s="3">
        <f t="shared" si="0"/>
        <v>15</v>
      </c>
      <c r="T50" s="3" t="str">
        <f>_xlfn.XLOOKUP(C50,DB!$A$2:$A$248,DB!$D$2:$D$248,"")</f>
        <v>Sector 2</v>
      </c>
    </row>
    <row r="51" spans="1:20" x14ac:dyDescent="0.2">
      <c r="A51" s="20" t="s">
        <v>155</v>
      </c>
      <c r="B51" s="20" t="s">
        <v>18</v>
      </c>
      <c r="C51" s="20" t="s">
        <v>33</v>
      </c>
      <c r="D51" s="20" t="s">
        <v>54</v>
      </c>
      <c r="E51" s="20" t="s">
        <v>298</v>
      </c>
      <c r="F51" s="21">
        <v>46312.656678240739</v>
      </c>
      <c r="G51" s="20" t="s">
        <v>22</v>
      </c>
      <c r="H51" s="20" t="s">
        <v>5461</v>
      </c>
      <c r="I51" s="22">
        <v>360</v>
      </c>
      <c r="J51" s="20" t="s">
        <v>23</v>
      </c>
      <c r="K51" s="20" t="s">
        <v>24</v>
      </c>
      <c r="L51" s="22">
        <v>881</v>
      </c>
      <c r="M51" s="20" t="s">
        <v>36</v>
      </c>
      <c r="N51" s="21">
        <v>46312.704398148147</v>
      </c>
      <c r="O51" s="22">
        <v>360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3541</v>
      </c>
      <c r="B52" s="20" t="s">
        <v>18</v>
      </c>
      <c r="C52" s="20" t="s">
        <v>50</v>
      </c>
      <c r="D52" s="20" t="s">
        <v>34</v>
      </c>
      <c r="E52" s="20" t="s">
        <v>4523</v>
      </c>
      <c r="F52" s="21">
        <v>46312.659490740742</v>
      </c>
      <c r="G52" s="20" t="s">
        <v>22</v>
      </c>
      <c r="H52" s="20" t="s">
        <v>5462</v>
      </c>
      <c r="I52" s="22">
        <v>380</v>
      </c>
      <c r="J52" s="20" t="s">
        <v>23</v>
      </c>
      <c r="K52" s="20" t="s">
        <v>24</v>
      </c>
      <c r="L52" s="22">
        <v>861</v>
      </c>
      <c r="M52" s="20" t="s">
        <v>46</v>
      </c>
      <c r="N52" s="21">
        <v>46312.705138888894</v>
      </c>
      <c r="O52" s="22">
        <v>380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163</v>
      </c>
      <c r="B53" s="20" t="s">
        <v>18</v>
      </c>
      <c r="C53" s="20" t="s">
        <v>101</v>
      </c>
      <c r="D53" s="20" t="s">
        <v>129</v>
      </c>
      <c r="E53" s="20" t="s">
        <v>3520</v>
      </c>
      <c r="F53" s="21">
        <v>46312.660821759258</v>
      </c>
      <c r="G53" s="20" t="s">
        <v>22</v>
      </c>
      <c r="H53" s="20" t="s">
        <v>5463</v>
      </c>
      <c r="I53" s="22">
        <v>380</v>
      </c>
      <c r="J53" s="20" t="s">
        <v>23</v>
      </c>
      <c r="K53" s="20" t="s">
        <v>24</v>
      </c>
      <c r="L53" s="22">
        <v>864</v>
      </c>
      <c r="M53" s="20" t="s">
        <v>46</v>
      </c>
      <c r="N53" s="21">
        <v>46312.707488425927</v>
      </c>
      <c r="O53" s="22">
        <v>380</v>
      </c>
      <c r="P53" s="20" t="s">
        <v>26</v>
      </c>
      <c r="Q53" s="22">
        <v>190</v>
      </c>
      <c r="R53" s="3" t="str">
        <f>IF(OR(G53="12R",G53="12L"),_xlfn.XLOOKUP(C53,DB!$A$2:$A$248,DB!$B$2:$B$248,""),IF(OR(G53="30L",G53="30R"),_xlfn.XLOOKUP(C53,DB!$A$2:$A$248,DB!$C$2:$C$248,""),""))</f>
        <v>UDGUV</v>
      </c>
      <c r="S53" s="3">
        <f t="shared" si="0"/>
        <v>15</v>
      </c>
      <c r="T53" s="3" t="str">
        <f>_xlfn.XLOOKUP(C53,DB!$A$2:$A$248,DB!$D$2:$D$248,"")</f>
        <v>Sector 2</v>
      </c>
    </row>
    <row r="54" spans="1:20" x14ac:dyDescent="0.2">
      <c r="A54" s="20" t="s">
        <v>158</v>
      </c>
      <c r="B54" s="20" t="s">
        <v>18</v>
      </c>
      <c r="C54" s="20" t="s">
        <v>101</v>
      </c>
      <c r="D54" s="20" t="s">
        <v>20</v>
      </c>
      <c r="E54" s="20" t="s">
        <v>5464</v>
      </c>
      <c r="F54" s="21">
        <v>46312.662349537037</v>
      </c>
      <c r="G54" s="20" t="s">
        <v>22</v>
      </c>
      <c r="H54" s="20" t="s">
        <v>5465</v>
      </c>
      <c r="I54" s="22">
        <v>360</v>
      </c>
      <c r="J54" s="20" t="s">
        <v>23</v>
      </c>
      <c r="K54" s="20" t="s">
        <v>24</v>
      </c>
      <c r="L54" s="22">
        <v>861</v>
      </c>
      <c r="M54" s="20" t="s">
        <v>46</v>
      </c>
      <c r="N54" s="21">
        <v>46312.70826388889</v>
      </c>
      <c r="O54" s="22">
        <v>360</v>
      </c>
      <c r="P54" s="20" t="s">
        <v>26</v>
      </c>
      <c r="Q54" s="22">
        <v>190</v>
      </c>
      <c r="R54" s="3" t="str">
        <f>IF(OR(G54="12R",G54="12L"),_xlfn.XLOOKUP(C54,DB!$A$2:$A$248,DB!$B$2:$B$248,""),IF(OR(G54="30L",G54="30R"),_xlfn.XLOOKUP(C54,DB!$A$2:$A$248,DB!$C$2:$C$248,""),""))</f>
        <v>UDGUV</v>
      </c>
      <c r="S54" s="3">
        <f t="shared" si="0"/>
        <v>15</v>
      </c>
      <c r="T54" s="3" t="str">
        <f>_xlfn.XLOOKUP(C54,DB!$A$2:$A$248,DB!$D$2:$D$248,"")</f>
        <v>Sector 2</v>
      </c>
    </row>
    <row r="55" spans="1:20" x14ac:dyDescent="0.2">
      <c r="A55" s="20" t="s">
        <v>2986</v>
      </c>
      <c r="B55" s="20" t="s">
        <v>18</v>
      </c>
      <c r="C55" s="20" t="s">
        <v>203</v>
      </c>
      <c r="D55" s="20" t="s">
        <v>61</v>
      </c>
      <c r="E55" s="20" t="s">
        <v>5466</v>
      </c>
      <c r="F55" s="21">
        <v>46312.663240740745</v>
      </c>
      <c r="G55" s="20" t="s">
        <v>22</v>
      </c>
      <c r="H55" s="20" t="s">
        <v>5467</v>
      </c>
      <c r="I55" s="22">
        <v>340</v>
      </c>
      <c r="J55" s="20" t="s">
        <v>23</v>
      </c>
      <c r="K55" s="20" t="s">
        <v>24</v>
      </c>
      <c r="L55" s="22">
        <v>449</v>
      </c>
      <c r="M55" s="20" t="s">
        <v>204</v>
      </c>
      <c r="N55" s="21">
        <v>46312.688576388886</v>
      </c>
      <c r="O55" s="22">
        <v>320</v>
      </c>
      <c r="P55" s="20" t="s">
        <v>26</v>
      </c>
      <c r="Q55" s="22">
        <v>40</v>
      </c>
      <c r="R55" s="3" t="str">
        <f>IF(OR(G55="12R",G55="12L"),_xlfn.XLOOKUP(C55,DB!$A$2:$A$248,DB!$B$2:$B$248,""),IF(OR(G55="30L",G55="30R"),_xlfn.XLOOKUP(C55,DB!$A$2:$A$248,DB!$C$2:$C$248,""),""))</f>
        <v>ENEBA</v>
      </c>
      <c r="S55" s="3">
        <f t="shared" si="0"/>
        <v>15</v>
      </c>
      <c r="T55" s="3" t="str">
        <f>_xlfn.XLOOKUP(C55,DB!$A$2:$A$248,DB!$D$2:$D$248,"")</f>
        <v>Sector 3</v>
      </c>
    </row>
    <row r="56" spans="1:20" x14ac:dyDescent="0.2">
      <c r="A56" s="20" t="s">
        <v>157</v>
      </c>
      <c r="B56" s="20" t="s">
        <v>18</v>
      </c>
      <c r="C56" s="20" t="s">
        <v>19</v>
      </c>
      <c r="D56" s="20" t="s">
        <v>54</v>
      </c>
      <c r="E56" s="20" t="s">
        <v>624</v>
      </c>
      <c r="F56" s="21">
        <v>46312.664166666669</v>
      </c>
      <c r="G56" s="20" t="s">
        <v>22</v>
      </c>
      <c r="H56" s="20" t="s">
        <v>5468</v>
      </c>
      <c r="I56" s="22">
        <v>360</v>
      </c>
      <c r="J56" s="20" t="s">
        <v>23</v>
      </c>
      <c r="K56" s="20" t="s">
        <v>24</v>
      </c>
      <c r="L56" s="22">
        <v>867</v>
      </c>
      <c r="M56" s="20" t="s">
        <v>25</v>
      </c>
      <c r="N56" s="21">
        <v>46312.710173611107</v>
      </c>
      <c r="O56" s="22">
        <v>360</v>
      </c>
      <c r="P56" s="20" t="s">
        <v>26</v>
      </c>
      <c r="Q56" s="22">
        <v>190</v>
      </c>
      <c r="R56" s="3" t="str">
        <f>IF(OR(G56="12R",G56="12L"),_xlfn.XLOOKUP(C56,DB!$A$2:$A$248,DB!$B$2:$B$248,""),IF(OR(G56="30L",G56="30R"),_xlfn.XLOOKUP(C56,DB!$A$2:$A$248,DB!$C$2:$C$248,""),""))</f>
        <v>UDGUV</v>
      </c>
      <c r="S56" s="3">
        <f t="shared" si="0"/>
        <v>15</v>
      </c>
      <c r="T56" s="3" t="str">
        <f>_xlfn.XLOOKUP(C56,DB!$A$2:$A$248,DB!$D$2:$D$248,"")</f>
        <v>Sector 2</v>
      </c>
    </row>
    <row r="57" spans="1:20" x14ac:dyDescent="0.2">
      <c r="A57" s="20" t="s">
        <v>492</v>
      </c>
      <c r="B57" s="20" t="s">
        <v>18</v>
      </c>
      <c r="C57" s="20" t="s">
        <v>493</v>
      </c>
      <c r="D57" s="20" t="s">
        <v>29</v>
      </c>
      <c r="E57" s="20" t="s">
        <v>4046</v>
      </c>
      <c r="F57" s="21">
        <v>46312.664849537032</v>
      </c>
      <c r="G57" s="20" t="s">
        <v>22</v>
      </c>
      <c r="H57" s="20" t="s">
        <v>5469</v>
      </c>
      <c r="I57" s="22">
        <v>300</v>
      </c>
      <c r="J57" s="20" t="s">
        <v>23</v>
      </c>
      <c r="K57" s="20" t="s">
        <v>24</v>
      </c>
      <c r="L57" s="22">
        <v>445</v>
      </c>
      <c r="M57" s="20" t="s">
        <v>204</v>
      </c>
      <c r="N57" s="21">
        <v>46312.689872685187</v>
      </c>
      <c r="O57" s="22">
        <v>300</v>
      </c>
      <c r="P57" s="20" t="s">
        <v>26</v>
      </c>
      <c r="Q57" s="22">
        <v>40</v>
      </c>
      <c r="R57" s="3" t="str">
        <f>IF(OR(G57="12R",G57="12L"),_xlfn.XLOOKUP(C57,DB!$A$2:$A$248,DB!$B$2:$B$248,""),IF(OR(G57="30L",G57="30R"),_xlfn.XLOOKUP(C57,DB!$A$2:$A$248,DB!$C$2:$C$248,""),""))</f>
        <v>ENEBA</v>
      </c>
      <c r="S57" s="3">
        <f t="shared" si="0"/>
        <v>15</v>
      </c>
      <c r="T57" s="3" t="str">
        <f>_xlfn.XLOOKUP(C57,DB!$A$2:$A$248,DB!$D$2:$D$248,"")</f>
        <v>Sector 3</v>
      </c>
    </row>
    <row r="58" spans="1:20" x14ac:dyDescent="0.2">
      <c r="A58" s="20" t="s">
        <v>4778</v>
      </c>
      <c r="B58" s="20" t="s">
        <v>18</v>
      </c>
      <c r="C58" s="20" t="s">
        <v>50</v>
      </c>
      <c r="D58" s="20" t="s">
        <v>2463</v>
      </c>
      <c r="E58" s="20"/>
      <c r="F58" s="21">
        <v>46312.665509259255</v>
      </c>
      <c r="G58" s="20" t="s">
        <v>22</v>
      </c>
      <c r="H58" s="20" t="s">
        <v>5470</v>
      </c>
      <c r="I58" s="22">
        <v>470</v>
      </c>
      <c r="J58" s="20" t="s">
        <v>23</v>
      </c>
      <c r="K58" s="20" t="s">
        <v>51</v>
      </c>
      <c r="L58" s="22">
        <v>862</v>
      </c>
      <c r="M58" s="20" t="s">
        <v>46</v>
      </c>
      <c r="N58" s="21">
        <v>46312.708912037036</v>
      </c>
      <c r="O58" s="22">
        <v>470</v>
      </c>
      <c r="P58" s="20" t="s">
        <v>26</v>
      </c>
      <c r="Q58" s="22">
        <v>30</v>
      </c>
      <c r="R58" s="3" t="str">
        <f>IF(OR(G58="12R",G58="12L"),_xlfn.XLOOKUP(C58,DB!$A$2:$A$248,DB!$B$2:$B$248,""),IF(OR(G58="30L",G58="30R"),_xlfn.XLOOKUP(C58,DB!$A$2:$A$248,DB!$C$2:$C$248,""),""))</f>
        <v>UDGUV</v>
      </c>
      <c r="S58" s="3">
        <f t="shared" si="0"/>
        <v>15</v>
      </c>
      <c r="T58" s="3" t="str">
        <f>_xlfn.XLOOKUP(C58,DB!$A$2:$A$248,DB!$D$2:$D$248,"")</f>
        <v>Sector 2</v>
      </c>
    </row>
    <row r="59" spans="1:20" x14ac:dyDescent="0.2">
      <c r="A59" s="20" t="s">
        <v>5471</v>
      </c>
      <c r="B59" s="20" t="s">
        <v>18</v>
      </c>
      <c r="C59" s="20" t="s">
        <v>18</v>
      </c>
      <c r="D59" s="20" t="s">
        <v>213</v>
      </c>
      <c r="E59" s="20"/>
      <c r="F59" s="21">
        <v>46312.666215277779</v>
      </c>
      <c r="G59" s="20" t="s">
        <v>22</v>
      </c>
      <c r="H59" s="20" t="s">
        <v>5472</v>
      </c>
      <c r="I59" s="22">
        <v>400</v>
      </c>
      <c r="J59" s="20" t="s">
        <v>23</v>
      </c>
      <c r="K59" s="20" t="s">
        <v>51</v>
      </c>
      <c r="L59" s="22">
        <v>305</v>
      </c>
      <c r="M59" s="20" t="s">
        <v>18</v>
      </c>
      <c r="N59" s="21">
        <v>46312.690428240741</v>
      </c>
      <c r="O59" s="22">
        <v>0</v>
      </c>
      <c r="P59" s="20" t="s">
        <v>26</v>
      </c>
      <c r="Q59" s="22">
        <v>40</v>
      </c>
      <c r="R59" s="3" t="str">
        <f>IF(OR(G59="12R",G59="12L"),_xlfn.XLOOKUP(C59,DB!$A$2:$A$248,DB!$B$2:$B$248,""),IF(OR(G59="30L",G59="30R"),_xlfn.XLOOKUP(C59,DB!$A$2:$A$248,DB!$C$2:$C$248,""),""))</f>
        <v/>
      </c>
      <c r="S59" s="3">
        <f t="shared" si="0"/>
        <v>15</v>
      </c>
      <c r="T59" s="3" t="str">
        <f>_xlfn.XLOOKUP(C59,DB!$A$2:$A$248,DB!$D$2:$D$248,"")</f>
        <v/>
      </c>
    </row>
    <row r="60" spans="1:20" x14ac:dyDescent="0.2">
      <c r="A60" s="20" t="s">
        <v>154</v>
      </c>
      <c r="B60" s="20" t="s">
        <v>18</v>
      </c>
      <c r="C60" s="20" t="s">
        <v>43</v>
      </c>
      <c r="D60" s="20" t="s">
        <v>61</v>
      </c>
      <c r="E60" s="20" t="s">
        <v>605</v>
      </c>
      <c r="F60" s="21">
        <v>46312.667361111111</v>
      </c>
      <c r="G60" s="20" t="s">
        <v>22</v>
      </c>
      <c r="H60" s="20" t="s">
        <v>5473</v>
      </c>
      <c r="I60" s="22">
        <v>360</v>
      </c>
      <c r="J60" s="20" t="s">
        <v>23</v>
      </c>
      <c r="K60" s="20" t="s">
        <v>24</v>
      </c>
      <c r="L60" s="22">
        <v>864</v>
      </c>
      <c r="M60" s="20" t="s">
        <v>46</v>
      </c>
      <c r="N60" s="21">
        <v>46312.713923611111</v>
      </c>
      <c r="O60" s="22">
        <v>360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395</v>
      </c>
      <c r="B61" s="20" t="s">
        <v>18</v>
      </c>
      <c r="C61" s="20" t="s">
        <v>28</v>
      </c>
      <c r="D61" s="20" t="s">
        <v>29</v>
      </c>
      <c r="E61" s="20" t="s">
        <v>1201</v>
      </c>
      <c r="F61" s="21">
        <v>46312.668124999997</v>
      </c>
      <c r="G61" s="20" t="s">
        <v>22</v>
      </c>
      <c r="H61" s="20" t="s">
        <v>5474</v>
      </c>
      <c r="I61" s="22">
        <v>370</v>
      </c>
      <c r="J61" s="20" t="s">
        <v>23</v>
      </c>
      <c r="K61" s="20" t="s">
        <v>24</v>
      </c>
      <c r="L61" s="22">
        <v>402</v>
      </c>
      <c r="M61" s="20" t="s">
        <v>269</v>
      </c>
      <c r="N61" s="21">
        <v>46312.691724537042</v>
      </c>
      <c r="O61" s="22">
        <v>370</v>
      </c>
      <c r="P61" s="20" t="s">
        <v>26</v>
      </c>
      <c r="Q61" s="22">
        <v>40</v>
      </c>
      <c r="R61" s="3" t="str">
        <f>IF(OR(G61="12R",G61="12L"),_xlfn.XLOOKUP(C61,DB!$A$2:$A$248,DB!$B$2:$B$248,""),IF(OR(G61="30L",G61="30R"),_xlfn.XLOOKUP(C61,DB!$A$2:$A$248,DB!$C$2:$C$248,""),""))</f>
        <v>OMSUK</v>
      </c>
      <c r="S61" s="3">
        <f t="shared" si="0"/>
        <v>16</v>
      </c>
      <c r="T61" s="3" t="str">
        <f>_xlfn.XLOOKUP(C61,DB!$A$2:$A$248,DB!$D$2:$D$248,"")</f>
        <v>Sector 3</v>
      </c>
    </row>
    <row r="62" spans="1:20" x14ac:dyDescent="0.2">
      <c r="A62" s="20" t="s">
        <v>5475</v>
      </c>
      <c r="B62" s="20" t="s">
        <v>18</v>
      </c>
      <c r="C62" s="20" t="s">
        <v>66</v>
      </c>
      <c r="D62" s="20" t="s">
        <v>723</v>
      </c>
      <c r="E62" s="20">
        <v>3910</v>
      </c>
      <c r="F62" s="21">
        <v>46312.674293981487</v>
      </c>
      <c r="G62" s="20" t="s">
        <v>22</v>
      </c>
      <c r="H62" s="20" t="s">
        <v>5476</v>
      </c>
      <c r="I62" s="22">
        <v>200</v>
      </c>
      <c r="J62" s="20" t="s">
        <v>23</v>
      </c>
      <c r="K62" s="20" t="s">
        <v>26</v>
      </c>
      <c r="L62" s="22">
        <v>373</v>
      </c>
      <c r="M62" s="20" t="s">
        <v>66</v>
      </c>
      <c r="N62" s="21">
        <v>46312.702106481476</v>
      </c>
      <c r="O62" s="22">
        <v>0</v>
      </c>
      <c r="P62" s="20" t="s">
        <v>26</v>
      </c>
      <c r="Q62" s="22">
        <v>30</v>
      </c>
      <c r="R62" s="3" t="str">
        <f>IF(OR(G62="12R",G62="12L"),_xlfn.XLOOKUP(C62,DB!$A$2:$A$248,DB!$B$2:$B$248,""),IF(OR(G62="30L",G62="30R"),_xlfn.XLOOKUP(C62,DB!$A$2:$A$248,DB!$C$2:$C$248,""),""))</f>
        <v>UDGUV</v>
      </c>
      <c r="S62" s="3">
        <f t="shared" si="0"/>
        <v>16</v>
      </c>
      <c r="T62" s="3" t="str">
        <f>_xlfn.XLOOKUP(C62,DB!$A$2:$A$248,DB!$D$2:$D$248,"")</f>
        <v>Sector 2</v>
      </c>
    </row>
    <row r="63" spans="1:20" x14ac:dyDescent="0.2">
      <c r="A63" s="20" t="s">
        <v>636</v>
      </c>
      <c r="B63" s="20" t="s">
        <v>18</v>
      </c>
      <c r="C63" s="20" t="s">
        <v>134</v>
      </c>
      <c r="D63" s="20" t="s">
        <v>123</v>
      </c>
      <c r="E63" s="20" t="s">
        <v>5477</v>
      </c>
      <c r="F63" s="21">
        <v>46312.675682870366</v>
      </c>
      <c r="G63" s="20" t="s">
        <v>22</v>
      </c>
      <c r="H63" s="20" t="s">
        <v>5478</v>
      </c>
      <c r="I63" s="22">
        <v>340</v>
      </c>
      <c r="J63" s="20" t="s">
        <v>23</v>
      </c>
      <c r="K63" s="20" t="s">
        <v>24</v>
      </c>
      <c r="L63" s="22">
        <v>403</v>
      </c>
      <c r="M63" s="20" t="s">
        <v>269</v>
      </c>
      <c r="N63" s="21">
        <v>46312.69804398148</v>
      </c>
      <c r="O63" s="22">
        <v>340</v>
      </c>
      <c r="P63" s="20" t="s">
        <v>26</v>
      </c>
      <c r="Q63" s="22">
        <v>40</v>
      </c>
      <c r="R63" s="3" t="str">
        <f>IF(OR(G63="12R",G63="12L"),_xlfn.XLOOKUP(C63,DB!$A$2:$A$248,DB!$B$2:$B$248,""),IF(OR(G63="30L",G63="30R"),_xlfn.XLOOKUP(C63,DB!$A$2:$A$248,DB!$C$2:$C$248,""),""))</f>
        <v>ENEBA</v>
      </c>
      <c r="S63" s="3">
        <f t="shared" si="0"/>
        <v>16</v>
      </c>
      <c r="T63" s="3" t="str">
        <f>_xlfn.XLOOKUP(C63,DB!$A$2:$A$248,DB!$D$2:$D$248,"")</f>
        <v>Sector 3</v>
      </c>
    </row>
    <row r="64" spans="1:20" x14ac:dyDescent="0.2">
      <c r="A64" s="20" t="s">
        <v>160</v>
      </c>
      <c r="B64" s="20" t="s">
        <v>18</v>
      </c>
      <c r="C64" s="20" t="s">
        <v>43</v>
      </c>
      <c r="D64" s="20" t="s">
        <v>54</v>
      </c>
      <c r="E64" s="20" t="s">
        <v>890</v>
      </c>
      <c r="F64" s="21">
        <v>46312.677534722221</v>
      </c>
      <c r="G64" s="20" t="s">
        <v>22</v>
      </c>
      <c r="H64" s="20" t="s">
        <v>5479</v>
      </c>
      <c r="I64" s="22">
        <v>380</v>
      </c>
      <c r="J64" s="20" t="s">
        <v>23</v>
      </c>
      <c r="K64" s="20" t="s">
        <v>24</v>
      </c>
      <c r="L64" s="22">
        <v>974</v>
      </c>
      <c r="M64" s="20" t="s">
        <v>820</v>
      </c>
      <c r="N64" s="21">
        <v>46312.728912037041</v>
      </c>
      <c r="O64" s="22">
        <v>380</v>
      </c>
      <c r="P64" s="20" t="s">
        <v>26</v>
      </c>
      <c r="Q64" s="22">
        <v>190</v>
      </c>
      <c r="R64" s="3" t="str">
        <f>IF(OR(G64="12R",G64="12L"),_xlfn.XLOOKUP(C64,DB!$A$2:$A$248,DB!$B$2:$B$248,""),IF(OR(G64="30L",G64="30R"),_xlfn.XLOOKUP(C64,DB!$A$2:$A$248,DB!$C$2:$C$248,""),""))</f>
        <v>UDGUV</v>
      </c>
      <c r="S64" s="3">
        <f t="shared" si="0"/>
        <v>16</v>
      </c>
      <c r="T64" s="3" t="str">
        <f>_xlfn.XLOOKUP(C64,DB!$A$2:$A$248,DB!$D$2:$D$248,"")</f>
        <v>Sector 2</v>
      </c>
    </row>
    <row r="65" spans="1:20" x14ac:dyDescent="0.2">
      <c r="A65" s="20" t="s">
        <v>2992</v>
      </c>
      <c r="B65" s="20" t="s">
        <v>18</v>
      </c>
      <c r="C65" s="20" t="s">
        <v>493</v>
      </c>
      <c r="D65" s="20" t="s">
        <v>54</v>
      </c>
      <c r="E65" s="20" t="s">
        <v>5480</v>
      </c>
      <c r="F65" s="21">
        <v>46312.678888888884</v>
      </c>
      <c r="G65" s="20" t="s">
        <v>22</v>
      </c>
      <c r="H65" s="20" t="s">
        <v>5481</v>
      </c>
      <c r="I65" s="22">
        <v>360</v>
      </c>
      <c r="J65" s="20" t="s">
        <v>23</v>
      </c>
      <c r="K65" s="20" t="s">
        <v>24</v>
      </c>
      <c r="L65" s="22">
        <v>452</v>
      </c>
      <c r="M65" s="20" t="s">
        <v>204</v>
      </c>
      <c r="N65" s="21">
        <v>46312.705000000002</v>
      </c>
      <c r="O65" s="22">
        <v>360</v>
      </c>
      <c r="P65" s="20" t="s">
        <v>26</v>
      </c>
      <c r="Q65" s="22">
        <v>40</v>
      </c>
      <c r="R65" s="3" t="str">
        <f>IF(OR(G65="12R",G65="12L"),_xlfn.XLOOKUP(C65,DB!$A$2:$A$248,DB!$B$2:$B$248,""),IF(OR(G65="30L",G65="30R"),_xlfn.XLOOKUP(C65,DB!$A$2:$A$248,DB!$C$2:$C$248,""),""))</f>
        <v>ENEBA</v>
      </c>
      <c r="S65" s="3">
        <f t="shared" si="0"/>
        <v>16</v>
      </c>
      <c r="T65" s="3" t="str">
        <f>_xlfn.XLOOKUP(C65,DB!$A$2:$A$248,DB!$D$2:$D$248,"")</f>
        <v>Sector 3</v>
      </c>
    </row>
    <row r="66" spans="1:20" x14ac:dyDescent="0.2">
      <c r="A66" s="20" t="s">
        <v>162</v>
      </c>
      <c r="B66" s="20" t="s">
        <v>18</v>
      </c>
      <c r="C66" s="20" t="s">
        <v>33</v>
      </c>
      <c r="D66" s="20" t="s">
        <v>61</v>
      </c>
      <c r="E66" s="20" t="s">
        <v>2651</v>
      </c>
      <c r="F66" s="21">
        <v>46312.68041666667</v>
      </c>
      <c r="G66" s="20" t="s">
        <v>22</v>
      </c>
      <c r="H66" s="20" t="s">
        <v>5482</v>
      </c>
      <c r="I66" s="22">
        <v>360</v>
      </c>
      <c r="J66" s="20" t="s">
        <v>23</v>
      </c>
      <c r="K66" s="20" t="s">
        <v>24</v>
      </c>
      <c r="L66" s="22">
        <v>879</v>
      </c>
      <c r="M66" s="20" t="s">
        <v>36</v>
      </c>
      <c r="N66" s="21">
        <v>46312.728148148148</v>
      </c>
      <c r="O66" s="22">
        <v>360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471</v>
      </c>
      <c r="B67" s="20" t="s">
        <v>18</v>
      </c>
      <c r="C67" s="20" t="s">
        <v>208</v>
      </c>
      <c r="D67" s="20" t="s">
        <v>61</v>
      </c>
      <c r="E67" s="20" t="s">
        <v>3291</v>
      </c>
      <c r="F67" s="21">
        <v>46312.681539351848</v>
      </c>
      <c r="G67" s="20" t="s">
        <v>22</v>
      </c>
      <c r="H67" s="20" t="s">
        <v>5483</v>
      </c>
      <c r="I67" s="22">
        <v>330</v>
      </c>
      <c r="J67" s="20" t="s">
        <v>23</v>
      </c>
      <c r="K67" s="20" t="s">
        <v>24</v>
      </c>
      <c r="L67" s="22">
        <v>378</v>
      </c>
      <c r="M67" s="20" t="s">
        <v>269</v>
      </c>
      <c r="N67" s="21">
        <v>46312.703263888892</v>
      </c>
      <c r="O67" s="22">
        <v>326</v>
      </c>
      <c r="P67" s="20" t="s">
        <v>26</v>
      </c>
      <c r="Q67" s="22">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20" t="s">
        <v>168</v>
      </c>
      <c r="B68" s="20" t="s">
        <v>18</v>
      </c>
      <c r="C68" s="20" t="s">
        <v>115</v>
      </c>
      <c r="D68" s="20" t="s">
        <v>129</v>
      </c>
      <c r="E68" s="20" t="s">
        <v>472</v>
      </c>
      <c r="F68" s="21">
        <v>46312.682858796295</v>
      </c>
      <c r="G68" s="20" t="s">
        <v>22</v>
      </c>
      <c r="H68" s="20" t="s">
        <v>5484</v>
      </c>
      <c r="I68" s="22">
        <v>370</v>
      </c>
      <c r="J68" s="20" t="s">
        <v>23</v>
      </c>
      <c r="K68" s="20" t="s">
        <v>24</v>
      </c>
      <c r="L68" s="22">
        <v>147</v>
      </c>
      <c r="M68" s="20" t="s">
        <v>5088</v>
      </c>
      <c r="N68" s="21">
        <v>46312.69326388889</v>
      </c>
      <c r="O68" s="22">
        <v>290</v>
      </c>
      <c r="P68" s="20" t="s">
        <v>26</v>
      </c>
      <c r="Q68" s="22">
        <v>190</v>
      </c>
      <c r="R68" s="3" t="str">
        <f>IF(OR(G68="12R",G68="12L"),_xlfn.XLOOKUP(C68,DB!$A$2:$A$248,DB!$B$2:$B$248,""),IF(OR(G68="30L",G68="30R"),_xlfn.XLOOKUP(C68,DB!$A$2:$A$248,DB!$C$2:$C$248,""),""))</f>
        <v>TAKUX</v>
      </c>
      <c r="S68" s="3">
        <f t="shared" si="1"/>
        <v>16</v>
      </c>
      <c r="T68" s="3" t="str">
        <f>_xlfn.XLOOKUP(C68,DB!$A$2:$A$248,DB!$D$2:$D$248,"")</f>
        <v>Sector 7</v>
      </c>
    </row>
    <row r="69" spans="1:20" x14ac:dyDescent="0.2">
      <c r="A69" s="20" t="s">
        <v>177</v>
      </c>
      <c r="B69" s="20" t="s">
        <v>18</v>
      </c>
      <c r="C69" s="20" t="s">
        <v>178</v>
      </c>
      <c r="D69" s="20" t="s">
        <v>44</v>
      </c>
      <c r="E69" s="20" t="s">
        <v>398</v>
      </c>
      <c r="F69" s="21">
        <v>46312.684374999997</v>
      </c>
      <c r="G69" s="20" t="s">
        <v>22</v>
      </c>
      <c r="H69" s="20" t="s">
        <v>5485</v>
      </c>
      <c r="I69" s="22">
        <v>330</v>
      </c>
      <c r="J69" s="20" t="s">
        <v>23</v>
      </c>
      <c r="K69" s="20" t="s">
        <v>24</v>
      </c>
      <c r="L69" s="22">
        <v>234</v>
      </c>
      <c r="M69" s="20" t="s">
        <v>383</v>
      </c>
      <c r="N69" s="21">
        <v>46312.698784722219</v>
      </c>
      <c r="O69" s="22">
        <v>260</v>
      </c>
      <c r="P69" s="20" t="s">
        <v>26</v>
      </c>
      <c r="Q69" s="22">
        <v>40</v>
      </c>
      <c r="R69" s="3" t="str">
        <f>IF(OR(G69="12R",G69="12L"),_xlfn.XLOOKUP(C69,DB!$A$2:$A$248,DB!$B$2:$B$248,""),IF(OR(G69="30L",G69="30R"),_xlfn.XLOOKUP(C69,DB!$A$2:$A$248,DB!$C$2:$C$248,""),""))</f>
        <v>OMSUK</v>
      </c>
      <c r="S69" s="3">
        <f t="shared" si="1"/>
        <v>16</v>
      </c>
      <c r="T69" s="3" t="str">
        <f>_xlfn.XLOOKUP(C69,DB!$A$2:$A$248,DB!$D$2:$D$248,"")</f>
        <v>Sector 3</v>
      </c>
    </row>
    <row r="70" spans="1:20" x14ac:dyDescent="0.2">
      <c r="A70" s="20" t="s">
        <v>171</v>
      </c>
      <c r="B70" s="20" t="s">
        <v>18</v>
      </c>
      <c r="C70" s="20" t="s">
        <v>172</v>
      </c>
      <c r="D70" s="20" t="s">
        <v>34</v>
      </c>
      <c r="E70" s="20" t="s">
        <v>467</v>
      </c>
      <c r="F70" s="21">
        <v>46312.685416666667</v>
      </c>
      <c r="G70" s="20" t="s">
        <v>22</v>
      </c>
      <c r="H70" s="20" t="s">
        <v>5486</v>
      </c>
      <c r="I70" s="22">
        <v>380</v>
      </c>
      <c r="J70" s="20" t="s">
        <v>23</v>
      </c>
      <c r="K70" s="20" t="s">
        <v>24</v>
      </c>
      <c r="L70" s="22">
        <v>325</v>
      </c>
      <c r="M70" s="20" t="s">
        <v>174</v>
      </c>
      <c r="N70" s="21">
        <v>46312.704444444447</v>
      </c>
      <c r="O70" s="22">
        <v>380</v>
      </c>
      <c r="P70" s="20" t="s">
        <v>26</v>
      </c>
      <c r="Q70" s="22">
        <v>190</v>
      </c>
      <c r="R70" s="3" t="str">
        <f>IF(OR(G70="12R",G70="12L"),_xlfn.XLOOKUP(C70,DB!$A$2:$A$248,DB!$B$2:$B$248,""),IF(OR(G70="30L",G70="30R"),_xlfn.XLOOKUP(C70,DB!$A$2:$A$248,DB!$C$2:$C$248,""),""))</f>
        <v>CZM</v>
      </c>
      <c r="S70" s="3">
        <f t="shared" si="1"/>
        <v>16</v>
      </c>
      <c r="T70" s="3" t="str">
        <f>_xlfn.XLOOKUP(C70,DB!$A$2:$A$248,DB!$D$2:$D$248,"")</f>
        <v>Sector 7</v>
      </c>
    </row>
    <row r="71" spans="1:20" x14ac:dyDescent="0.2">
      <c r="A71" s="20" t="s">
        <v>175</v>
      </c>
      <c r="B71" s="20" t="s">
        <v>18</v>
      </c>
      <c r="C71" s="20" t="s">
        <v>28</v>
      </c>
      <c r="D71" s="20" t="s">
        <v>61</v>
      </c>
      <c r="E71" s="20" t="s">
        <v>713</v>
      </c>
      <c r="F71" s="21">
        <v>46312.686620370368</v>
      </c>
      <c r="G71" s="20" t="s">
        <v>22</v>
      </c>
      <c r="H71" s="20" t="s">
        <v>5487</v>
      </c>
      <c r="I71" s="22">
        <v>330</v>
      </c>
      <c r="J71" s="20" t="s">
        <v>23</v>
      </c>
      <c r="K71" s="20" t="s">
        <v>24</v>
      </c>
      <c r="L71" s="22">
        <v>381</v>
      </c>
      <c r="M71" s="20" t="s">
        <v>5488</v>
      </c>
      <c r="N71" s="21">
        <v>46312.708495370374</v>
      </c>
      <c r="O71" s="22">
        <v>310</v>
      </c>
      <c r="P71" s="20" t="s">
        <v>26</v>
      </c>
      <c r="Q71" s="22">
        <v>40</v>
      </c>
      <c r="R71" s="3" t="str">
        <f>IF(OR(G71="12R",G71="12L"),_xlfn.XLOOKUP(C71,DB!$A$2:$A$248,DB!$B$2:$B$248,""),IF(OR(G71="30L",G71="30R"),_xlfn.XLOOKUP(C71,DB!$A$2:$A$248,DB!$C$2:$C$248,""),""))</f>
        <v>OMSUK</v>
      </c>
      <c r="S71" s="3">
        <f t="shared" si="1"/>
        <v>16</v>
      </c>
      <c r="T71" s="3" t="str">
        <f>_xlfn.XLOOKUP(C71,DB!$A$2:$A$248,DB!$D$2:$D$248,"")</f>
        <v>Sector 3</v>
      </c>
    </row>
    <row r="72" spans="1:20" x14ac:dyDescent="0.2">
      <c r="A72" s="20" t="s">
        <v>182</v>
      </c>
      <c r="B72" s="20" t="s">
        <v>18</v>
      </c>
      <c r="C72" s="20" t="s">
        <v>101</v>
      </c>
      <c r="D72" s="20" t="s">
        <v>34</v>
      </c>
      <c r="E72" s="20" t="s">
        <v>3297</v>
      </c>
      <c r="F72" s="21">
        <v>46312.687893518523</v>
      </c>
      <c r="G72" s="20" t="s">
        <v>22</v>
      </c>
      <c r="H72" s="20" t="s">
        <v>5489</v>
      </c>
      <c r="I72" s="22">
        <v>360</v>
      </c>
      <c r="J72" s="20" t="s">
        <v>23</v>
      </c>
      <c r="K72" s="20" t="s">
        <v>24</v>
      </c>
      <c r="L72" s="22">
        <v>869</v>
      </c>
      <c r="M72" s="20" t="s">
        <v>46</v>
      </c>
      <c r="N72" s="21">
        <v>46312.733796296292</v>
      </c>
      <c r="O72" s="22">
        <v>360</v>
      </c>
      <c r="P72" s="20" t="s">
        <v>26</v>
      </c>
      <c r="Q72" s="22">
        <v>190</v>
      </c>
      <c r="R72" s="3" t="str">
        <f>IF(OR(G72="12R",G72="12L"),_xlfn.XLOOKUP(C72,DB!$A$2:$A$248,DB!$B$2:$B$248,""),IF(OR(G72="30L",G72="30R"),_xlfn.XLOOKUP(C72,DB!$A$2:$A$248,DB!$C$2:$C$248,""),""))</f>
        <v>UDGUV</v>
      </c>
      <c r="S72" s="3">
        <f t="shared" si="1"/>
        <v>16</v>
      </c>
      <c r="T72" s="3" t="str">
        <f>_xlfn.XLOOKUP(C72,DB!$A$2:$A$248,DB!$D$2:$D$248,"")</f>
        <v>Sector 2</v>
      </c>
    </row>
    <row r="73" spans="1:20" x14ac:dyDescent="0.2">
      <c r="A73" s="20" t="s">
        <v>473</v>
      </c>
      <c r="B73" s="20" t="s">
        <v>18</v>
      </c>
      <c r="C73" s="20" t="s">
        <v>284</v>
      </c>
      <c r="D73" s="20" t="s">
        <v>34</v>
      </c>
      <c r="E73" s="20" t="s">
        <v>335</v>
      </c>
      <c r="F73" s="21">
        <v>46312.69222222222</v>
      </c>
      <c r="G73" s="20" t="s">
        <v>22</v>
      </c>
      <c r="H73" s="20" t="s">
        <v>5490</v>
      </c>
      <c r="I73" s="22">
        <v>380</v>
      </c>
      <c r="J73" s="20" t="s">
        <v>23</v>
      </c>
      <c r="K73" s="20" t="s">
        <v>24</v>
      </c>
      <c r="L73" s="22">
        <v>870</v>
      </c>
      <c r="M73" s="20" t="s">
        <v>181</v>
      </c>
      <c r="N73" s="21">
        <v>46312.740324074075</v>
      </c>
      <c r="O73" s="22">
        <v>380</v>
      </c>
      <c r="P73" s="20" t="s">
        <v>26</v>
      </c>
      <c r="Q73" s="22">
        <v>190</v>
      </c>
      <c r="R73" s="3" t="str">
        <f>IF(OR(G73="12R",G73="12L"),_xlfn.XLOOKUP(C73,DB!$A$2:$A$248,DB!$B$2:$B$248,""),IF(OR(G73="30L",G73="30R"),_xlfn.XLOOKUP(C73,DB!$A$2:$A$248,DB!$C$2:$C$248,""),""))</f>
        <v>UDGUV</v>
      </c>
      <c r="S73" s="3">
        <f t="shared" si="1"/>
        <v>16</v>
      </c>
      <c r="T73" s="3" t="str">
        <f>_xlfn.XLOOKUP(C73,DB!$A$2:$A$248,DB!$D$2:$D$248,"")</f>
        <v>Sector 2</v>
      </c>
    </row>
    <row r="74" spans="1:20" x14ac:dyDescent="0.2">
      <c r="A74" s="20" t="s">
        <v>164</v>
      </c>
      <c r="B74" s="20" t="s">
        <v>18</v>
      </c>
      <c r="C74" s="20" t="s">
        <v>165</v>
      </c>
      <c r="D74" s="20" t="s">
        <v>34</v>
      </c>
      <c r="E74" s="20" t="s">
        <v>159</v>
      </c>
      <c r="F74" s="21">
        <v>46312.693923611107</v>
      </c>
      <c r="G74" s="20" t="s">
        <v>22</v>
      </c>
      <c r="H74" s="20" t="s">
        <v>5491</v>
      </c>
      <c r="I74" s="22">
        <v>360</v>
      </c>
      <c r="J74" s="20" t="s">
        <v>23</v>
      </c>
      <c r="K74" s="20" t="s">
        <v>24</v>
      </c>
      <c r="L74" s="22">
        <v>874</v>
      </c>
      <c r="M74" s="20" t="s">
        <v>36</v>
      </c>
      <c r="N74" s="21">
        <v>46312.741331018522</v>
      </c>
      <c r="O74" s="22">
        <v>360</v>
      </c>
      <c r="P74" s="20" t="s">
        <v>26</v>
      </c>
      <c r="Q74" s="22">
        <v>190</v>
      </c>
      <c r="R74" s="3" t="str">
        <f>IF(OR(G74="12R",G74="12L"),_xlfn.XLOOKUP(C74,DB!$A$2:$A$248,DB!$B$2:$B$248,""),IF(OR(G74="30L",G74="30R"),_xlfn.XLOOKUP(C74,DB!$A$2:$A$248,DB!$C$2:$C$248,""),""))</f>
        <v>UDGUV</v>
      </c>
      <c r="S74" s="3">
        <f t="shared" si="1"/>
        <v>16</v>
      </c>
      <c r="T74" s="3" t="str">
        <f>_xlfn.XLOOKUP(C74,DB!$A$2:$A$248,DB!$D$2:$D$248,"")</f>
        <v>Sector 2</v>
      </c>
    </row>
    <row r="75" spans="1:20" x14ac:dyDescent="0.2">
      <c r="A75" s="20" t="s">
        <v>179</v>
      </c>
      <c r="B75" s="20" t="s">
        <v>18</v>
      </c>
      <c r="C75" s="20" t="s">
        <v>180</v>
      </c>
      <c r="D75" s="20" t="s">
        <v>61</v>
      </c>
      <c r="E75" s="20" t="s">
        <v>590</v>
      </c>
      <c r="F75" s="21">
        <v>46312.695486111115</v>
      </c>
      <c r="G75" s="20" t="s">
        <v>22</v>
      </c>
      <c r="H75" s="20" t="s">
        <v>5492</v>
      </c>
      <c r="I75" s="22">
        <v>360</v>
      </c>
      <c r="J75" s="20" t="s">
        <v>23</v>
      </c>
      <c r="K75" s="20" t="s">
        <v>24</v>
      </c>
      <c r="L75" s="22">
        <v>867</v>
      </c>
      <c r="M75" s="20" t="s">
        <v>181</v>
      </c>
      <c r="N75" s="21">
        <v>46312.74287037037</v>
      </c>
      <c r="O75" s="22">
        <v>360</v>
      </c>
      <c r="P75" s="20" t="s">
        <v>26</v>
      </c>
      <c r="Q75" s="22">
        <v>190</v>
      </c>
      <c r="R75" s="3" t="str">
        <f>IF(OR(G75="12R",G75="12L"),_xlfn.XLOOKUP(C75,DB!$A$2:$A$248,DB!$B$2:$B$248,""),IF(OR(G75="30L",G75="30R"),_xlfn.XLOOKUP(C75,DB!$A$2:$A$248,DB!$C$2:$C$248,""),""))</f>
        <v>UDGUV</v>
      </c>
      <c r="S75" s="3">
        <f t="shared" si="1"/>
        <v>16</v>
      </c>
      <c r="T75" s="3" t="str">
        <f>_xlfn.XLOOKUP(C75,DB!$A$2:$A$248,DB!$D$2:$D$248,"")</f>
        <v>Sector 2</v>
      </c>
    </row>
    <row r="76" spans="1:20" x14ac:dyDescent="0.2">
      <c r="A76" s="20" t="s">
        <v>196</v>
      </c>
      <c r="B76" s="20" t="s">
        <v>18</v>
      </c>
      <c r="C76" s="20" t="s">
        <v>43</v>
      </c>
      <c r="D76" s="20" t="s">
        <v>29</v>
      </c>
      <c r="E76" s="20" t="s">
        <v>5493</v>
      </c>
      <c r="F76" s="21">
        <v>46312.698136574079</v>
      </c>
      <c r="G76" s="20" t="s">
        <v>22</v>
      </c>
      <c r="H76" s="20" t="s">
        <v>5494</v>
      </c>
      <c r="I76" s="22">
        <v>380</v>
      </c>
      <c r="J76" s="20" t="s">
        <v>23</v>
      </c>
      <c r="K76" s="20" t="s">
        <v>24</v>
      </c>
      <c r="L76" s="22">
        <v>862</v>
      </c>
      <c r="M76" s="20" t="s">
        <v>378</v>
      </c>
      <c r="N76" s="21">
        <v>46312.74454861111</v>
      </c>
      <c r="O76" s="22">
        <v>380</v>
      </c>
      <c r="P76" s="20" t="s">
        <v>26</v>
      </c>
      <c r="Q76" s="22">
        <v>190</v>
      </c>
      <c r="R76" s="3" t="str">
        <f>IF(OR(G76="12R",G76="12L"),_xlfn.XLOOKUP(C76,DB!$A$2:$A$248,DB!$B$2:$B$248,""),IF(OR(G76="30L",G76="30R"),_xlfn.XLOOKUP(C76,DB!$A$2:$A$248,DB!$C$2:$C$248,""),""))</f>
        <v>UDGUV</v>
      </c>
      <c r="S76" s="3">
        <f t="shared" si="1"/>
        <v>16</v>
      </c>
      <c r="T76" s="3" t="str">
        <f>_xlfn.XLOOKUP(C76,DB!$A$2:$A$248,DB!$D$2:$D$248,"")</f>
        <v>Sector 2</v>
      </c>
    </row>
    <row r="77" spans="1:20" x14ac:dyDescent="0.2">
      <c r="A77" s="20" t="s">
        <v>214</v>
      </c>
      <c r="B77" s="20" t="s">
        <v>18</v>
      </c>
      <c r="C77" s="20" t="s">
        <v>215</v>
      </c>
      <c r="D77" s="20" t="s">
        <v>29</v>
      </c>
      <c r="E77" s="20" t="s">
        <v>5495</v>
      </c>
      <c r="F77" s="21">
        <v>46312.700011574074</v>
      </c>
      <c r="G77" s="20" t="s">
        <v>22</v>
      </c>
      <c r="H77" s="20" t="s">
        <v>5496</v>
      </c>
      <c r="I77" s="22">
        <v>350</v>
      </c>
      <c r="J77" s="20" t="s">
        <v>23</v>
      </c>
      <c r="K77" s="20" t="s">
        <v>24</v>
      </c>
      <c r="L77" s="22">
        <v>383</v>
      </c>
      <c r="M77" s="20" t="s">
        <v>269</v>
      </c>
      <c r="N77" s="21">
        <v>46312.721631944441</v>
      </c>
      <c r="O77" s="22">
        <v>350</v>
      </c>
      <c r="P77" s="20" t="s">
        <v>26</v>
      </c>
      <c r="Q77" s="22">
        <v>40</v>
      </c>
      <c r="R77" s="3" t="str">
        <f>IF(OR(G77="12R",G77="12L"),_xlfn.XLOOKUP(C77,DB!$A$2:$A$248,DB!$B$2:$B$248,""),IF(OR(G77="30L",G77="30R"),_xlfn.XLOOKUP(C77,DB!$A$2:$A$248,DB!$C$2:$C$248,""),""))</f>
        <v>OMSUK</v>
      </c>
      <c r="S77" s="3">
        <f t="shared" si="1"/>
        <v>16</v>
      </c>
      <c r="T77" s="3" t="str">
        <f>_xlfn.XLOOKUP(C77,DB!$A$2:$A$248,DB!$D$2:$D$248,"")</f>
        <v>Sector 3</v>
      </c>
    </row>
    <row r="78" spans="1:20" x14ac:dyDescent="0.2">
      <c r="A78" s="20" t="s">
        <v>194</v>
      </c>
      <c r="B78" s="20" t="s">
        <v>18</v>
      </c>
      <c r="C78" s="20" t="s">
        <v>144</v>
      </c>
      <c r="D78" s="20" t="s">
        <v>61</v>
      </c>
      <c r="E78" s="20" t="s">
        <v>843</v>
      </c>
      <c r="F78" s="21">
        <v>46312.705891203703</v>
      </c>
      <c r="G78" s="20" t="s">
        <v>22</v>
      </c>
      <c r="H78" s="20" t="s">
        <v>5497</v>
      </c>
      <c r="I78" s="22">
        <v>330</v>
      </c>
      <c r="J78" s="20" t="s">
        <v>23</v>
      </c>
      <c r="K78" s="20" t="s">
        <v>24</v>
      </c>
      <c r="L78" s="22">
        <v>382</v>
      </c>
      <c r="M78" s="20" t="s">
        <v>5498</v>
      </c>
      <c r="N78" s="21">
        <v>46312.727893518517</v>
      </c>
      <c r="O78" s="22">
        <v>330</v>
      </c>
      <c r="P78" s="20" t="s">
        <v>26</v>
      </c>
      <c r="Q78" s="22">
        <v>40</v>
      </c>
      <c r="R78" s="3" t="str">
        <f>IF(OR(G78="12R",G78="12L"),_xlfn.XLOOKUP(C78,DB!$A$2:$A$248,DB!$B$2:$B$248,""),IF(OR(G78="30L",G78="30R"),_xlfn.XLOOKUP(C78,DB!$A$2:$A$248,DB!$C$2:$C$248,""),""))</f>
        <v>OMSUK</v>
      </c>
      <c r="S78" s="3">
        <f t="shared" si="1"/>
        <v>16</v>
      </c>
      <c r="T78" s="3" t="str">
        <f>_xlfn.XLOOKUP(C78,DB!$A$2:$A$248,DB!$D$2:$D$248,"")</f>
        <v>Sector 3</v>
      </c>
    </row>
    <row r="79" spans="1:20" x14ac:dyDescent="0.2">
      <c r="A79" s="20" t="s">
        <v>583</v>
      </c>
      <c r="B79" s="20" t="s">
        <v>18</v>
      </c>
      <c r="C79" s="20" t="s">
        <v>115</v>
      </c>
      <c r="D79" s="20" t="s">
        <v>129</v>
      </c>
      <c r="E79" s="20" t="s">
        <v>1190</v>
      </c>
      <c r="F79" s="21">
        <v>46312.711770833332</v>
      </c>
      <c r="G79" s="20" t="s">
        <v>22</v>
      </c>
      <c r="H79" s="20" t="s">
        <v>5499</v>
      </c>
      <c r="I79" s="22">
        <v>350</v>
      </c>
      <c r="J79" s="20" t="s">
        <v>23</v>
      </c>
      <c r="K79" s="20" t="s">
        <v>24</v>
      </c>
      <c r="L79" s="22">
        <v>150</v>
      </c>
      <c r="M79" s="20" t="s">
        <v>117</v>
      </c>
      <c r="N79" s="21">
        <v>46312.721620370372</v>
      </c>
      <c r="O79" s="22">
        <v>290</v>
      </c>
      <c r="P79" s="20" t="s">
        <v>26</v>
      </c>
      <c r="Q79" s="22">
        <v>190</v>
      </c>
      <c r="R79" s="3" t="str">
        <f>IF(OR(G79="12R",G79="12L"),_xlfn.XLOOKUP(C79,DB!$A$2:$A$248,DB!$B$2:$B$248,""),IF(OR(G79="30L",G79="30R"),_xlfn.XLOOKUP(C79,DB!$A$2:$A$248,DB!$C$2:$C$248,""),""))</f>
        <v>TAKUX</v>
      </c>
      <c r="S79" s="3">
        <f t="shared" si="1"/>
        <v>17</v>
      </c>
      <c r="T79" s="3" t="str">
        <f>_xlfn.XLOOKUP(C79,DB!$A$2:$A$248,DB!$D$2:$D$248,"")</f>
        <v>Sector 7</v>
      </c>
    </row>
    <row r="80" spans="1:20" x14ac:dyDescent="0.2">
      <c r="A80" s="20" t="s">
        <v>201</v>
      </c>
      <c r="B80" s="20" t="s">
        <v>18</v>
      </c>
      <c r="C80" s="20" t="s">
        <v>128</v>
      </c>
      <c r="D80" s="20" t="s">
        <v>61</v>
      </c>
      <c r="E80" s="20" t="s">
        <v>911</v>
      </c>
      <c r="F80" s="21">
        <v>46312.714212962965</v>
      </c>
      <c r="G80" s="20" t="s">
        <v>22</v>
      </c>
      <c r="H80" s="20" t="s">
        <v>5500</v>
      </c>
      <c r="I80" s="22">
        <v>340</v>
      </c>
      <c r="J80" s="20" t="s">
        <v>23</v>
      </c>
      <c r="K80" s="20" t="s">
        <v>24</v>
      </c>
      <c r="L80" s="22">
        <v>553</v>
      </c>
      <c r="M80" s="20" t="s">
        <v>130</v>
      </c>
      <c r="N80" s="21">
        <v>46312.745833333334</v>
      </c>
      <c r="O80" s="22">
        <v>320</v>
      </c>
      <c r="P80" s="20" t="s">
        <v>26</v>
      </c>
      <c r="Q80" s="22">
        <v>40</v>
      </c>
      <c r="R80" s="3" t="str">
        <f>IF(OR(G80="12R",G80="12L"),_xlfn.XLOOKUP(C80,DB!$A$2:$A$248,DB!$B$2:$B$248,""),IF(OR(G80="30L",G80="30R"),_xlfn.XLOOKUP(C80,DB!$A$2:$A$248,DB!$C$2:$C$248,""),""))</f>
        <v>ENEBA</v>
      </c>
      <c r="S80" s="3">
        <f t="shared" si="1"/>
        <v>17</v>
      </c>
      <c r="T80" s="3" t="str">
        <f>_xlfn.XLOOKUP(C80,DB!$A$2:$A$248,DB!$D$2:$D$248,"")</f>
        <v>Sector 3</v>
      </c>
    </row>
    <row r="81" spans="1:20" x14ac:dyDescent="0.2">
      <c r="A81" s="20" t="s">
        <v>202</v>
      </c>
      <c r="B81" s="20" t="s">
        <v>18</v>
      </c>
      <c r="C81" s="20" t="s">
        <v>203</v>
      </c>
      <c r="D81" s="20" t="s">
        <v>123</v>
      </c>
      <c r="E81" s="20" t="s">
        <v>5501</v>
      </c>
      <c r="F81" s="21">
        <v>46312.717326388884</v>
      </c>
      <c r="G81" s="20" t="s">
        <v>22</v>
      </c>
      <c r="H81" s="20" t="s">
        <v>5502</v>
      </c>
      <c r="I81" s="22">
        <v>300</v>
      </c>
      <c r="J81" s="20" t="s">
        <v>23</v>
      </c>
      <c r="K81" s="20" t="s">
        <v>24</v>
      </c>
      <c r="L81" s="22">
        <v>615</v>
      </c>
      <c r="M81" s="20" t="s">
        <v>130</v>
      </c>
      <c r="N81" s="21">
        <v>46312.750219907408</v>
      </c>
      <c r="O81" s="22">
        <v>300</v>
      </c>
      <c r="P81" s="20" t="s">
        <v>26</v>
      </c>
      <c r="Q81" s="22">
        <v>190</v>
      </c>
      <c r="R81" s="3" t="str">
        <f>IF(OR(G81="12R",G81="12L"),_xlfn.XLOOKUP(C81,DB!$A$2:$A$248,DB!$B$2:$B$248,""),IF(OR(G81="30L",G81="30R"),_xlfn.XLOOKUP(C81,DB!$A$2:$A$248,DB!$C$2:$C$248,""),""))</f>
        <v>ENEBA</v>
      </c>
      <c r="S81" s="3">
        <f t="shared" si="1"/>
        <v>17</v>
      </c>
      <c r="T81" s="3" t="str">
        <f>_xlfn.XLOOKUP(C81,DB!$A$2:$A$248,DB!$D$2:$D$248,"")</f>
        <v>Sector 3</v>
      </c>
    </row>
    <row r="82" spans="1:20" x14ac:dyDescent="0.2">
      <c r="A82" s="20" t="s">
        <v>192</v>
      </c>
      <c r="B82" s="20" t="s">
        <v>18</v>
      </c>
      <c r="C82" s="20" t="s">
        <v>193</v>
      </c>
      <c r="D82" s="20" t="s">
        <v>54</v>
      </c>
      <c r="E82" s="20" t="s">
        <v>112</v>
      </c>
      <c r="F82" s="21">
        <v>46312.71943287037</v>
      </c>
      <c r="G82" s="20" t="s">
        <v>22</v>
      </c>
      <c r="H82" s="20" t="s">
        <v>5503</v>
      </c>
      <c r="I82" s="22">
        <v>380</v>
      </c>
      <c r="J82" s="20" t="s">
        <v>23</v>
      </c>
      <c r="K82" s="20" t="s">
        <v>24</v>
      </c>
      <c r="L82" s="22">
        <v>843</v>
      </c>
      <c r="M82" s="20" t="s">
        <v>193</v>
      </c>
      <c r="N82" s="21">
        <v>46312.765543981484</v>
      </c>
      <c r="O82" s="22">
        <v>15</v>
      </c>
      <c r="P82" s="20" t="s">
        <v>26</v>
      </c>
      <c r="Q82" s="22">
        <v>190</v>
      </c>
      <c r="R82" s="3" t="str">
        <f>IF(OR(G82="12R",G82="12L"),_xlfn.XLOOKUP(C82,DB!$A$2:$A$248,DB!$B$2:$B$248,""),IF(OR(G82="30L",G82="30R"),_xlfn.XLOOKUP(C82,DB!$A$2:$A$248,DB!$C$2:$C$248,""),""))</f>
        <v>UDGUV</v>
      </c>
      <c r="S82" s="3">
        <f t="shared" si="1"/>
        <v>17</v>
      </c>
      <c r="T82" s="3" t="str">
        <f>_xlfn.XLOOKUP(C82,DB!$A$2:$A$248,DB!$D$2:$D$248,"")</f>
        <v>Sector 2</v>
      </c>
    </row>
    <row r="83" spans="1:20" x14ac:dyDescent="0.2">
      <c r="A83" s="20" t="s">
        <v>191</v>
      </c>
      <c r="B83" s="20" t="s">
        <v>18</v>
      </c>
      <c r="C83" s="20" t="s">
        <v>115</v>
      </c>
      <c r="D83" s="20" t="s">
        <v>129</v>
      </c>
      <c r="E83" s="20" t="s">
        <v>5504</v>
      </c>
      <c r="F83" s="21">
        <v>46312.72079861111</v>
      </c>
      <c r="G83" s="20" t="s">
        <v>22</v>
      </c>
      <c r="H83" s="20" t="s">
        <v>5505</v>
      </c>
      <c r="I83" s="22">
        <v>370</v>
      </c>
      <c r="J83" s="20" t="s">
        <v>23</v>
      </c>
      <c r="K83" s="20" t="s">
        <v>24</v>
      </c>
      <c r="L83" s="22">
        <v>201</v>
      </c>
      <c r="M83" s="20" t="s">
        <v>5506</v>
      </c>
      <c r="N83" s="21">
        <v>46312.733298611114</v>
      </c>
      <c r="O83" s="22">
        <v>320</v>
      </c>
      <c r="P83" s="20" t="s">
        <v>26</v>
      </c>
      <c r="Q83" s="22">
        <v>190</v>
      </c>
      <c r="R83" s="3" t="str">
        <f>IF(OR(G83="12R",G83="12L"),_xlfn.XLOOKUP(C83,DB!$A$2:$A$248,DB!$B$2:$B$248,""),IF(OR(G83="30L",G83="30R"),_xlfn.XLOOKUP(C83,DB!$A$2:$A$248,DB!$C$2:$C$248,""),""))</f>
        <v>TAKUX</v>
      </c>
      <c r="S83" s="3">
        <f t="shared" si="1"/>
        <v>17</v>
      </c>
      <c r="T83" s="3" t="str">
        <f>_xlfn.XLOOKUP(C83,DB!$A$2:$A$248,DB!$D$2:$D$248,"")</f>
        <v>Sector 7</v>
      </c>
    </row>
    <row r="84" spans="1:20" x14ac:dyDescent="0.2">
      <c r="A84" s="20" t="s">
        <v>223</v>
      </c>
      <c r="B84" s="20" t="s">
        <v>18</v>
      </c>
      <c r="C84" s="20" t="s">
        <v>224</v>
      </c>
      <c r="D84" s="20" t="s">
        <v>116</v>
      </c>
      <c r="E84" s="20" t="s">
        <v>425</v>
      </c>
      <c r="F84" s="21">
        <v>46312.722118055557</v>
      </c>
      <c r="G84" s="20" t="s">
        <v>22</v>
      </c>
      <c r="H84" s="20" t="s">
        <v>5507</v>
      </c>
      <c r="I84" s="22">
        <v>360</v>
      </c>
      <c r="J84" s="20" t="s">
        <v>23</v>
      </c>
      <c r="K84" s="20" t="s">
        <v>24</v>
      </c>
      <c r="L84" s="22">
        <v>565</v>
      </c>
      <c r="M84" s="20" t="s">
        <v>130</v>
      </c>
      <c r="N84" s="21">
        <v>46312.753310185188</v>
      </c>
      <c r="O84" s="22">
        <v>360</v>
      </c>
      <c r="P84" s="20" t="s">
        <v>26</v>
      </c>
      <c r="Q84" s="22">
        <v>40</v>
      </c>
      <c r="R84" s="3" t="str">
        <f>IF(OR(G84="12R",G84="12L"),_xlfn.XLOOKUP(C84,DB!$A$2:$A$248,DB!$B$2:$B$248,""),IF(OR(G84="30L",G84="30R"),_xlfn.XLOOKUP(C84,DB!$A$2:$A$248,DB!$C$2:$C$248,""),""))</f>
        <v>ENEBA</v>
      </c>
      <c r="S84" s="3">
        <f t="shared" si="1"/>
        <v>17</v>
      </c>
      <c r="T84" s="3" t="str">
        <f>_xlfn.XLOOKUP(C84,DB!$A$2:$A$248,DB!$D$2:$D$248,"")</f>
        <v>Sector 3</v>
      </c>
    </row>
    <row r="85" spans="1:20" x14ac:dyDescent="0.2">
      <c r="A85" s="20" t="s">
        <v>3916</v>
      </c>
      <c r="B85" s="20" t="s">
        <v>18</v>
      </c>
      <c r="C85" s="20" t="s">
        <v>423</v>
      </c>
      <c r="D85" s="20" t="s">
        <v>129</v>
      </c>
      <c r="E85" s="20" t="s">
        <v>5228</v>
      </c>
      <c r="F85" s="21">
        <v>46312.723368055551</v>
      </c>
      <c r="G85" s="20" t="s">
        <v>22</v>
      </c>
      <c r="H85" s="20" t="s">
        <v>5508</v>
      </c>
      <c r="I85" s="22">
        <v>340</v>
      </c>
      <c r="J85" s="20" t="s">
        <v>23</v>
      </c>
      <c r="K85" s="20" t="s">
        <v>24</v>
      </c>
      <c r="L85" s="22">
        <v>445</v>
      </c>
      <c r="M85" s="20" t="s">
        <v>5509</v>
      </c>
      <c r="N85" s="21">
        <v>46312.748194444444</v>
      </c>
      <c r="O85" s="22">
        <v>360</v>
      </c>
      <c r="P85" s="20" t="s">
        <v>26</v>
      </c>
      <c r="Q85" s="22">
        <v>40</v>
      </c>
      <c r="R85" s="3" t="str">
        <f>IF(OR(G85="12R",G85="12L"),_xlfn.XLOOKUP(C85,DB!$A$2:$A$248,DB!$B$2:$B$248,""),IF(OR(G85="30L",G85="30R"),_xlfn.XLOOKUP(C85,DB!$A$2:$A$248,DB!$C$2:$C$248,""),""))</f>
        <v>ENEBA</v>
      </c>
      <c r="S85" s="3">
        <f t="shared" si="1"/>
        <v>17</v>
      </c>
      <c r="T85" s="3" t="str">
        <f>_xlfn.XLOOKUP(C85,DB!$A$2:$A$248,DB!$D$2:$D$248,"")</f>
        <v>Sector 3</v>
      </c>
    </row>
    <row r="86" spans="1:20" x14ac:dyDescent="0.2">
      <c r="A86" s="20" t="s">
        <v>3029</v>
      </c>
      <c r="B86" s="20" t="s">
        <v>18</v>
      </c>
      <c r="C86" s="20" t="s">
        <v>205</v>
      </c>
      <c r="D86" s="20" t="s">
        <v>34</v>
      </c>
      <c r="E86" s="20" t="s">
        <v>5510</v>
      </c>
      <c r="F86" s="21">
        <v>46312.724652777775</v>
      </c>
      <c r="G86" s="20" t="s">
        <v>22</v>
      </c>
      <c r="H86" s="20" t="s">
        <v>5511</v>
      </c>
      <c r="I86" s="22">
        <v>350</v>
      </c>
      <c r="J86" s="20" t="s">
        <v>23</v>
      </c>
      <c r="K86" s="20" t="s">
        <v>24</v>
      </c>
      <c r="L86" s="22">
        <v>135</v>
      </c>
      <c r="M86" s="20" t="s">
        <v>5512</v>
      </c>
      <c r="N86" s="21">
        <v>46312.733587962968</v>
      </c>
      <c r="O86" s="22">
        <v>202</v>
      </c>
      <c r="P86" s="20" t="s">
        <v>26</v>
      </c>
      <c r="Q86" s="22">
        <v>190</v>
      </c>
      <c r="R86" s="3" t="str">
        <f>IF(OR(G86="12R",G86="12L"),_xlfn.XLOOKUP(C86,DB!$A$2:$A$248,DB!$B$2:$B$248,""),IF(OR(G86="30L",G86="30R"),_xlfn.XLOOKUP(C86,DB!$A$2:$A$248,DB!$C$2:$C$248,""),""))</f>
        <v>NUDAL</v>
      </c>
      <c r="S86" s="3">
        <f t="shared" si="1"/>
        <v>17</v>
      </c>
      <c r="T86" s="3" t="str">
        <f>_xlfn.XLOOKUP(C86,DB!$A$2:$A$248,DB!$D$2:$D$248,"")</f>
        <v>Sector 3</v>
      </c>
    </row>
    <row r="87" spans="1:20" x14ac:dyDescent="0.2">
      <c r="A87" s="20" t="s">
        <v>217</v>
      </c>
      <c r="B87" s="20" t="s">
        <v>18</v>
      </c>
      <c r="C87" s="20" t="s">
        <v>33</v>
      </c>
      <c r="D87" s="20" t="s">
        <v>54</v>
      </c>
      <c r="E87" s="20" t="s">
        <v>702</v>
      </c>
      <c r="F87" s="21">
        <v>46312.729062500002</v>
      </c>
      <c r="G87" s="20" t="s">
        <v>22</v>
      </c>
      <c r="H87" s="20" t="s">
        <v>5513</v>
      </c>
      <c r="I87" s="22">
        <v>360</v>
      </c>
      <c r="J87" s="20" t="s">
        <v>23</v>
      </c>
      <c r="K87" s="20" t="s">
        <v>24</v>
      </c>
      <c r="L87" s="22">
        <v>876</v>
      </c>
      <c r="M87" s="20" t="s">
        <v>36</v>
      </c>
      <c r="N87" s="21">
        <v>46312.776874999996</v>
      </c>
      <c r="O87" s="22">
        <v>360</v>
      </c>
      <c r="P87" s="20" t="s">
        <v>26</v>
      </c>
      <c r="Q87" s="22">
        <v>190</v>
      </c>
      <c r="R87" s="3" t="str">
        <f>IF(OR(G87="12R",G87="12L"),_xlfn.XLOOKUP(C87,DB!$A$2:$A$248,DB!$B$2:$B$248,""),IF(OR(G87="30L",G87="30R"),_xlfn.XLOOKUP(C87,DB!$A$2:$A$248,DB!$C$2:$C$248,""),""))</f>
        <v>UDGUV</v>
      </c>
      <c r="S87" s="3">
        <f t="shared" si="1"/>
        <v>17</v>
      </c>
      <c r="T87" s="3" t="str">
        <f>_xlfn.XLOOKUP(C87,DB!$A$2:$A$248,DB!$D$2:$D$248,"")</f>
        <v>Sector 2</v>
      </c>
    </row>
    <row r="88" spans="1:20" x14ac:dyDescent="0.2">
      <c r="A88" s="20" t="s">
        <v>5514</v>
      </c>
      <c r="B88" s="20" t="s">
        <v>18</v>
      </c>
      <c r="C88" s="20" t="s">
        <v>66</v>
      </c>
      <c r="D88" s="20" t="s">
        <v>5515</v>
      </c>
      <c r="E88" s="20"/>
      <c r="F88" s="21">
        <v>46312.732141203705</v>
      </c>
      <c r="G88" s="20" t="s">
        <v>22</v>
      </c>
      <c r="H88" s="20" t="s">
        <v>5516</v>
      </c>
      <c r="I88" s="22">
        <v>80</v>
      </c>
      <c r="J88" s="20" t="s">
        <v>23</v>
      </c>
      <c r="K88" s="20" t="s">
        <v>26</v>
      </c>
      <c r="L88" s="22">
        <v>382</v>
      </c>
      <c r="M88" s="20" t="s">
        <v>66</v>
      </c>
      <c r="N88" s="21">
        <v>46312.771527777775</v>
      </c>
      <c r="O88" s="22">
        <v>0</v>
      </c>
      <c r="P88" s="20" t="s">
        <v>26</v>
      </c>
      <c r="Q88" s="22">
        <v>40</v>
      </c>
      <c r="R88" s="3" t="str">
        <f>IF(OR(G88="12R",G88="12L"),_xlfn.XLOOKUP(C88,DB!$A$2:$A$248,DB!$B$2:$B$248,""),IF(OR(G88="30L",G88="30R"),_xlfn.XLOOKUP(C88,DB!$A$2:$A$248,DB!$C$2:$C$248,""),""))</f>
        <v>UDGUV</v>
      </c>
      <c r="S88" s="3">
        <f t="shared" si="1"/>
        <v>17</v>
      </c>
      <c r="T88" s="3" t="str">
        <f>_xlfn.XLOOKUP(C88,DB!$A$2:$A$248,DB!$D$2:$D$248,"")</f>
        <v>Sector 2</v>
      </c>
    </row>
    <row r="89" spans="1:20" x14ac:dyDescent="0.2">
      <c r="A89" s="20" t="s">
        <v>475</v>
      </c>
      <c r="B89" s="20" t="s">
        <v>18</v>
      </c>
      <c r="C89" s="20" t="s">
        <v>249</v>
      </c>
      <c r="D89" s="20" t="s">
        <v>129</v>
      </c>
      <c r="E89" s="20" t="s">
        <v>3051</v>
      </c>
      <c r="F89" s="21">
        <v>46312.733842592592</v>
      </c>
      <c r="G89" s="20" t="s">
        <v>22</v>
      </c>
      <c r="H89" s="20" t="s">
        <v>5517</v>
      </c>
      <c r="I89" s="22">
        <v>320</v>
      </c>
      <c r="J89" s="20" t="s">
        <v>23</v>
      </c>
      <c r="K89" s="20" t="s">
        <v>24</v>
      </c>
      <c r="L89" s="22">
        <v>576</v>
      </c>
      <c r="M89" s="20" t="s">
        <v>130</v>
      </c>
      <c r="N89" s="21">
        <v>46312.764386574076</v>
      </c>
      <c r="O89" s="22">
        <v>320</v>
      </c>
      <c r="P89" s="20" t="s">
        <v>26</v>
      </c>
      <c r="Q89" s="22">
        <v>40</v>
      </c>
      <c r="R89" s="3" t="str">
        <f>IF(OR(G89="12R",G89="12L"),_xlfn.XLOOKUP(C89,DB!$A$2:$A$248,DB!$B$2:$B$248,""),IF(OR(G89="30L",G89="30R"),_xlfn.XLOOKUP(C89,DB!$A$2:$A$248,DB!$C$2:$C$248,""),""))</f>
        <v>UDGUV</v>
      </c>
      <c r="S89" s="3">
        <f t="shared" si="1"/>
        <v>17</v>
      </c>
      <c r="T89" s="3" t="str">
        <f>_xlfn.XLOOKUP(C89,DB!$A$2:$A$248,DB!$D$2:$D$248,"")</f>
        <v>Sector 2</v>
      </c>
    </row>
    <row r="90" spans="1:20" x14ac:dyDescent="0.2">
      <c r="A90" s="20" t="s">
        <v>410</v>
      </c>
      <c r="B90" s="20" t="s">
        <v>18</v>
      </c>
      <c r="C90" s="20" t="s">
        <v>63</v>
      </c>
      <c r="D90" s="20" t="s">
        <v>54</v>
      </c>
      <c r="E90" s="20" t="s">
        <v>4009</v>
      </c>
      <c r="F90" s="21">
        <v>46312.734930555554</v>
      </c>
      <c r="G90" s="20" t="s">
        <v>22</v>
      </c>
      <c r="H90" s="20" t="s">
        <v>5518</v>
      </c>
      <c r="I90" s="22">
        <v>380</v>
      </c>
      <c r="J90" s="20" t="s">
        <v>23</v>
      </c>
      <c r="K90" s="20" t="s">
        <v>24</v>
      </c>
      <c r="L90" s="22">
        <v>867</v>
      </c>
      <c r="M90" s="20" t="s">
        <v>181</v>
      </c>
      <c r="N90" s="21">
        <v>46312.782430555555</v>
      </c>
      <c r="O90" s="22">
        <v>380</v>
      </c>
      <c r="P90" s="20" t="s">
        <v>26</v>
      </c>
      <c r="Q90" s="22">
        <v>190</v>
      </c>
      <c r="R90" s="3" t="str">
        <f>IF(OR(G90="12R",G90="12L"),_xlfn.XLOOKUP(C90,DB!$A$2:$A$248,DB!$B$2:$B$248,""),IF(OR(G90="30L",G90="30R"),_xlfn.XLOOKUP(C90,DB!$A$2:$A$248,DB!$C$2:$C$248,""),""))</f>
        <v>UDGUV</v>
      </c>
      <c r="S90" s="3">
        <f t="shared" si="1"/>
        <v>17</v>
      </c>
      <c r="T90" s="3" t="str">
        <f>_xlfn.XLOOKUP(C90,DB!$A$2:$A$248,DB!$D$2:$D$248,"")</f>
        <v>Sector 2</v>
      </c>
    </row>
    <row r="91" spans="1:20" x14ac:dyDescent="0.2">
      <c r="A91" s="20" t="s">
        <v>226</v>
      </c>
      <c r="B91" s="20" t="s">
        <v>18</v>
      </c>
      <c r="C91" s="20" t="s">
        <v>227</v>
      </c>
      <c r="D91" s="20" t="s">
        <v>54</v>
      </c>
      <c r="E91" s="20" t="s">
        <v>5519</v>
      </c>
      <c r="F91" s="21">
        <v>46312.737233796295</v>
      </c>
      <c r="G91" s="20" t="s">
        <v>22</v>
      </c>
      <c r="H91" s="20" t="s">
        <v>5520</v>
      </c>
      <c r="I91" s="22">
        <v>370</v>
      </c>
      <c r="J91" s="20" t="s">
        <v>23</v>
      </c>
      <c r="K91" s="20" t="s">
        <v>24</v>
      </c>
      <c r="L91" s="22">
        <v>162</v>
      </c>
      <c r="M91" s="20" t="s">
        <v>5521</v>
      </c>
      <c r="N91" s="21">
        <v>46312.748078703706</v>
      </c>
      <c r="O91" s="22">
        <v>290</v>
      </c>
      <c r="P91" s="20" t="s">
        <v>26</v>
      </c>
      <c r="Q91" s="22">
        <v>190</v>
      </c>
      <c r="R91" s="3" t="str">
        <f>IF(OR(G91="12R",G91="12L"),_xlfn.XLOOKUP(C91,DB!$A$2:$A$248,DB!$B$2:$B$248,""),IF(OR(G91="30L",G91="30R"),_xlfn.XLOOKUP(C91,DB!$A$2:$A$248,DB!$C$2:$C$248,""),""))</f>
        <v>TAKUX</v>
      </c>
      <c r="S91" s="3">
        <f t="shared" si="1"/>
        <v>17</v>
      </c>
      <c r="T91" s="3" t="str">
        <f>_xlfn.XLOOKUP(C91,DB!$A$2:$A$248,DB!$D$2:$D$248,"")</f>
        <v>Sector 7</v>
      </c>
    </row>
    <row r="92" spans="1:20" x14ac:dyDescent="0.2">
      <c r="A92" s="20" t="s">
        <v>412</v>
      </c>
      <c r="B92" s="20" t="s">
        <v>18</v>
      </c>
      <c r="C92" s="20" t="s">
        <v>144</v>
      </c>
      <c r="D92" s="20" t="s">
        <v>29</v>
      </c>
      <c r="E92" s="20" t="s">
        <v>3045</v>
      </c>
      <c r="F92" s="21">
        <v>46312.738877314812</v>
      </c>
      <c r="G92" s="20" t="s">
        <v>22</v>
      </c>
      <c r="H92" s="20" t="s">
        <v>5522</v>
      </c>
      <c r="I92" s="22">
        <v>350</v>
      </c>
      <c r="J92" s="20" t="s">
        <v>23</v>
      </c>
      <c r="K92" s="20" t="s">
        <v>24</v>
      </c>
      <c r="L92" s="22">
        <v>379</v>
      </c>
      <c r="M92" s="20" t="s">
        <v>269</v>
      </c>
      <c r="N92" s="21">
        <v>46312.761863425927</v>
      </c>
      <c r="O92" s="22">
        <v>350</v>
      </c>
      <c r="P92" s="20" t="s">
        <v>26</v>
      </c>
      <c r="Q92" s="22">
        <v>40</v>
      </c>
      <c r="R92" s="3" t="str">
        <f>IF(OR(G92="12R",G92="12L"),_xlfn.XLOOKUP(C92,DB!$A$2:$A$248,DB!$B$2:$B$248,""),IF(OR(G92="30L",G92="30R"),_xlfn.XLOOKUP(C92,DB!$A$2:$A$248,DB!$C$2:$C$248,""),""))</f>
        <v>OMSUK</v>
      </c>
      <c r="S92" s="3">
        <f t="shared" si="1"/>
        <v>17</v>
      </c>
      <c r="T92" s="3" t="str">
        <f>_xlfn.XLOOKUP(C92,DB!$A$2:$A$248,DB!$D$2:$D$248,"")</f>
        <v>Sector 3</v>
      </c>
    </row>
    <row r="93" spans="1:20" x14ac:dyDescent="0.2">
      <c r="A93" s="20" t="s">
        <v>4850</v>
      </c>
      <c r="B93" s="20" t="s">
        <v>18</v>
      </c>
      <c r="C93" s="20" t="s">
        <v>381</v>
      </c>
      <c r="D93" s="20" t="s">
        <v>4851</v>
      </c>
      <c r="E93" s="20"/>
      <c r="F93" s="21">
        <v>46312.739965277782</v>
      </c>
      <c r="G93" s="20" t="s">
        <v>22</v>
      </c>
      <c r="H93" s="20" t="s">
        <v>5523</v>
      </c>
      <c r="I93" s="22">
        <v>390</v>
      </c>
      <c r="J93" s="20" t="s">
        <v>23</v>
      </c>
      <c r="K93" s="20" t="s">
        <v>51</v>
      </c>
      <c r="L93" s="22">
        <v>136</v>
      </c>
      <c r="M93" s="20" t="s">
        <v>40</v>
      </c>
      <c r="N93" s="21">
        <v>46312.750069444446</v>
      </c>
      <c r="O93" s="22">
        <v>282</v>
      </c>
      <c r="P93" s="20" t="s">
        <v>26</v>
      </c>
      <c r="Q93" s="22">
        <v>30</v>
      </c>
      <c r="R93" s="3" t="str">
        <f>IF(OR(G93="12R",G93="12L"),_xlfn.XLOOKUP(C93,DB!$A$2:$A$248,DB!$B$2:$B$248,""),IF(OR(G93="30L",G93="30R"),_xlfn.XLOOKUP(C93,DB!$A$2:$A$248,DB!$C$2:$C$248,""),""))</f>
        <v>OMSUK</v>
      </c>
      <c r="S93" s="3">
        <f t="shared" si="1"/>
        <v>17</v>
      </c>
      <c r="T93" s="3" t="str">
        <f>_xlfn.XLOOKUP(C93,DB!$A$2:$A$248,DB!$D$2:$D$248,"")</f>
        <v>Sector 3</v>
      </c>
    </row>
    <row r="94" spans="1:20" x14ac:dyDescent="0.2">
      <c r="A94" s="20" t="s">
        <v>262</v>
      </c>
      <c r="B94" s="20" t="s">
        <v>18</v>
      </c>
      <c r="C94" s="20" t="s">
        <v>134</v>
      </c>
      <c r="D94" s="20" t="s">
        <v>61</v>
      </c>
      <c r="E94" s="20" t="s">
        <v>734</v>
      </c>
      <c r="F94" s="21">
        <v>46312.741168981476</v>
      </c>
      <c r="G94" s="20" t="s">
        <v>22</v>
      </c>
      <c r="H94" s="20" t="s">
        <v>5524</v>
      </c>
      <c r="I94" s="22">
        <v>350</v>
      </c>
      <c r="J94" s="20" t="s">
        <v>23</v>
      </c>
      <c r="K94" s="20" t="s">
        <v>24</v>
      </c>
      <c r="L94" s="22">
        <v>392</v>
      </c>
      <c r="M94" s="20" t="s">
        <v>5525</v>
      </c>
      <c r="N94" s="21">
        <v>46312.763715277775</v>
      </c>
      <c r="O94" s="22">
        <v>330</v>
      </c>
      <c r="P94" s="20" t="s">
        <v>26</v>
      </c>
      <c r="Q94" s="22">
        <v>40</v>
      </c>
      <c r="R94" s="3" t="str">
        <f>IF(OR(G94="12R",G94="12L"),_xlfn.XLOOKUP(C94,DB!$A$2:$A$248,DB!$B$2:$B$248,""),IF(OR(G94="30L",G94="30R"),_xlfn.XLOOKUP(C94,DB!$A$2:$A$248,DB!$C$2:$C$248,""),""))</f>
        <v>ENEBA</v>
      </c>
      <c r="S94" s="3">
        <f t="shared" si="1"/>
        <v>17</v>
      </c>
      <c r="T94" s="3" t="str">
        <f>_xlfn.XLOOKUP(C94,DB!$A$2:$A$248,DB!$D$2:$D$248,"")</f>
        <v>Sector 3</v>
      </c>
    </row>
    <row r="95" spans="1:20" x14ac:dyDescent="0.2">
      <c r="A95" s="20" t="s">
        <v>229</v>
      </c>
      <c r="B95" s="20" t="s">
        <v>18</v>
      </c>
      <c r="C95" s="20" t="s">
        <v>230</v>
      </c>
      <c r="D95" s="20" t="s">
        <v>61</v>
      </c>
      <c r="E95" s="20" t="s">
        <v>3705</v>
      </c>
      <c r="F95" s="21">
        <v>46312.742627314816</v>
      </c>
      <c r="G95" s="20" t="s">
        <v>22</v>
      </c>
      <c r="H95" s="20" t="s">
        <v>5526</v>
      </c>
      <c r="I95" s="22">
        <v>340</v>
      </c>
      <c r="J95" s="20" t="s">
        <v>23</v>
      </c>
      <c r="K95" s="20" t="s">
        <v>24</v>
      </c>
      <c r="L95" s="22">
        <v>381</v>
      </c>
      <c r="M95" s="20" t="s">
        <v>5527</v>
      </c>
      <c r="N95" s="21">
        <v>46312.764502314814</v>
      </c>
      <c r="O95" s="22">
        <v>323</v>
      </c>
      <c r="P95" s="20" t="s">
        <v>26</v>
      </c>
      <c r="Q95" s="22">
        <v>40</v>
      </c>
      <c r="R95" s="3" t="str">
        <f>IF(OR(G95="12R",G95="12L"),_xlfn.XLOOKUP(C95,DB!$A$2:$A$248,DB!$B$2:$B$248,""),IF(OR(G95="30L",G95="30R"),_xlfn.XLOOKUP(C95,DB!$A$2:$A$248,DB!$C$2:$C$248,""),""))</f>
        <v>OMSUK</v>
      </c>
      <c r="S95" s="3">
        <f t="shared" si="1"/>
        <v>17</v>
      </c>
      <c r="T95" s="3" t="str">
        <f>_xlfn.XLOOKUP(C95,DB!$A$2:$A$248,DB!$D$2:$D$248,"")</f>
        <v>Sector 3</v>
      </c>
    </row>
    <row r="96" spans="1:20" x14ac:dyDescent="0.2">
      <c r="A96" s="20" t="s">
        <v>1828</v>
      </c>
      <c r="B96" s="20" t="s">
        <v>18</v>
      </c>
      <c r="C96" s="20" t="s">
        <v>493</v>
      </c>
      <c r="D96" s="20" t="s">
        <v>116</v>
      </c>
      <c r="E96" s="20" t="s">
        <v>3765</v>
      </c>
      <c r="F96" s="21">
        <v>46312.743958333333</v>
      </c>
      <c r="G96" s="20" t="s">
        <v>22</v>
      </c>
      <c r="H96" s="20" t="s">
        <v>5528</v>
      </c>
      <c r="I96" s="22">
        <v>400</v>
      </c>
      <c r="J96" s="20" t="s">
        <v>23</v>
      </c>
      <c r="K96" s="20" t="s">
        <v>24</v>
      </c>
      <c r="L96" s="22">
        <v>445</v>
      </c>
      <c r="M96" s="20" t="s">
        <v>5529</v>
      </c>
      <c r="N96" s="21">
        <v>46312.770127314812</v>
      </c>
      <c r="O96" s="22">
        <v>380</v>
      </c>
      <c r="P96" s="20" t="s">
        <v>26</v>
      </c>
      <c r="Q96" s="22">
        <v>40</v>
      </c>
      <c r="R96" s="3" t="str">
        <f>IF(OR(G96="12R",G96="12L"),_xlfn.XLOOKUP(C96,DB!$A$2:$A$248,DB!$B$2:$B$248,""),IF(OR(G96="30L",G96="30R"),_xlfn.XLOOKUP(C96,DB!$A$2:$A$248,DB!$C$2:$C$248,""),""))</f>
        <v>ENEBA</v>
      </c>
      <c r="S96" s="3">
        <f t="shared" si="1"/>
        <v>17</v>
      </c>
      <c r="T96" s="3" t="str">
        <f>_xlfn.XLOOKUP(C96,DB!$A$2:$A$248,DB!$D$2:$D$248,"")</f>
        <v>Sector 3</v>
      </c>
    </row>
    <row r="97" spans="1:20" x14ac:dyDescent="0.2">
      <c r="A97" s="20" t="s">
        <v>649</v>
      </c>
      <c r="B97" s="20" t="s">
        <v>18</v>
      </c>
      <c r="C97" s="20" t="s">
        <v>650</v>
      </c>
      <c r="D97" s="20" t="s">
        <v>123</v>
      </c>
      <c r="E97" s="20" t="s">
        <v>5530</v>
      </c>
      <c r="F97" s="21">
        <v>46312.745520833334</v>
      </c>
      <c r="G97" s="20" t="s">
        <v>22</v>
      </c>
      <c r="H97" s="20" t="s">
        <v>5531</v>
      </c>
      <c r="I97" s="22">
        <v>320</v>
      </c>
      <c r="J97" s="20" t="s">
        <v>23</v>
      </c>
      <c r="K97" s="20" t="s">
        <v>24</v>
      </c>
      <c r="L97" s="22">
        <v>480</v>
      </c>
      <c r="M97" s="20" t="s">
        <v>5532</v>
      </c>
      <c r="N97" s="21">
        <v>46312.771180555559</v>
      </c>
      <c r="O97" s="22">
        <v>300</v>
      </c>
      <c r="P97" s="20" t="s">
        <v>26</v>
      </c>
      <c r="Q97" s="22">
        <v>40</v>
      </c>
      <c r="R97" s="3" t="str">
        <f>IF(OR(G97="12R",G97="12L"),_xlfn.XLOOKUP(C97,DB!$A$2:$A$248,DB!$B$2:$B$248,""),IF(OR(G97="30L",G97="30R"),_xlfn.XLOOKUP(C97,DB!$A$2:$A$248,DB!$C$2:$C$248,""),""))</f>
        <v>ENEBA</v>
      </c>
      <c r="S97" s="3">
        <f t="shared" si="1"/>
        <v>17</v>
      </c>
      <c r="T97" s="3" t="str">
        <f>_xlfn.XLOOKUP(C97,DB!$A$2:$A$248,DB!$D$2:$D$248,"")</f>
        <v>Sector 3</v>
      </c>
    </row>
    <row r="98" spans="1:20" x14ac:dyDescent="0.2">
      <c r="A98" s="20" t="s">
        <v>525</v>
      </c>
      <c r="B98" s="20" t="s">
        <v>18</v>
      </c>
      <c r="C98" s="20" t="s">
        <v>317</v>
      </c>
      <c r="D98" s="20" t="s">
        <v>29</v>
      </c>
      <c r="E98" s="20" t="s">
        <v>2174</v>
      </c>
      <c r="F98" s="21">
        <v>46312.747893518521</v>
      </c>
      <c r="G98" s="20" t="s">
        <v>22</v>
      </c>
      <c r="H98" s="20" t="s">
        <v>5533</v>
      </c>
      <c r="I98" s="22">
        <v>320</v>
      </c>
      <c r="J98" s="20" t="s">
        <v>23</v>
      </c>
      <c r="K98" s="20" t="s">
        <v>24</v>
      </c>
      <c r="L98" s="22">
        <v>468</v>
      </c>
      <c r="M98" s="20" t="s">
        <v>5534</v>
      </c>
      <c r="N98" s="21">
        <v>46312.773217592592</v>
      </c>
      <c r="O98" s="22">
        <v>320</v>
      </c>
      <c r="P98" s="20" t="s">
        <v>26</v>
      </c>
      <c r="Q98" s="22">
        <v>40</v>
      </c>
      <c r="R98" s="3" t="str">
        <f>IF(OR(G98="12R",G98="12L"),_xlfn.XLOOKUP(C98,DB!$A$2:$A$248,DB!$B$2:$B$248,""),IF(OR(G98="30L",G98="30R"),_xlfn.XLOOKUP(C98,DB!$A$2:$A$248,DB!$C$2:$C$248,""),""))</f>
        <v>UDGUV</v>
      </c>
      <c r="S98" s="3">
        <f t="shared" si="1"/>
        <v>17</v>
      </c>
      <c r="T98" s="3" t="str">
        <f>_xlfn.XLOOKUP(C98,DB!$A$2:$A$248,DB!$D$2:$D$248,"")</f>
        <v>Sector 2</v>
      </c>
    </row>
    <row r="99" spans="1:20" x14ac:dyDescent="0.2">
      <c r="A99" s="20" t="s">
        <v>236</v>
      </c>
      <c r="B99" s="20" t="s">
        <v>18</v>
      </c>
      <c r="C99" s="20" t="s">
        <v>43</v>
      </c>
      <c r="D99" s="20" t="s">
        <v>29</v>
      </c>
      <c r="E99" s="20" t="s">
        <v>5535</v>
      </c>
      <c r="F99" s="21">
        <v>46312.748692129629</v>
      </c>
      <c r="G99" s="20" t="s">
        <v>22</v>
      </c>
      <c r="H99" s="20" t="s">
        <v>5536</v>
      </c>
      <c r="I99" s="22">
        <v>380</v>
      </c>
      <c r="J99" s="20" t="s">
        <v>23</v>
      </c>
      <c r="K99" s="20" t="s">
        <v>24</v>
      </c>
      <c r="L99" s="22">
        <v>862</v>
      </c>
      <c r="M99" s="20" t="s">
        <v>2066</v>
      </c>
      <c r="N99" s="21">
        <v>46312.795381944445</v>
      </c>
      <c r="O99" s="22">
        <v>380</v>
      </c>
      <c r="P99" s="20" t="s">
        <v>26</v>
      </c>
      <c r="Q99" s="22">
        <v>190</v>
      </c>
      <c r="R99" s="3" t="str">
        <f>IF(OR(G99="12R",G99="12L"),_xlfn.XLOOKUP(C99,DB!$A$2:$A$248,DB!$B$2:$B$248,""),IF(OR(G99="30L",G99="30R"),_xlfn.XLOOKUP(C99,DB!$A$2:$A$248,DB!$C$2:$C$248,""),""))</f>
        <v>UDGUV</v>
      </c>
      <c r="S99" s="3">
        <f t="shared" si="1"/>
        <v>17</v>
      </c>
      <c r="T99" s="3" t="str">
        <f>_xlfn.XLOOKUP(C99,DB!$A$2:$A$248,DB!$D$2:$D$248,"")</f>
        <v>Sector 2</v>
      </c>
    </row>
    <row r="100" spans="1:20" x14ac:dyDescent="0.2">
      <c r="A100" s="20" t="s">
        <v>207</v>
      </c>
      <c r="B100" s="20" t="s">
        <v>18</v>
      </c>
      <c r="C100" s="20" t="s">
        <v>208</v>
      </c>
      <c r="D100" s="20" t="s">
        <v>20</v>
      </c>
      <c r="E100" s="20" t="s">
        <v>5537</v>
      </c>
      <c r="F100" s="21">
        <v>46312.749976851846</v>
      </c>
      <c r="G100" s="20" t="s">
        <v>22</v>
      </c>
      <c r="H100" s="20" t="s">
        <v>5538</v>
      </c>
      <c r="I100" s="22">
        <v>340</v>
      </c>
      <c r="J100" s="20" t="s">
        <v>23</v>
      </c>
      <c r="K100" s="20" t="s">
        <v>24</v>
      </c>
      <c r="L100" s="22">
        <v>383</v>
      </c>
      <c r="M100" s="20" t="s">
        <v>269</v>
      </c>
      <c r="N100" s="21">
        <v>46312.772025462968</v>
      </c>
      <c r="O100" s="22">
        <v>330</v>
      </c>
      <c r="P100" s="20" t="s">
        <v>26</v>
      </c>
      <c r="Q100" s="22">
        <v>40</v>
      </c>
      <c r="R100" s="3" t="str">
        <f>IF(OR(G100="12R",G100="12L"),_xlfn.XLOOKUP(C100,DB!$A$2:$A$248,DB!$B$2:$B$248,""),IF(OR(G100="30L",G100="30R"),_xlfn.XLOOKUP(C100,DB!$A$2:$A$248,DB!$C$2:$C$248,""),""))</f>
        <v>ENEBA</v>
      </c>
      <c r="S100" s="3">
        <f t="shared" si="1"/>
        <v>17</v>
      </c>
      <c r="T100" s="3" t="str">
        <f>_xlfn.XLOOKUP(C100,DB!$A$2:$A$248,DB!$D$2:$D$248,"")</f>
        <v>Sector 3</v>
      </c>
    </row>
    <row r="101" spans="1:20" x14ac:dyDescent="0.2">
      <c r="A101" s="20" t="s">
        <v>220</v>
      </c>
      <c r="B101" s="20" t="s">
        <v>18</v>
      </c>
      <c r="C101" s="20" t="s">
        <v>221</v>
      </c>
      <c r="D101" s="20" t="s">
        <v>20</v>
      </c>
      <c r="E101" s="20" t="s">
        <v>562</v>
      </c>
      <c r="F101" s="21">
        <v>46312.752037037033</v>
      </c>
      <c r="G101" s="20" t="s">
        <v>22</v>
      </c>
      <c r="H101" s="20" t="s">
        <v>5539</v>
      </c>
      <c r="I101" s="22">
        <v>360</v>
      </c>
      <c r="J101" s="20" t="s">
        <v>23</v>
      </c>
      <c r="K101" s="20" t="s">
        <v>24</v>
      </c>
      <c r="L101" s="22">
        <v>874</v>
      </c>
      <c r="M101" s="20" t="s">
        <v>5540</v>
      </c>
      <c r="N101" s="21">
        <v>46312.799143518518</v>
      </c>
      <c r="O101" s="22">
        <v>360</v>
      </c>
      <c r="P101" s="20" t="s">
        <v>26</v>
      </c>
      <c r="Q101" s="22">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20" t="s">
        <v>228</v>
      </c>
      <c r="B102" s="20" t="s">
        <v>18</v>
      </c>
      <c r="C102" s="20" t="s">
        <v>19</v>
      </c>
      <c r="D102" s="20" t="s">
        <v>54</v>
      </c>
      <c r="E102" s="20" t="s">
        <v>452</v>
      </c>
      <c r="F102" s="21">
        <v>46312.75513888889</v>
      </c>
      <c r="G102" s="20" t="s">
        <v>22</v>
      </c>
      <c r="H102" s="20" t="s">
        <v>5541</v>
      </c>
      <c r="I102" s="22">
        <v>380</v>
      </c>
      <c r="J102" s="20" t="s">
        <v>23</v>
      </c>
      <c r="K102" s="20" t="s">
        <v>24</v>
      </c>
      <c r="L102" s="22">
        <v>869</v>
      </c>
      <c r="M102" s="20" t="s">
        <v>85</v>
      </c>
      <c r="N102" s="21">
        <v>46312.802511574075</v>
      </c>
      <c r="O102" s="22">
        <v>380</v>
      </c>
      <c r="P102" s="20" t="s">
        <v>26</v>
      </c>
      <c r="Q102" s="22">
        <v>190</v>
      </c>
      <c r="R102" s="3" t="str">
        <f>IF(OR(G102="12R",G102="12L"),_xlfn.XLOOKUP(C102,DB!$A$2:$A$248,DB!$B$2:$B$248,""),IF(OR(G102="30L",G102="30R"),_xlfn.XLOOKUP(C102,DB!$A$2:$A$248,DB!$C$2:$C$248,""),""))</f>
        <v>UDGUV</v>
      </c>
      <c r="S102" s="3">
        <f t="shared" si="1"/>
        <v>18</v>
      </c>
      <c r="T102" s="3" t="str">
        <f>_xlfn.XLOOKUP(C102,DB!$A$2:$A$248,DB!$D$2:$D$248,"")</f>
        <v>Sector 2</v>
      </c>
    </row>
    <row r="103" spans="1:20" x14ac:dyDescent="0.2">
      <c r="A103" s="20" t="s">
        <v>190</v>
      </c>
      <c r="B103" s="20" t="s">
        <v>18</v>
      </c>
      <c r="C103" s="20" t="s">
        <v>19</v>
      </c>
      <c r="D103" s="20" t="s">
        <v>54</v>
      </c>
      <c r="E103" s="20" t="s">
        <v>102</v>
      </c>
      <c r="F103" s="21">
        <v>46312.756689814814</v>
      </c>
      <c r="G103" s="20" t="s">
        <v>22</v>
      </c>
      <c r="H103" s="20" t="s">
        <v>5542</v>
      </c>
      <c r="I103" s="22">
        <v>360</v>
      </c>
      <c r="J103" s="20" t="s">
        <v>23</v>
      </c>
      <c r="K103" s="20" t="s">
        <v>24</v>
      </c>
      <c r="L103" s="22">
        <v>872</v>
      </c>
      <c r="M103" s="20" t="s">
        <v>181</v>
      </c>
      <c r="N103" s="21">
        <v>46312.804386574076</v>
      </c>
      <c r="O103" s="22">
        <v>360</v>
      </c>
      <c r="P103" s="20" t="s">
        <v>26</v>
      </c>
      <c r="Q103" s="22">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242</v>
      </c>
      <c r="B104" s="20" t="s">
        <v>18</v>
      </c>
      <c r="C104" s="20" t="s">
        <v>203</v>
      </c>
      <c r="D104" s="20" t="s">
        <v>61</v>
      </c>
      <c r="E104" s="20" t="s">
        <v>5543</v>
      </c>
      <c r="F104" s="21">
        <v>46312.760613425926</v>
      </c>
      <c r="G104" s="20" t="s">
        <v>22</v>
      </c>
      <c r="H104" s="20" t="s">
        <v>5544</v>
      </c>
      <c r="I104" s="22">
        <v>320</v>
      </c>
      <c r="J104" s="20" t="s">
        <v>23</v>
      </c>
      <c r="K104" s="20" t="s">
        <v>24</v>
      </c>
      <c r="L104" s="22">
        <v>448</v>
      </c>
      <c r="M104" s="20" t="s">
        <v>5545</v>
      </c>
      <c r="N104" s="21">
        <v>46312.785902777774</v>
      </c>
      <c r="O104" s="22">
        <v>340</v>
      </c>
      <c r="P104" s="20" t="s">
        <v>26</v>
      </c>
      <c r="Q104" s="22">
        <v>40</v>
      </c>
      <c r="R104" s="3" t="str">
        <f>IF(OR(G104="12R",G104="12L"),_xlfn.XLOOKUP(C104,DB!$A$2:$A$248,DB!$B$2:$B$248,""),IF(OR(G104="30L",G104="30R"),_xlfn.XLOOKUP(C104,DB!$A$2:$A$248,DB!$C$2:$C$248,""),""))</f>
        <v>ENEBA</v>
      </c>
      <c r="S104" s="3">
        <f t="shared" si="1"/>
        <v>18</v>
      </c>
      <c r="T104" s="3" t="str">
        <f>_xlfn.XLOOKUP(C104,DB!$A$2:$A$248,DB!$D$2:$D$248,"")</f>
        <v>Sector 3</v>
      </c>
    </row>
    <row r="105" spans="1:20" x14ac:dyDescent="0.2">
      <c r="A105" s="20" t="s">
        <v>5546</v>
      </c>
      <c r="B105" s="20" t="s">
        <v>18</v>
      </c>
      <c r="C105" s="20" t="s">
        <v>381</v>
      </c>
      <c r="D105" s="20" t="s">
        <v>768</v>
      </c>
      <c r="E105" s="20" t="s">
        <v>5546</v>
      </c>
      <c r="F105" s="21">
        <v>46312.761759259258</v>
      </c>
      <c r="G105" s="20" t="s">
        <v>22</v>
      </c>
      <c r="H105" s="20" t="s">
        <v>5547</v>
      </c>
      <c r="I105" s="22">
        <v>410</v>
      </c>
      <c r="J105" s="20" t="s">
        <v>23</v>
      </c>
      <c r="K105" s="20" t="s">
        <v>51</v>
      </c>
      <c r="L105" s="22">
        <v>218</v>
      </c>
      <c r="M105" s="20" t="s">
        <v>383</v>
      </c>
      <c r="N105" s="21">
        <v>46312.776898148149</v>
      </c>
      <c r="O105" s="22">
        <v>343</v>
      </c>
      <c r="P105" s="20" t="s">
        <v>26</v>
      </c>
      <c r="Q105" s="22">
        <v>40</v>
      </c>
      <c r="R105" s="3" t="str">
        <f>IF(OR(G105="12R",G105="12L"),_xlfn.XLOOKUP(C105,DB!$A$2:$A$248,DB!$B$2:$B$248,""),IF(OR(G105="30L",G105="30R"),_xlfn.XLOOKUP(C105,DB!$A$2:$A$248,DB!$C$2:$C$248,""),""))</f>
        <v>OMSUK</v>
      </c>
      <c r="S105" s="3">
        <f t="shared" si="1"/>
        <v>18</v>
      </c>
      <c r="T105" s="3" t="str">
        <f>_xlfn.XLOOKUP(C105,DB!$A$2:$A$248,DB!$D$2:$D$248,"")</f>
        <v>Sector 3</v>
      </c>
    </row>
    <row r="106" spans="1:20" x14ac:dyDescent="0.2">
      <c r="A106" s="20" t="s">
        <v>389</v>
      </c>
      <c r="B106" s="20" t="s">
        <v>18</v>
      </c>
      <c r="C106" s="20" t="s">
        <v>390</v>
      </c>
      <c r="D106" s="20" t="s">
        <v>34</v>
      </c>
      <c r="E106" s="20" t="s">
        <v>3129</v>
      </c>
      <c r="F106" s="21">
        <v>46312.763344907406</v>
      </c>
      <c r="G106" s="20" t="s">
        <v>22</v>
      </c>
      <c r="H106" s="20" t="s">
        <v>5548</v>
      </c>
      <c r="I106" s="22">
        <v>350</v>
      </c>
      <c r="J106" s="20" t="s">
        <v>23</v>
      </c>
      <c r="K106" s="20" t="s">
        <v>24</v>
      </c>
      <c r="L106" s="22">
        <v>136</v>
      </c>
      <c r="M106" s="20" t="s">
        <v>40</v>
      </c>
      <c r="N106" s="21">
        <v>46312.772118055553</v>
      </c>
      <c r="O106" s="22">
        <v>206</v>
      </c>
      <c r="P106" s="20" t="s">
        <v>26</v>
      </c>
      <c r="Q106" s="22">
        <v>190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233</v>
      </c>
      <c r="B107" s="20" t="s">
        <v>18</v>
      </c>
      <c r="C107" s="20" t="s">
        <v>234</v>
      </c>
      <c r="D107" s="20" t="s">
        <v>44</v>
      </c>
      <c r="E107" s="20" t="s">
        <v>5549</v>
      </c>
      <c r="F107" s="21">
        <v>46312.766168981485</v>
      </c>
      <c r="G107" s="20" t="s">
        <v>22</v>
      </c>
      <c r="H107" s="20" t="s">
        <v>5550</v>
      </c>
      <c r="I107" s="22">
        <v>320</v>
      </c>
      <c r="J107" s="20" t="s">
        <v>23</v>
      </c>
      <c r="K107" s="20" t="s">
        <v>24</v>
      </c>
      <c r="L107" s="22">
        <v>551</v>
      </c>
      <c r="M107" s="20" t="s">
        <v>130</v>
      </c>
      <c r="N107" s="21">
        <v>46312.795358796298</v>
      </c>
      <c r="O107" s="22">
        <v>320</v>
      </c>
      <c r="P107" s="20" t="s">
        <v>26</v>
      </c>
      <c r="Q107" s="22">
        <v>40</v>
      </c>
      <c r="R107" s="3" t="str">
        <f>IF(OR(G107="12R",G107="12L"),_xlfn.XLOOKUP(C107,DB!$A$2:$A$248,DB!$B$2:$B$248,""),IF(OR(G107="30L",G107="30R"),_xlfn.XLOOKUP(C107,DB!$A$2:$A$248,DB!$C$2:$C$248,""),""))</f>
        <v>UDGUV</v>
      </c>
      <c r="S107" s="3">
        <f t="shared" si="1"/>
        <v>18</v>
      </c>
      <c r="T107" s="3" t="str">
        <f>_xlfn.XLOOKUP(C107,DB!$A$2:$A$248,DB!$D$2:$D$248,"")</f>
        <v>Sector 2</v>
      </c>
    </row>
    <row r="108" spans="1:20" x14ac:dyDescent="0.2">
      <c r="A108" s="20" t="s">
        <v>198</v>
      </c>
      <c r="B108" s="20" t="s">
        <v>18</v>
      </c>
      <c r="C108" s="20" t="s">
        <v>199</v>
      </c>
      <c r="D108" s="20" t="s">
        <v>61</v>
      </c>
      <c r="E108" s="20" t="s">
        <v>1922</v>
      </c>
      <c r="F108" s="21">
        <v>46312.767314814817</v>
      </c>
      <c r="G108" s="20" t="s">
        <v>22</v>
      </c>
      <c r="H108" s="20" t="s">
        <v>5551</v>
      </c>
      <c r="I108" s="22">
        <v>310</v>
      </c>
      <c r="J108" s="20" t="s">
        <v>23</v>
      </c>
      <c r="K108" s="20" t="s">
        <v>24</v>
      </c>
      <c r="L108" s="22">
        <v>140</v>
      </c>
      <c r="M108" s="20" t="s">
        <v>3017</v>
      </c>
      <c r="N108" s="21">
        <v>46312.776724537034</v>
      </c>
      <c r="O108" s="22">
        <v>223</v>
      </c>
      <c r="P108" s="20" t="s">
        <v>26</v>
      </c>
      <c r="Q108" s="22">
        <v>190</v>
      </c>
      <c r="R108" s="3" t="str">
        <f>IF(OR(G108="12R",G108="12L"),_xlfn.XLOOKUP(C108,DB!$A$2:$A$248,DB!$B$2:$B$248,""),IF(OR(G108="30L",G108="30R"),_xlfn.XLOOKUP(C108,DB!$A$2:$A$248,DB!$C$2:$C$248,""),""))</f>
        <v>OMSUK</v>
      </c>
      <c r="S108" s="3">
        <f t="shared" si="1"/>
        <v>18</v>
      </c>
      <c r="T108" s="3" t="str">
        <f>_xlfn.XLOOKUP(C108,DB!$A$2:$A$248,DB!$D$2:$D$248,"")</f>
        <v>Sector 3</v>
      </c>
    </row>
    <row r="109" spans="1:20" x14ac:dyDescent="0.2">
      <c r="A109" s="20" t="s">
        <v>305</v>
      </c>
      <c r="B109" s="20" t="s">
        <v>18</v>
      </c>
      <c r="C109" s="20" t="s">
        <v>148</v>
      </c>
      <c r="D109" s="20" t="s">
        <v>61</v>
      </c>
      <c r="E109" s="20" t="s">
        <v>5552</v>
      </c>
      <c r="F109" s="21">
        <v>46312.768750000003</v>
      </c>
      <c r="G109" s="20" t="s">
        <v>22</v>
      </c>
      <c r="H109" s="20" t="s">
        <v>5553</v>
      </c>
      <c r="I109" s="22">
        <v>330</v>
      </c>
      <c r="J109" s="20" t="s">
        <v>23</v>
      </c>
      <c r="K109" s="20" t="s">
        <v>24</v>
      </c>
      <c r="L109" s="22">
        <v>136</v>
      </c>
      <c r="M109" s="20" t="s">
        <v>40</v>
      </c>
      <c r="N109" s="21">
        <v>46312.778229166666</v>
      </c>
      <c r="O109" s="22">
        <v>229</v>
      </c>
      <c r="P109" s="20" t="s">
        <v>26</v>
      </c>
      <c r="Q109" s="22">
        <v>190</v>
      </c>
      <c r="R109" s="3" t="str">
        <f>IF(OR(G109="12R",G109="12L"),_xlfn.XLOOKUP(C109,DB!$A$2:$A$248,DB!$B$2:$B$248,""),IF(OR(G109="30L",G109="30R"),_xlfn.XLOOKUP(C109,DB!$A$2:$A$248,DB!$C$2:$C$248,""),""))</f>
        <v>NUDAL</v>
      </c>
      <c r="S109" s="3">
        <f t="shared" si="1"/>
        <v>18</v>
      </c>
      <c r="T109" s="3" t="str">
        <f>_xlfn.XLOOKUP(C109,DB!$A$2:$A$248,DB!$D$2:$D$248,"")</f>
        <v>Sector 3</v>
      </c>
    </row>
    <row r="110" spans="1:20" x14ac:dyDescent="0.2">
      <c r="A110" s="20" t="s">
        <v>253</v>
      </c>
      <c r="B110" s="20" t="s">
        <v>18</v>
      </c>
      <c r="C110" s="20" t="s">
        <v>122</v>
      </c>
      <c r="D110" s="20" t="s">
        <v>123</v>
      </c>
      <c r="E110" s="20" t="s">
        <v>1173</v>
      </c>
      <c r="F110" s="21">
        <v>46312.769606481481</v>
      </c>
      <c r="G110" s="20" t="s">
        <v>22</v>
      </c>
      <c r="H110" s="20" t="s">
        <v>5554</v>
      </c>
      <c r="I110" s="22">
        <v>340</v>
      </c>
      <c r="J110" s="20" t="s">
        <v>23</v>
      </c>
      <c r="K110" s="20" t="s">
        <v>24</v>
      </c>
      <c r="L110" s="22">
        <v>679</v>
      </c>
      <c r="M110" s="20" t="s">
        <v>124</v>
      </c>
      <c r="N110" s="21">
        <v>46312.805914351848</v>
      </c>
      <c r="O110" s="22">
        <v>340</v>
      </c>
      <c r="P110" s="20" t="s">
        <v>26</v>
      </c>
      <c r="Q110" s="22">
        <v>190</v>
      </c>
      <c r="R110" s="3" t="str">
        <f>IF(OR(G110="12R",G110="12L"),_xlfn.XLOOKUP(C110,DB!$A$2:$A$248,DB!$B$2:$B$248,""),IF(OR(G110="30L",G110="30R"),_xlfn.XLOOKUP(C110,DB!$A$2:$A$248,DB!$C$2:$C$248,""),""))</f>
        <v>ENEBA</v>
      </c>
      <c r="S110" s="3">
        <f t="shared" si="1"/>
        <v>18</v>
      </c>
      <c r="T110" s="3" t="str">
        <f>_xlfn.XLOOKUP(C110,DB!$A$2:$A$248,DB!$D$2:$D$248,"")</f>
        <v>Sector 3</v>
      </c>
    </row>
    <row r="111" spans="1:20" x14ac:dyDescent="0.2">
      <c r="A111" s="20" t="s">
        <v>237</v>
      </c>
      <c r="B111" s="20" t="s">
        <v>18</v>
      </c>
      <c r="C111" s="20" t="s">
        <v>238</v>
      </c>
      <c r="D111" s="20" t="s">
        <v>116</v>
      </c>
      <c r="E111" s="20" t="s">
        <v>5555</v>
      </c>
      <c r="F111" s="21">
        <v>46312.770474537036</v>
      </c>
      <c r="G111" s="20" t="s">
        <v>22</v>
      </c>
      <c r="H111" s="20" t="s">
        <v>5556</v>
      </c>
      <c r="I111" s="22">
        <v>370</v>
      </c>
      <c r="J111" s="20" t="s">
        <v>23</v>
      </c>
      <c r="K111" s="20" t="s">
        <v>24</v>
      </c>
      <c r="L111" s="22">
        <v>136</v>
      </c>
      <c r="M111" s="20" t="s">
        <v>40</v>
      </c>
      <c r="N111" s="21">
        <v>46312.77957175926</v>
      </c>
      <c r="O111" s="22">
        <v>265</v>
      </c>
      <c r="P111" s="20" t="s">
        <v>26</v>
      </c>
      <c r="Q111" s="22">
        <v>190</v>
      </c>
      <c r="R111" s="3" t="str">
        <f>IF(OR(G111="12R",G111="12L"),_xlfn.XLOOKUP(C111,DB!$A$2:$A$248,DB!$B$2:$B$248,""),IF(OR(G111="30L",G111="30R"),_xlfn.XLOOKUP(C111,DB!$A$2:$A$248,DB!$C$2:$C$248,""),""))</f>
        <v>OMSUK</v>
      </c>
      <c r="S111" s="3">
        <f t="shared" si="1"/>
        <v>18</v>
      </c>
      <c r="T111" s="3" t="str">
        <f>_xlfn.XLOOKUP(C111,DB!$A$2:$A$248,DB!$D$2:$D$248,"")</f>
        <v>Sector 3</v>
      </c>
    </row>
    <row r="112" spans="1:20" x14ac:dyDescent="0.2">
      <c r="A112" s="20" t="s">
        <v>231</v>
      </c>
      <c r="B112" s="20" t="s">
        <v>18</v>
      </c>
      <c r="C112" s="20" t="s">
        <v>33</v>
      </c>
      <c r="D112" s="20" t="s">
        <v>61</v>
      </c>
      <c r="E112" s="20" t="s">
        <v>98</v>
      </c>
      <c r="F112" s="21">
        <v>46312.771238425921</v>
      </c>
      <c r="G112" s="20" t="s">
        <v>22</v>
      </c>
      <c r="H112" s="20" t="s">
        <v>5557</v>
      </c>
      <c r="I112" s="22">
        <v>340</v>
      </c>
      <c r="J112" s="20" t="s">
        <v>23</v>
      </c>
      <c r="K112" s="20" t="s">
        <v>24</v>
      </c>
      <c r="L112" s="22">
        <v>850</v>
      </c>
      <c r="M112" s="20" t="s">
        <v>36</v>
      </c>
      <c r="N112" s="21">
        <v>46312.818356481483</v>
      </c>
      <c r="O112" s="22">
        <v>340</v>
      </c>
      <c r="P112" s="20" t="s">
        <v>26</v>
      </c>
      <c r="Q112" s="2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s="20" t="s">
        <v>243</v>
      </c>
      <c r="B113" s="20" t="s">
        <v>18</v>
      </c>
      <c r="C113" s="20" t="s">
        <v>144</v>
      </c>
      <c r="D113" s="20" t="s">
        <v>61</v>
      </c>
      <c r="E113" s="20" t="s">
        <v>5247</v>
      </c>
      <c r="F113" s="21">
        <v>46312.771921296298</v>
      </c>
      <c r="G113" s="20" t="s">
        <v>22</v>
      </c>
      <c r="H113" s="20" t="s">
        <v>5558</v>
      </c>
      <c r="I113" s="22">
        <v>350</v>
      </c>
      <c r="J113" s="20" t="s">
        <v>23</v>
      </c>
      <c r="K113" s="20" t="s">
        <v>24</v>
      </c>
      <c r="L113" s="22">
        <v>383</v>
      </c>
      <c r="M113" s="20" t="s">
        <v>269</v>
      </c>
      <c r="N113" s="21">
        <v>46312.794131944444</v>
      </c>
      <c r="O113" s="22">
        <v>350</v>
      </c>
      <c r="P113" s="20" t="s">
        <v>26</v>
      </c>
      <c r="Q113" s="22">
        <v>40</v>
      </c>
      <c r="R113" s="3" t="str">
        <f>IF(OR(G113="12R",G113="12L"),_xlfn.XLOOKUP(C113,DB!$A$2:$A$248,DB!$B$2:$B$248,""),IF(OR(G113="30L",G113="30R"),_xlfn.XLOOKUP(C113,DB!$A$2:$A$248,DB!$C$2:$C$248,""),""))</f>
        <v>OMSUK</v>
      </c>
      <c r="S113" s="3">
        <f t="shared" si="1"/>
        <v>18</v>
      </c>
      <c r="T113" s="3" t="str">
        <f>_xlfn.XLOOKUP(C113,DB!$A$2:$A$248,DB!$D$2:$D$248,"")</f>
        <v>Sector 3</v>
      </c>
    </row>
    <row r="114" spans="1:20" x14ac:dyDescent="0.2">
      <c r="A114" s="20" t="s">
        <v>244</v>
      </c>
      <c r="B114" s="20" t="s">
        <v>18</v>
      </c>
      <c r="C114" s="20" t="s">
        <v>28</v>
      </c>
      <c r="D114" s="20" t="s">
        <v>29</v>
      </c>
      <c r="E114" s="20" t="s">
        <v>5559</v>
      </c>
      <c r="F114" s="21">
        <v>46312.773252314815</v>
      </c>
      <c r="G114" s="20" t="s">
        <v>22</v>
      </c>
      <c r="H114" s="20" t="s">
        <v>5560</v>
      </c>
      <c r="I114" s="22">
        <v>370</v>
      </c>
      <c r="J114" s="20" t="s">
        <v>23</v>
      </c>
      <c r="K114" s="20" t="s">
        <v>24</v>
      </c>
      <c r="L114" s="22">
        <v>383</v>
      </c>
      <c r="M114" s="20" t="s">
        <v>269</v>
      </c>
      <c r="N114" s="21">
        <v>46312.795173611114</v>
      </c>
      <c r="O114" s="22">
        <v>330</v>
      </c>
      <c r="P114" s="20" t="s">
        <v>26</v>
      </c>
      <c r="Q114" s="22">
        <v>40</v>
      </c>
      <c r="R114" s="3" t="str">
        <f>IF(OR(G114="12R",G114="12L"),_xlfn.XLOOKUP(C114,DB!$A$2:$A$248,DB!$B$2:$B$248,""),IF(OR(G114="30L",G114="30R"),_xlfn.XLOOKUP(C114,DB!$A$2:$A$248,DB!$C$2:$C$248,""),""))</f>
        <v>OMSUK</v>
      </c>
      <c r="S114" s="3">
        <f t="shared" si="1"/>
        <v>18</v>
      </c>
      <c r="T114" s="3" t="str">
        <f>_xlfn.XLOOKUP(C114,DB!$A$2:$A$248,DB!$D$2:$D$248,"")</f>
        <v>Sector 3</v>
      </c>
    </row>
    <row r="115" spans="1:20" x14ac:dyDescent="0.2">
      <c r="A115" s="20" t="s">
        <v>255</v>
      </c>
      <c r="B115" s="20" t="s">
        <v>18</v>
      </c>
      <c r="C115" s="20" t="s">
        <v>256</v>
      </c>
      <c r="D115" s="20" t="s">
        <v>54</v>
      </c>
      <c r="E115" s="20" t="s">
        <v>3229</v>
      </c>
      <c r="F115" s="21">
        <v>46312.776284722218</v>
      </c>
      <c r="G115" s="20" t="s">
        <v>22</v>
      </c>
      <c r="H115" s="20" t="s">
        <v>5561</v>
      </c>
      <c r="I115" s="22">
        <v>380</v>
      </c>
      <c r="J115" s="20" t="s">
        <v>23</v>
      </c>
      <c r="K115" s="20" t="s">
        <v>24</v>
      </c>
      <c r="L115" s="22">
        <v>850</v>
      </c>
      <c r="M115" s="20" t="s">
        <v>36</v>
      </c>
      <c r="N115" s="21">
        <v>46312.824143518519</v>
      </c>
      <c r="O115" s="22">
        <v>380</v>
      </c>
      <c r="P115" s="20" t="s">
        <v>26</v>
      </c>
      <c r="Q115" s="22">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1481</v>
      </c>
      <c r="B116" s="20" t="s">
        <v>18</v>
      </c>
      <c r="C116" s="20" t="s">
        <v>854</v>
      </c>
      <c r="D116" s="20" t="s">
        <v>116</v>
      </c>
      <c r="E116" s="20" t="s">
        <v>3025</v>
      </c>
      <c r="F116" s="21">
        <v>46312.777418981481</v>
      </c>
      <c r="G116" s="20" t="s">
        <v>22</v>
      </c>
      <c r="H116" s="20" t="s">
        <v>5562</v>
      </c>
      <c r="I116" s="22">
        <v>360</v>
      </c>
      <c r="J116" s="20" t="s">
        <v>23</v>
      </c>
      <c r="K116" s="20" t="s">
        <v>24</v>
      </c>
      <c r="L116" s="22">
        <v>893</v>
      </c>
      <c r="M116" s="20" t="s">
        <v>36</v>
      </c>
      <c r="N116" s="21">
        <v>46312.825532407413</v>
      </c>
      <c r="O116" s="22">
        <v>360</v>
      </c>
      <c r="P116" s="20" t="s">
        <v>26</v>
      </c>
      <c r="Q116" s="22">
        <v>190</v>
      </c>
      <c r="R116" s="3" t="str">
        <f>IF(OR(G116="12R",G116="12L"),_xlfn.XLOOKUP(C116,DB!$A$2:$A$248,DB!$B$2:$B$248,""),IF(OR(G116="30L",G116="30R"),_xlfn.XLOOKUP(C116,DB!$A$2:$A$248,DB!$C$2:$C$248,""),""))</f>
        <v>UDGUV</v>
      </c>
      <c r="S116" s="3">
        <f t="shared" si="1"/>
        <v>18</v>
      </c>
      <c r="T116" s="3" t="str">
        <f>_xlfn.XLOOKUP(C116,DB!$A$2:$A$248,DB!$D$2:$D$248,"")</f>
        <v>Sector 2</v>
      </c>
    </row>
    <row r="117" spans="1:20" x14ac:dyDescent="0.2">
      <c r="A117" s="20" t="s">
        <v>240</v>
      </c>
      <c r="B117" s="20" t="s">
        <v>18</v>
      </c>
      <c r="C117" s="20" t="s">
        <v>28</v>
      </c>
      <c r="D117" s="20" t="s">
        <v>241</v>
      </c>
      <c r="E117" s="20" t="s">
        <v>3815</v>
      </c>
      <c r="F117" s="21">
        <v>46312.779224537036</v>
      </c>
      <c r="G117" s="20" t="s">
        <v>22</v>
      </c>
      <c r="H117" s="20" t="s">
        <v>5563</v>
      </c>
      <c r="I117" s="22">
        <v>350</v>
      </c>
      <c r="J117" s="20" t="s">
        <v>23</v>
      </c>
      <c r="K117" s="20" t="s">
        <v>24</v>
      </c>
      <c r="L117" s="22">
        <v>383</v>
      </c>
      <c r="M117" s="20" t="s">
        <v>269</v>
      </c>
      <c r="N117" s="21">
        <v>46312.801087962958</v>
      </c>
      <c r="O117" s="22">
        <v>310</v>
      </c>
      <c r="P117" s="20" t="s">
        <v>26</v>
      </c>
      <c r="Q117" s="22">
        <v>40</v>
      </c>
      <c r="R117" s="3" t="str">
        <f>IF(OR(G117="12R",G117="12L"),_xlfn.XLOOKUP(C117,DB!$A$2:$A$248,DB!$B$2:$B$248,""),IF(OR(G117="30L",G117="30R"),_xlfn.XLOOKUP(C117,DB!$A$2:$A$248,DB!$C$2:$C$248,""),""))</f>
        <v>OMSUK</v>
      </c>
      <c r="S117" s="3">
        <f t="shared" si="1"/>
        <v>18</v>
      </c>
      <c r="T117" s="3" t="str">
        <f>_xlfn.XLOOKUP(C117,DB!$A$2:$A$248,DB!$D$2:$D$248,"")</f>
        <v>Sector 3</v>
      </c>
    </row>
    <row r="118" spans="1:20" x14ac:dyDescent="0.2">
      <c r="A118" s="20" t="s">
        <v>1869</v>
      </c>
      <c r="B118" s="20" t="s">
        <v>18</v>
      </c>
      <c r="C118" s="20" t="s">
        <v>101</v>
      </c>
      <c r="D118" s="20" t="s">
        <v>34</v>
      </c>
      <c r="E118" s="20" t="s">
        <v>399</v>
      </c>
      <c r="F118" s="21">
        <v>46312.781921296293</v>
      </c>
      <c r="G118" s="20" t="s">
        <v>22</v>
      </c>
      <c r="H118" s="20" t="s">
        <v>5564</v>
      </c>
      <c r="I118" s="22">
        <v>360</v>
      </c>
      <c r="J118" s="20" t="s">
        <v>23</v>
      </c>
      <c r="K118" s="20" t="s">
        <v>24</v>
      </c>
      <c r="L118" s="22">
        <v>875</v>
      </c>
      <c r="M118" s="20" t="s">
        <v>2022</v>
      </c>
      <c r="N118" s="21">
        <v>46312.829085648147</v>
      </c>
      <c r="O118" s="22">
        <v>360</v>
      </c>
      <c r="P118" s="20" t="s">
        <v>26</v>
      </c>
      <c r="Q118" s="22">
        <v>190</v>
      </c>
      <c r="R118" s="3" t="str">
        <f>IF(OR(G118="12R",G118="12L"),_xlfn.XLOOKUP(C118,DB!$A$2:$A$248,DB!$B$2:$B$248,""),IF(OR(G118="30L",G118="30R"),_xlfn.XLOOKUP(C118,DB!$A$2:$A$248,DB!$C$2:$C$248,""),""))</f>
        <v>UDGUV</v>
      </c>
      <c r="S118" s="3">
        <f t="shared" si="1"/>
        <v>18</v>
      </c>
      <c r="T118" s="3" t="str">
        <f>_xlfn.XLOOKUP(C118,DB!$A$2:$A$248,DB!$D$2:$D$248,"")</f>
        <v>Sector 2</v>
      </c>
    </row>
    <row r="119" spans="1:20" x14ac:dyDescent="0.2">
      <c r="A119" s="20" t="s">
        <v>232</v>
      </c>
      <c r="B119" s="20" t="s">
        <v>18</v>
      </c>
      <c r="C119" s="20" t="s">
        <v>170</v>
      </c>
      <c r="D119" s="20" t="s">
        <v>20</v>
      </c>
      <c r="E119" s="20" t="s">
        <v>5565</v>
      </c>
      <c r="F119" s="21">
        <v>46312.782847222217</v>
      </c>
      <c r="G119" s="20" t="s">
        <v>22</v>
      </c>
      <c r="H119" s="20" t="s">
        <v>5566</v>
      </c>
      <c r="I119" s="22">
        <v>330</v>
      </c>
      <c r="J119" s="20" t="s">
        <v>23</v>
      </c>
      <c r="K119" s="20" t="s">
        <v>24</v>
      </c>
      <c r="L119" s="22">
        <v>383</v>
      </c>
      <c r="M119" s="20" t="s">
        <v>269</v>
      </c>
      <c r="N119" s="21">
        <v>46312.803796296299</v>
      </c>
      <c r="O119" s="22">
        <v>330</v>
      </c>
      <c r="P119" s="20" t="s">
        <v>26</v>
      </c>
      <c r="Q119" s="22">
        <v>40</v>
      </c>
      <c r="R119" s="3" t="str">
        <f>IF(OR(G119="12R",G119="12L"),_xlfn.XLOOKUP(C119,DB!$A$2:$A$248,DB!$B$2:$B$248,""),IF(OR(G119="30L",G119="30R"),_xlfn.XLOOKUP(C119,DB!$A$2:$A$248,DB!$C$2:$C$248,""),""))</f>
        <v>OMSUK</v>
      </c>
      <c r="S119" s="3">
        <f t="shared" si="1"/>
        <v>18</v>
      </c>
      <c r="T119" s="3" t="str">
        <f>_xlfn.XLOOKUP(C119,DB!$A$2:$A$248,DB!$D$2:$D$248,"")</f>
        <v>Sector 3</v>
      </c>
    </row>
    <row r="120" spans="1:20" x14ac:dyDescent="0.2">
      <c r="A120" s="20" t="s">
        <v>251</v>
      </c>
      <c r="B120" s="20" t="s">
        <v>18</v>
      </c>
      <c r="C120" s="20" t="s">
        <v>63</v>
      </c>
      <c r="D120" s="20" t="s">
        <v>34</v>
      </c>
      <c r="E120" s="20" t="s">
        <v>391</v>
      </c>
      <c r="F120" s="21">
        <v>46312.783738425926</v>
      </c>
      <c r="G120" s="20" t="s">
        <v>22</v>
      </c>
      <c r="H120" s="20" t="s">
        <v>5567</v>
      </c>
      <c r="I120" s="22">
        <v>360</v>
      </c>
      <c r="J120" s="20" t="s">
        <v>23</v>
      </c>
      <c r="K120" s="20" t="s">
        <v>24</v>
      </c>
      <c r="L120" s="22">
        <v>876</v>
      </c>
      <c r="M120" s="20" t="s">
        <v>181</v>
      </c>
      <c r="N120" s="21">
        <v>46312.831701388888</v>
      </c>
      <c r="O120" s="22">
        <v>360</v>
      </c>
      <c r="P120" s="20" t="s">
        <v>26</v>
      </c>
      <c r="Q120" s="22">
        <v>190</v>
      </c>
      <c r="R120" s="3" t="str">
        <f>IF(OR(G120="12R",G120="12L"),_xlfn.XLOOKUP(C120,DB!$A$2:$A$248,DB!$B$2:$B$248,""),IF(OR(G120="30L",G120="30R"),_xlfn.XLOOKUP(C120,DB!$A$2:$A$248,DB!$C$2:$C$248,""),""))</f>
        <v>UDGUV</v>
      </c>
      <c r="S120" s="3">
        <f t="shared" si="1"/>
        <v>18</v>
      </c>
      <c r="T120" s="3" t="str">
        <f>_xlfn.XLOOKUP(C120,DB!$A$2:$A$248,DB!$D$2:$D$248,"")</f>
        <v>Sector 2</v>
      </c>
    </row>
    <row r="121" spans="1:20" x14ac:dyDescent="0.2">
      <c r="A121" s="20" t="s">
        <v>1864</v>
      </c>
      <c r="B121" s="20" t="s">
        <v>18</v>
      </c>
      <c r="C121" s="20" t="s">
        <v>215</v>
      </c>
      <c r="D121" s="20" t="s">
        <v>116</v>
      </c>
      <c r="E121" s="20" t="s">
        <v>5108</v>
      </c>
      <c r="F121" s="21">
        <v>46312.784699074073</v>
      </c>
      <c r="G121" s="20" t="s">
        <v>22</v>
      </c>
      <c r="H121" s="20" t="s">
        <v>5568</v>
      </c>
      <c r="I121" s="22">
        <v>360</v>
      </c>
      <c r="J121" s="20" t="s">
        <v>23</v>
      </c>
      <c r="K121" s="20" t="s">
        <v>24</v>
      </c>
      <c r="L121" s="22">
        <v>383</v>
      </c>
      <c r="M121" s="20" t="s">
        <v>269</v>
      </c>
      <c r="N121" s="21">
        <v>46312.805717592593</v>
      </c>
      <c r="O121" s="22">
        <v>340</v>
      </c>
      <c r="P121" s="20" t="s">
        <v>26</v>
      </c>
      <c r="Q121" s="22">
        <v>40</v>
      </c>
      <c r="R121" s="3" t="str">
        <f>IF(OR(G121="12R",G121="12L"),_xlfn.XLOOKUP(C121,DB!$A$2:$A$248,DB!$B$2:$B$248,""),IF(OR(G121="30L",G121="30R"),_xlfn.XLOOKUP(C121,DB!$A$2:$A$248,DB!$C$2:$C$248,""),""))</f>
        <v>OMSUK</v>
      </c>
      <c r="S121" s="3">
        <f t="shared" si="1"/>
        <v>18</v>
      </c>
      <c r="T121" s="3" t="str">
        <f>_xlfn.XLOOKUP(C121,DB!$A$2:$A$248,DB!$D$2:$D$248,"")</f>
        <v>Sector 3</v>
      </c>
    </row>
    <row r="122" spans="1:20" x14ac:dyDescent="0.2">
      <c r="A122" s="20" t="s">
        <v>257</v>
      </c>
      <c r="B122" s="20" t="s">
        <v>18</v>
      </c>
      <c r="C122" s="20" t="s">
        <v>122</v>
      </c>
      <c r="D122" s="20" t="s">
        <v>123</v>
      </c>
      <c r="E122" s="20" t="s">
        <v>651</v>
      </c>
      <c r="F122" s="21">
        <v>46312.786006944443</v>
      </c>
      <c r="G122" s="20" t="s">
        <v>22</v>
      </c>
      <c r="H122" s="20" t="s">
        <v>5569</v>
      </c>
      <c r="I122" s="22">
        <v>320</v>
      </c>
      <c r="J122" s="20" t="s">
        <v>23</v>
      </c>
      <c r="K122" s="20" t="s">
        <v>24</v>
      </c>
      <c r="L122" s="22">
        <v>537</v>
      </c>
      <c r="M122" s="20" t="s">
        <v>130</v>
      </c>
      <c r="N122" s="21">
        <v>46312.814895833333</v>
      </c>
      <c r="O122" s="22">
        <v>340</v>
      </c>
      <c r="P122" s="20" t="s">
        <v>26</v>
      </c>
      <c r="Q122" s="22">
        <v>40</v>
      </c>
      <c r="R122" s="3" t="str">
        <f>IF(OR(G122="12R",G122="12L"),_xlfn.XLOOKUP(C122,DB!$A$2:$A$248,DB!$B$2:$B$248,""),IF(OR(G122="30L",G122="30R"),_xlfn.XLOOKUP(C122,DB!$A$2:$A$248,DB!$C$2:$C$248,""),""))</f>
        <v>ENEBA</v>
      </c>
      <c r="S122" s="3">
        <f t="shared" si="1"/>
        <v>18</v>
      </c>
      <c r="T122" s="3" t="str">
        <f>_xlfn.XLOOKUP(C122,DB!$A$2:$A$248,DB!$D$2:$D$248,"")</f>
        <v>Sector 3</v>
      </c>
    </row>
    <row r="123" spans="1:20" x14ac:dyDescent="0.2">
      <c r="A123" s="20" t="s">
        <v>483</v>
      </c>
      <c r="B123" s="20" t="s">
        <v>18</v>
      </c>
      <c r="C123" s="20" t="s">
        <v>484</v>
      </c>
      <c r="D123" s="20" t="s">
        <v>54</v>
      </c>
      <c r="E123" s="20" t="s">
        <v>452</v>
      </c>
      <c r="F123" s="21">
        <v>46312.787256944444</v>
      </c>
      <c r="G123" s="20" t="s">
        <v>22</v>
      </c>
      <c r="H123" s="20" t="s">
        <v>5570</v>
      </c>
      <c r="I123" s="22">
        <v>380</v>
      </c>
      <c r="J123" s="20" t="s">
        <v>23</v>
      </c>
      <c r="K123" s="20" t="s">
        <v>24</v>
      </c>
      <c r="L123" s="22">
        <v>1001</v>
      </c>
      <c r="M123" s="20" t="s">
        <v>486</v>
      </c>
      <c r="N123" s="21">
        <v>46312.840115740742</v>
      </c>
      <c r="O123" s="22">
        <v>228</v>
      </c>
      <c r="P123" s="20" t="s">
        <v>26</v>
      </c>
      <c r="Q123" s="22">
        <v>190</v>
      </c>
      <c r="R123" s="3" t="str">
        <f>IF(OR(G123="12R",G123="12L"),_xlfn.XLOOKUP(C123,DB!$A$2:$A$248,DB!$B$2:$B$248,""),IF(OR(G123="30L",G123="30R"),_xlfn.XLOOKUP(C123,DB!$A$2:$A$248,DB!$C$2:$C$248,""),""))</f>
        <v>UDGUV</v>
      </c>
      <c r="S123" s="3">
        <f t="shared" si="1"/>
        <v>18</v>
      </c>
      <c r="T123" s="3" t="str">
        <f>_xlfn.XLOOKUP(C123,DB!$A$2:$A$248,DB!$D$2:$D$248,"")</f>
        <v>Sector 2</v>
      </c>
    </row>
    <row r="124" spans="1:20" x14ac:dyDescent="0.2">
      <c r="A124" s="20" t="s">
        <v>218</v>
      </c>
      <c r="B124" s="20" t="s">
        <v>18</v>
      </c>
      <c r="C124" s="20" t="s">
        <v>219</v>
      </c>
      <c r="D124" s="20" t="s">
        <v>54</v>
      </c>
      <c r="E124" s="20" t="s">
        <v>2288</v>
      </c>
      <c r="F124" s="21">
        <v>46312.792071759264</v>
      </c>
      <c r="G124" s="20" t="s">
        <v>22</v>
      </c>
      <c r="H124" s="20" t="s">
        <v>5571</v>
      </c>
      <c r="I124" s="22">
        <v>350</v>
      </c>
      <c r="J124" s="20" t="s">
        <v>23</v>
      </c>
      <c r="K124" s="20" t="s">
        <v>24</v>
      </c>
      <c r="L124" s="22">
        <v>154</v>
      </c>
      <c r="M124" s="20" t="s">
        <v>3644</v>
      </c>
      <c r="N124" s="21">
        <v>46312.802314814813</v>
      </c>
      <c r="O124" s="22">
        <v>289</v>
      </c>
      <c r="P124" s="20" t="s">
        <v>26</v>
      </c>
      <c r="Q124" s="22">
        <v>190</v>
      </c>
      <c r="R124" s="3" t="str">
        <f>IF(OR(G124="12R",G124="12L"),_xlfn.XLOOKUP(C124,DB!$A$2:$A$248,DB!$B$2:$B$248,""),IF(OR(G124="30L",G124="30R"),_xlfn.XLOOKUP(C124,DB!$A$2:$A$248,DB!$C$2:$C$248,""),""))</f>
        <v>TAKUX</v>
      </c>
      <c r="S124" s="3">
        <f t="shared" si="1"/>
        <v>19</v>
      </c>
      <c r="T124" s="3" t="str">
        <f>_xlfn.XLOOKUP(C124,DB!$A$2:$A$248,DB!$D$2:$D$248,"")</f>
        <v>Sector 7</v>
      </c>
    </row>
    <row r="125" spans="1:20" x14ac:dyDescent="0.2">
      <c r="A125" s="20" t="s">
        <v>263</v>
      </c>
      <c r="B125" s="20" t="s">
        <v>18</v>
      </c>
      <c r="C125" s="20" t="s">
        <v>115</v>
      </c>
      <c r="D125" s="20" t="s">
        <v>129</v>
      </c>
      <c r="E125" s="20" t="s">
        <v>5572</v>
      </c>
      <c r="F125" s="21">
        <v>46312.793738425928</v>
      </c>
      <c r="G125" s="20" t="s">
        <v>22</v>
      </c>
      <c r="H125" s="20" t="s">
        <v>5573</v>
      </c>
      <c r="I125" s="22">
        <v>350</v>
      </c>
      <c r="J125" s="20" t="s">
        <v>23</v>
      </c>
      <c r="K125" s="20" t="s">
        <v>24</v>
      </c>
      <c r="L125" s="22">
        <v>146</v>
      </c>
      <c r="M125" s="20" t="s">
        <v>481</v>
      </c>
      <c r="N125" s="21">
        <v>46312.803993055553</v>
      </c>
      <c r="O125" s="22">
        <v>247</v>
      </c>
      <c r="P125" s="20" t="s">
        <v>26</v>
      </c>
      <c r="Q125" s="22">
        <v>190</v>
      </c>
      <c r="R125" s="3" t="str">
        <f>IF(OR(G125="12R",G125="12L"),_xlfn.XLOOKUP(C125,DB!$A$2:$A$248,DB!$B$2:$B$248,""),IF(OR(G125="30L",G125="30R"),_xlfn.XLOOKUP(C125,DB!$A$2:$A$248,DB!$C$2:$C$248,""),""))</f>
        <v>TAKUX</v>
      </c>
      <c r="S125" s="3">
        <f t="shared" si="1"/>
        <v>19</v>
      </c>
      <c r="T125" s="3" t="str">
        <f>_xlfn.XLOOKUP(C125,DB!$A$2:$A$248,DB!$D$2:$D$248,"")</f>
        <v>Sector 7</v>
      </c>
    </row>
    <row r="126" spans="1:20" x14ac:dyDescent="0.2">
      <c r="A126" s="20" t="s">
        <v>245</v>
      </c>
      <c r="B126" s="20" t="s">
        <v>18</v>
      </c>
      <c r="C126" s="20" t="s">
        <v>246</v>
      </c>
      <c r="D126" s="20" t="s">
        <v>247</v>
      </c>
      <c r="E126" s="20" t="s">
        <v>658</v>
      </c>
      <c r="F126" s="21">
        <v>46312.795138888891</v>
      </c>
      <c r="G126" s="20" t="s">
        <v>22</v>
      </c>
      <c r="H126" s="20" t="s">
        <v>4735</v>
      </c>
      <c r="I126" s="22">
        <v>100</v>
      </c>
      <c r="J126" s="20" t="s">
        <v>23</v>
      </c>
      <c r="K126" s="20" t="s">
        <v>24</v>
      </c>
      <c r="L126" s="22">
        <v>361</v>
      </c>
      <c r="M126" s="20" t="s">
        <v>246</v>
      </c>
      <c r="N126" s="21">
        <v>46312.861516203702</v>
      </c>
      <c r="O126" s="22">
        <v>0</v>
      </c>
      <c r="P126" s="20" t="s">
        <v>137</v>
      </c>
      <c r="Q126" s="22">
        <v>40</v>
      </c>
      <c r="R126" s="3" t="str">
        <f>IF(OR(G126="12R",G126="12L"),_xlfn.XLOOKUP(C126,DB!$A$2:$A$248,DB!$B$2:$B$248,""),IF(OR(G126="30L",G126="30R"),_xlfn.XLOOKUP(C126,DB!$A$2:$A$248,DB!$C$2:$C$248,""),""))</f>
        <v>CZM</v>
      </c>
      <c r="S126" s="3">
        <f t="shared" si="1"/>
        <v>19</v>
      </c>
      <c r="T126" s="3" t="str">
        <f>_xlfn.XLOOKUP(C126,DB!$A$2:$A$248,DB!$D$2:$D$248,"")</f>
        <v>Sector 7</v>
      </c>
    </row>
    <row r="127" spans="1:20" x14ac:dyDescent="0.2">
      <c r="A127" s="20" t="s">
        <v>663</v>
      </c>
      <c r="B127" s="20" t="s">
        <v>18</v>
      </c>
      <c r="C127" s="20" t="s">
        <v>664</v>
      </c>
      <c r="D127" s="20" t="s">
        <v>129</v>
      </c>
      <c r="E127" s="20" t="s">
        <v>5574</v>
      </c>
      <c r="F127" s="21">
        <v>46312.796527777777</v>
      </c>
      <c r="G127" s="20" t="s">
        <v>22</v>
      </c>
      <c r="H127" s="20" t="s">
        <v>5575</v>
      </c>
      <c r="I127" s="22">
        <v>360</v>
      </c>
      <c r="J127" s="20" t="s">
        <v>23</v>
      </c>
      <c r="K127" s="20" t="s">
        <v>24</v>
      </c>
      <c r="L127" s="22">
        <v>460</v>
      </c>
      <c r="M127" s="20" t="s">
        <v>204</v>
      </c>
      <c r="N127" s="21">
        <v>46312.822627314818</v>
      </c>
      <c r="O127" s="22">
        <v>340</v>
      </c>
      <c r="P127" s="20" t="s">
        <v>26</v>
      </c>
      <c r="Q127" s="22">
        <v>40</v>
      </c>
      <c r="R127" s="3" t="str">
        <f>IF(OR(G127="12R",G127="12L"),_xlfn.XLOOKUP(C127,DB!$A$2:$A$248,DB!$B$2:$B$248,""),IF(OR(G127="30L",G127="30R"),_xlfn.XLOOKUP(C127,DB!$A$2:$A$248,DB!$C$2:$C$248,""),""))</f>
        <v>OMSUK</v>
      </c>
      <c r="S127" s="3">
        <f t="shared" si="1"/>
        <v>19</v>
      </c>
      <c r="T127" s="3" t="str">
        <f>_xlfn.XLOOKUP(C127,DB!$A$2:$A$248,DB!$D$2:$D$248,"")</f>
        <v>Sector 3</v>
      </c>
    </row>
    <row r="128" spans="1:20" x14ac:dyDescent="0.2">
      <c r="A128" s="20" t="s">
        <v>509</v>
      </c>
      <c r="B128" s="20" t="s">
        <v>18</v>
      </c>
      <c r="C128" s="20" t="s">
        <v>134</v>
      </c>
      <c r="D128" s="20" t="s">
        <v>20</v>
      </c>
      <c r="E128" s="20" t="s">
        <v>4256</v>
      </c>
      <c r="F128" s="21">
        <v>46312.798159722224</v>
      </c>
      <c r="G128" s="20" t="s">
        <v>22</v>
      </c>
      <c r="H128" s="20" t="s">
        <v>5576</v>
      </c>
      <c r="I128" s="22">
        <v>320</v>
      </c>
      <c r="J128" s="20" t="s">
        <v>23</v>
      </c>
      <c r="K128" s="20" t="s">
        <v>24</v>
      </c>
      <c r="L128" s="22">
        <v>379</v>
      </c>
      <c r="M128" s="20" t="s">
        <v>269</v>
      </c>
      <c r="N128" s="21">
        <v>46312.820254629631</v>
      </c>
      <c r="O128" s="22">
        <v>330</v>
      </c>
      <c r="P128" s="20" t="s">
        <v>26</v>
      </c>
      <c r="Q128" s="22">
        <v>40</v>
      </c>
      <c r="R128" s="3" t="str">
        <f>IF(OR(G128="12R",G128="12L"),_xlfn.XLOOKUP(C128,DB!$A$2:$A$248,DB!$B$2:$B$248,""),IF(OR(G128="30L",G128="30R"),_xlfn.XLOOKUP(C128,DB!$A$2:$A$248,DB!$C$2:$C$248,""),""))</f>
        <v>ENEBA</v>
      </c>
      <c r="S128" s="3">
        <f t="shared" si="1"/>
        <v>19</v>
      </c>
      <c r="T128" s="3" t="str">
        <f>_xlfn.XLOOKUP(C128,DB!$A$2:$A$248,DB!$D$2:$D$248,"")</f>
        <v>Sector 3</v>
      </c>
    </row>
    <row r="129" spans="1:20" x14ac:dyDescent="0.2">
      <c r="A129" s="20" t="s">
        <v>264</v>
      </c>
      <c r="B129" s="20" t="s">
        <v>18</v>
      </c>
      <c r="C129" s="20" t="s">
        <v>224</v>
      </c>
      <c r="D129" s="20" t="s">
        <v>116</v>
      </c>
      <c r="E129" s="20" t="s">
        <v>239</v>
      </c>
      <c r="F129" s="21">
        <v>46312.799490740741</v>
      </c>
      <c r="G129" s="20" t="s">
        <v>22</v>
      </c>
      <c r="H129" s="20" t="s">
        <v>5577</v>
      </c>
      <c r="I129" s="22">
        <v>320</v>
      </c>
      <c r="J129" s="20" t="s">
        <v>23</v>
      </c>
      <c r="K129" s="20" t="s">
        <v>24</v>
      </c>
      <c r="L129" s="22">
        <v>545</v>
      </c>
      <c r="M129" s="20" t="s">
        <v>130</v>
      </c>
      <c r="N129" s="21">
        <v>46312.828703703708</v>
      </c>
      <c r="O129" s="22">
        <v>320</v>
      </c>
      <c r="P129" s="20" t="s">
        <v>26</v>
      </c>
      <c r="Q129" s="22">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s="20" t="s">
        <v>267</v>
      </c>
      <c r="B130" s="20" t="s">
        <v>18</v>
      </c>
      <c r="C130" s="20" t="s">
        <v>230</v>
      </c>
      <c r="D130" s="20" t="s">
        <v>123</v>
      </c>
      <c r="E130" s="20" t="s">
        <v>5578</v>
      </c>
      <c r="F130" s="21">
        <v>46312.80086805555</v>
      </c>
      <c r="G130" s="20" t="s">
        <v>22</v>
      </c>
      <c r="H130" s="20" t="s">
        <v>5579</v>
      </c>
      <c r="I130" s="22">
        <v>340</v>
      </c>
      <c r="J130" s="20" t="s">
        <v>23</v>
      </c>
      <c r="K130" s="20" t="s">
        <v>24</v>
      </c>
      <c r="L130" s="22">
        <v>383</v>
      </c>
      <c r="M130" s="20" t="s">
        <v>269</v>
      </c>
      <c r="N130" s="21">
        <v>46312.82231481481</v>
      </c>
      <c r="O130" s="22">
        <v>320</v>
      </c>
      <c r="P130" s="20" t="s">
        <v>26</v>
      </c>
      <c r="Q130" s="22">
        <v>40</v>
      </c>
      <c r="R130" s="3" t="str">
        <f>IF(OR(G130="12R",G130="12L"),_xlfn.XLOOKUP(C130,DB!$A$2:$A$248,DB!$B$2:$B$248,""),IF(OR(G130="30L",G130="30R"),_xlfn.XLOOKUP(C130,DB!$A$2:$A$248,DB!$C$2:$C$248,""),""))</f>
        <v>OMSUK</v>
      </c>
      <c r="S130" s="3">
        <f t="shared" si="1"/>
        <v>19</v>
      </c>
      <c r="T130" s="3" t="str">
        <f>_xlfn.XLOOKUP(C130,DB!$A$2:$A$248,DB!$D$2:$D$248,"")</f>
        <v>Sector 3</v>
      </c>
    </row>
    <row r="131" spans="1:20" x14ac:dyDescent="0.2">
      <c r="A131" s="20" t="s">
        <v>3685</v>
      </c>
      <c r="B131" s="20" t="s">
        <v>18</v>
      </c>
      <c r="C131" s="20" t="s">
        <v>199</v>
      </c>
      <c r="D131" s="20" t="s">
        <v>61</v>
      </c>
      <c r="E131" s="20" t="s">
        <v>3328</v>
      </c>
      <c r="F131" s="21">
        <v>46312.802743055552</v>
      </c>
      <c r="G131" s="20" t="s">
        <v>22</v>
      </c>
      <c r="H131" s="20" t="s">
        <v>5580</v>
      </c>
      <c r="I131" s="22">
        <v>330</v>
      </c>
      <c r="J131" s="20" t="s">
        <v>23</v>
      </c>
      <c r="K131" s="20" t="s">
        <v>24</v>
      </c>
      <c r="L131" s="22">
        <v>132</v>
      </c>
      <c r="M131" s="20" t="s">
        <v>40</v>
      </c>
      <c r="N131" s="21">
        <v>46312.812118055561</v>
      </c>
      <c r="O131" s="22">
        <v>216</v>
      </c>
      <c r="P131" s="20" t="s">
        <v>26</v>
      </c>
      <c r="Q131" s="22">
        <v>190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s="20" t="s">
        <v>2251</v>
      </c>
      <c r="B132" s="20" t="s">
        <v>18</v>
      </c>
      <c r="C132" s="20" t="s">
        <v>128</v>
      </c>
      <c r="D132" s="20" t="s">
        <v>129</v>
      </c>
      <c r="E132" s="20" t="s">
        <v>4895</v>
      </c>
      <c r="F132" s="21">
        <v>46312.80400462963</v>
      </c>
      <c r="G132" s="20" t="s">
        <v>22</v>
      </c>
      <c r="H132" s="20" t="s">
        <v>5581</v>
      </c>
      <c r="I132" s="22">
        <v>360</v>
      </c>
      <c r="J132" s="20" t="s">
        <v>23</v>
      </c>
      <c r="K132" s="20" t="s">
        <v>24</v>
      </c>
      <c r="L132" s="22">
        <v>537</v>
      </c>
      <c r="M132" s="20" t="s">
        <v>130</v>
      </c>
      <c r="N132" s="21">
        <v>46312.833726851852</v>
      </c>
      <c r="O132" s="22">
        <v>360</v>
      </c>
      <c r="P132" s="20" t="s">
        <v>26</v>
      </c>
      <c r="Q132" s="2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s="20" t="s">
        <v>3096</v>
      </c>
      <c r="B133" s="20" t="s">
        <v>18</v>
      </c>
      <c r="C133" s="20" t="s">
        <v>205</v>
      </c>
      <c r="D133" s="20" t="s">
        <v>34</v>
      </c>
      <c r="E133" s="20" t="s">
        <v>5582</v>
      </c>
      <c r="F133" s="21">
        <v>46312.806921296295</v>
      </c>
      <c r="G133" s="20" t="s">
        <v>22</v>
      </c>
      <c r="H133" s="20" t="s">
        <v>5583</v>
      </c>
      <c r="I133" s="22">
        <v>350</v>
      </c>
      <c r="J133" s="20" t="s">
        <v>23</v>
      </c>
      <c r="K133" s="20" t="s">
        <v>24</v>
      </c>
      <c r="L133" s="22">
        <v>134</v>
      </c>
      <c r="M133" s="20" t="s">
        <v>40</v>
      </c>
      <c r="N133" s="21">
        <v>46312.815972222219</v>
      </c>
      <c r="O133" s="22">
        <v>213</v>
      </c>
      <c r="P133" s="20" t="s">
        <v>26</v>
      </c>
      <c r="Q133" s="22">
        <v>190</v>
      </c>
      <c r="R133" s="3" t="str">
        <f>IF(OR(G133="12R",G133="12L"),_xlfn.XLOOKUP(C133,DB!$A$2:$A$248,DB!$B$2:$B$248,""),IF(OR(G133="30L",G133="30R"),_xlfn.XLOOKUP(C133,DB!$A$2:$A$248,DB!$C$2:$C$248,""),""))</f>
        <v>NUDAL</v>
      </c>
      <c r="S133" s="3">
        <f t="shared" si="2"/>
        <v>19</v>
      </c>
      <c r="T133" s="3" t="str">
        <f>_xlfn.XLOOKUP(C133,DB!$A$2:$A$248,DB!$D$2:$D$248,"")</f>
        <v>Sector 3</v>
      </c>
    </row>
    <row r="134" spans="1:20" x14ac:dyDescent="0.2">
      <c r="A134" s="20" t="s">
        <v>422</v>
      </c>
      <c r="B134" s="20" t="s">
        <v>18</v>
      </c>
      <c r="C134" s="20" t="s">
        <v>423</v>
      </c>
      <c r="D134" s="20" t="s">
        <v>61</v>
      </c>
      <c r="E134" s="20" t="s">
        <v>3381</v>
      </c>
      <c r="F134" s="21">
        <v>46312.808391203704</v>
      </c>
      <c r="G134" s="20" t="s">
        <v>22</v>
      </c>
      <c r="H134" s="20" t="s">
        <v>5584</v>
      </c>
      <c r="I134" s="22">
        <v>320</v>
      </c>
      <c r="J134" s="20" t="s">
        <v>23</v>
      </c>
      <c r="K134" s="20" t="s">
        <v>24</v>
      </c>
      <c r="L134" s="22">
        <v>557</v>
      </c>
      <c r="M134" s="20" t="s">
        <v>130</v>
      </c>
      <c r="N134" s="21">
        <v>46312.839386574073</v>
      </c>
      <c r="O134" s="22">
        <v>320</v>
      </c>
      <c r="P134" s="20" t="s">
        <v>26</v>
      </c>
      <c r="Q134" s="22">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s="20" t="s">
        <v>494</v>
      </c>
      <c r="B135" s="20" t="s">
        <v>18</v>
      </c>
      <c r="C135" s="20" t="s">
        <v>282</v>
      </c>
      <c r="D135" s="20" t="s">
        <v>116</v>
      </c>
      <c r="E135" s="20" t="s">
        <v>4360</v>
      </c>
      <c r="F135" s="21">
        <v>46312.809988425928</v>
      </c>
      <c r="G135" s="20" t="s">
        <v>22</v>
      </c>
      <c r="H135" s="20" t="s">
        <v>5585</v>
      </c>
      <c r="I135" s="22">
        <v>380</v>
      </c>
      <c r="J135" s="20" t="s">
        <v>23</v>
      </c>
      <c r="K135" s="20" t="s">
        <v>24</v>
      </c>
      <c r="L135" s="22">
        <v>383</v>
      </c>
      <c r="M135" s="20" t="s">
        <v>269</v>
      </c>
      <c r="N135" s="21">
        <v>46312.831736111111</v>
      </c>
      <c r="O135" s="22">
        <v>390</v>
      </c>
      <c r="P135" s="20" t="s">
        <v>26</v>
      </c>
      <c r="Q135" s="22">
        <v>40</v>
      </c>
      <c r="R135" s="3" t="str">
        <f>IF(OR(G135="12R",G135="12L"),_xlfn.XLOOKUP(C135,DB!$A$2:$A$248,DB!$B$2:$B$248,""),IF(OR(G135="30L",G135="30R"),_xlfn.XLOOKUP(C135,DB!$A$2:$A$248,DB!$C$2:$C$248,""),""))</f>
        <v>OMSUK</v>
      </c>
      <c r="S135" s="3">
        <f t="shared" si="2"/>
        <v>19</v>
      </c>
      <c r="T135" s="3" t="str">
        <f>_xlfn.XLOOKUP(C135,DB!$A$2:$A$248,DB!$D$2:$D$248,"")</f>
        <v>Sector 3</v>
      </c>
    </row>
    <row r="136" spans="1:20" x14ac:dyDescent="0.2">
      <c r="A136" s="20" t="s">
        <v>503</v>
      </c>
      <c r="B136" s="20" t="s">
        <v>18</v>
      </c>
      <c r="C136" s="20" t="s">
        <v>260</v>
      </c>
      <c r="D136" s="20" t="s">
        <v>261</v>
      </c>
      <c r="E136" s="20" t="s">
        <v>596</v>
      </c>
      <c r="F136" s="21">
        <v>46312.812615740739</v>
      </c>
      <c r="G136" s="20" t="s">
        <v>22</v>
      </c>
      <c r="H136" s="20" t="s">
        <v>5586</v>
      </c>
      <c r="I136" s="22">
        <v>370</v>
      </c>
      <c r="J136" s="20" t="s">
        <v>23</v>
      </c>
      <c r="K136" s="20" t="s">
        <v>24</v>
      </c>
      <c r="L136" s="22">
        <v>231</v>
      </c>
      <c r="M136" s="20" t="s">
        <v>383</v>
      </c>
      <c r="N136" s="21">
        <v>46312.827187499999</v>
      </c>
      <c r="O136" s="22">
        <v>276</v>
      </c>
      <c r="P136" s="20" t="s">
        <v>41</v>
      </c>
      <c r="Q136" s="22">
        <v>40</v>
      </c>
      <c r="R136" s="3" t="str">
        <f>IF(OR(G136="12R",G136="12L"),_xlfn.XLOOKUP(C136,DB!$A$2:$A$248,DB!$B$2:$B$248,""),IF(OR(G136="30L",G136="30R"),_xlfn.XLOOKUP(C136,DB!$A$2:$A$248,DB!$C$2:$C$248,""),""))</f>
        <v>NUDAL</v>
      </c>
      <c r="S136" s="3">
        <f t="shared" si="2"/>
        <v>19</v>
      </c>
      <c r="T136" s="3" t="str">
        <f>_xlfn.XLOOKUP(C136,DB!$A$2:$A$248,DB!$D$2:$D$248,"")</f>
        <v>Sector 3</v>
      </c>
    </row>
    <row r="137" spans="1:20" x14ac:dyDescent="0.2">
      <c r="A137" s="20" t="s">
        <v>669</v>
      </c>
      <c r="B137" s="20" t="s">
        <v>18</v>
      </c>
      <c r="C137" s="20" t="s">
        <v>317</v>
      </c>
      <c r="D137" s="20" t="s">
        <v>20</v>
      </c>
      <c r="E137" s="20" t="s">
        <v>5587</v>
      </c>
      <c r="F137" s="21">
        <v>46312.814733796295</v>
      </c>
      <c r="G137" s="20" t="s">
        <v>22</v>
      </c>
      <c r="H137" s="20" t="s">
        <v>5588</v>
      </c>
      <c r="I137" s="22">
        <v>340</v>
      </c>
      <c r="J137" s="20" t="s">
        <v>23</v>
      </c>
      <c r="K137" s="20" t="s">
        <v>24</v>
      </c>
      <c r="L137" s="22">
        <v>429</v>
      </c>
      <c r="M137" s="20" t="s">
        <v>463</v>
      </c>
      <c r="N137" s="21">
        <v>46312.838344907403</v>
      </c>
      <c r="O137" s="22">
        <v>340</v>
      </c>
      <c r="P137" s="20" t="s">
        <v>26</v>
      </c>
      <c r="Q137" s="22">
        <v>40</v>
      </c>
      <c r="R137" s="3" t="str">
        <f>IF(OR(G137="12R",G137="12L"),_xlfn.XLOOKUP(C137,DB!$A$2:$A$248,DB!$B$2:$B$248,""),IF(OR(G137="30L",G137="30R"),_xlfn.XLOOKUP(C137,DB!$A$2:$A$248,DB!$C$2:$C$248,""),""))</f>
        <v>UDGUV</v>
      </c>
      <c r="S137" s="3">
        <f t="shared" si="2"/>
        <v>19</v>
      </c>
      <c r="T137" s="3" t="str">
        <f>_xlfn.XLOOKUP(C137,DB!$A$2:$A$248,DB!$D$2:$D$248,"")</f>
        <v>Sector 2</v>
      </c>
    </row>
    <row r="138" spans="1:20" x14ac:dyDescent="0.2">
      <c r="A138" s="20" t="s">
        <v>272</v>
      </c>
      <c r="B138" s="20" t="s">
        <v>18</v>
      </c>
      <c r="C138" s="20" t="s">
        <v>273</v>
      </c>
      <c r="D138" s="20" t="s">
        <v>20</v>
      </c>
      <c r="E138" s="20" t="s">
        <v>743</v>
      </c>
      <c r="F138" s="21">
        <v>46312.815439814818</v>
      </c>
      <c r="G138" s="20" t="s">
        <v>22</v>
      </c>
      <c r="H138" s="20" t="s">
        <v>5589</v>
      </c>
      <c r="I138" s="22">
        <v>320</v>
      </c>
      <c r="J138" s="20" t="s">
        <v>23</v>
      </c>
      <c r="K138" s="20" t="s">
        <v>24</v>
      </c>
      <c r="L138" s="22">
        <v>866</v>
      </c>
      <c r="M138" s="20" t="s">
        <v>5590</v>
      </c>
      <c r="N138" s="21">
        <v>46312.861192129625</v>
      </c>
      <c r="O138" s="22">
        <v>320</v>
      </c>
      <c r="P138" s="20" t="s">
        <v>26</v>
      </c>
      <c r="Q138" s="22">
        <v>190</v>
      </c>
      <c r="R138" s="3" t="str">
        <f>IF(OR(G138="12R",G138="12L"),_xlfn.XLOOKUP(C138,DB!$A$2:$A$248,DB!$B$2:$B$248,""),IF(OR(G138="30L",G138="30R"),_xlfn.XLOOKUP(C138,DB!$A$2:$A$248,DB!$C$2:$C$248,""),""))</f>
        <v>UDGUV</v>
      </c>
      <c r="S138" s="3">
        <f t="shared" si="2"/>
        <v>19</v>
      </c>
      <c r="T138" s="3" t="str">
        <f>_xlfn.XLOOKUP(C138,DB!$A$2:$A$248,DB!$D$2:$D$248,"")</f>
        <v>Sector 2</v>
      </c>
    </row>
    <row r="139" spans="1:20" x14ac:dyDescent="0.2">
      <c r="A139" s="20" t="s">
        <v>275</v>
      </c>
      <c r="B139" s="20" t="s">
        <v>18</v>
      </c>
      <c r="C139" s="20" t="s">
        <v>276</v>
      </c>
      <c r="D139" s="20" t="s">
        <v>123</v>
      </c>
      <c r="E139" s="20" t="s">
        <v>2110</v>
      </c>
      <c r="F139" s="21">
        <v>46312.816863425927</v>
      </c>
      <c r="G139" s="20" t="s">
        <v>22</v>
      </c>
      <c r="H139" s="20" t="s">
        <v>5591</v>
      </c>
      <c r="I139" s="22">
        <v>300</v>
      </c>
      <c r="J139" s="20" t="s">
        <v>23</v>
      </c>
      <c r="K139" s="20" t="s">
        <v>24</v>
      </c>
      <c r="L139" s="22">
        <v>899</v>
      </c>
      <c r="M139" s="20" t="s">
        <v>5592</v>
      </c>
      <c r="N139" s="21">
        <v>46312.863946759258</v>
      </c>
      <c r="O139" s="22">
        <v>300</v>
      </c>
      <c r="P139" s="20" t="s">
        <v>26</v>
      </c>
      <c r="Q139" s="22">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s="20" t="s">
        <v>665</v>
      </c>
      <c r="B140" s="20" t="s">
        <v>18</v>
      </c>
      <c r="C140" s="20" t="s">
        <v>666</v>
      </c>
      <c r="D140" s="20" t="s">
        <v>29</v>
      </c>
      <c r="E140" s="20" t="s">
        <v>613</v>
      </c>
      <c r="F140" s="21">
        <v>46312.817905092597</v>
      </c>
      <c r="G140" s="20" t="s">
        <v>22</v>
      </c>
      <c r="H140" s="20" t="s">
        <v>5593</v>
      </c>
      <c r="I140" s="22">
        <v>320</v>
      </c>
      <c r="J140" s="20" t="s">
        <v>23</v>
      </c>
      <c r="K140" s="20" t="s">
        <v>24</v>
      </c>
      <c r="L140" s="22">
        <v>443</v>
      </c>
      <c r="M140" s="20" t="s">
        <v>5594</v>
      </c>
      <c r="N140" s="21">
        <v>46312.842430555553</v>
      </c>
      <c r="O140" s="22">
        <v>360</v>
      </c>
      <c r="P140" s="20" t="s">
        <v>26</v>
      </c>
      <c r="Q140" s="22">
        <v>40</v>
      </c>
      <c r="R140" s="3" t="str">
        <f>IF(OR(G140="12R",G140="12L"),_xlfn.XLOOKUP(C140,DB!$A$2:$A$248,DB!$B$2:$B$248,""),IF(OR(G140="30L",G140="30R"),_xlfn.XLOOKUP(C140,DB!$A$2:$A$248,DB!$C$2:$C$248,""),""))</f>
        <v>OMSUK</v>
      </c>
      <c r="S140" s="3">
        <f t="shared" si="2"/>
        <v>19</v>
      </c>
      <c r="T140" s="3" t="str">
        <f>_xlfn.XLOOKUP(C140,DB!$A$2:$A$248,DB!$D$2:$D$248,"")</f>
        <v>Sector 3</v>
      </c>
    </row>
    <row r="141" spans="1:20" x14ac:dyDescent="0.2">
      <c r="A141" s="20" t="s">
        <v>278</v>
      </c>
      <c r="B141" s="20" t="s">
        <v>18</v>
      </c>
      <c r="C141" s="20" t="s">
        <v>33</v>
      </c>
      <c r="D141" s="20" t="s">
        <v>34</v>
      </c>
      <c r="E141" s="20" t="s">
        <v>5595</v>
      </c>
      <c r="F141" s="21">
        <v>46312.819016203706</v>
      </c>
      <c r="G141" s="20" t="s">
        <v>22</v>
      </c>
      <c r="H141" s="20" t="s">
        <v>5596</v>
      </c>
      <c r="I141" s="22">
        <v>380</v>
      </c>
      <c r="J141" s="20" t="s">
        <v>23</v>
      </c>
      <c r="K141" s="20" t="s">
        <v>24</v>
      </c>
      <c r="L141" s="22">
        <v>880</v>
      </c>
      <c r="M141" s="20" t="s">
        <v>5597</v>
      </c>
      <c r="N141" s="21">
        <v>46312.870173611111</v>
      </c>
      <c r="O141" s="22">
        <v>380</v>
      </c>
      <c r="P141" s="20" t="s">
        <v>26</v>
      </c>
      <c r="Q141" s="22">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20" t="s">
        <v>131</v>
      </c>
      <c r="B142" s="20" t="s">
        <v>18</v>
      </c>
      <c r="C142" s="20" t="s">
        <v>50</v>
      </c>
      <c r="D142" s="20" t="s">
        <v>132</v>
      </c>
      <c r="E142" s="20"/>
      <c r="F142" s="21">
        <v>46312.820462962962</v>
      </c>
      <c r="G142" s="20" t="s">
        <v>22</v>
      </c>
      <c r="H142" s="20" t="s">
        <v>5598</v>
      </c>
      <c r="I142" s="22">
        <v>280</v>
      </c>
      <c r="J142" s="20" t="s">
        <v>23</v>
      </c>
      <c r="K142" s="20" t="s">
        <v>51</v>
      </c>
      <c r="L142" s="22">
        <v>871</v>
      </c>
      <c r="M142" s="20" t="s">
        <v>46</v>
      </c>
      <c r="N142" s="21">
        <v>46312.870451388888</v>
      </c>
      <c r="O142" s="22">
        <v>280</v>
      </c>
      <c r="P142" s="20" t="s">
        <v>26</v>
      </c>
      <c r="Q142" s="22">
        <v>30</v>
      </c>
      <c r="R142" s="3" t="str">
        <f>IF(OR(G142="12R",G142="12L"),_xlfn.XLOOKUP(C142,DB!$A$2:$A$248,DB!$B$2:$B$248,""),IF(OR(G142="30L",G142="30R"),_xlfn.XLOOKUP(C142,DB!$A$2:$A$248,DB!$C$2:$C$248,""),""))</f>
        <v>UDGUV</v>
      </c>
      <c r="S142" s="3">
        <f t="shared" si="2"/>
        <v>19</v>
      </c>
      <c r="T142" s="3" t="str">
        <f>_xlfn.XLOOKUP(C142,DB!$A$2:$A$248,DB!$D$2:$D$248,"")</f>
        <v>Sector 2</v>
      </c>
    </row>
    <row r="143" spans="1:20" x14ac:dyDescent="0.2">
      <c r="A143" s="20" t="s">
        <v>1885</v>
      </c>
      <c r="B143" s="20" t="s">
        <v>18</v>
      </c>
      <c r="C143" s="20" t="s">
        <v>528</v>
      </c>
      <c r="D143" s="20" t="s">
        <v>129</v>
      </c>
      <c r="E143" s="20" t="s">
        <v>1413</v>
      </c>
      <c r="F143" s="21">
        <v>46312.821840277778</v>
      </c>
      <c r="G143" s="20" t="s">
        <v>22</v>
      </c>
      <c r="H143" s="20" t="s">
        <v>5599</v>
      </c>
      <c r="I143" s="22">
        <v>320</v>
      </c>
      <c r="J143" s="20" t="s">
        <v>23</v>
      </c>
      <c r="K143" s="20" t="s">
        <v>24</v>
      </c>
      <c r="L143" s="22">
        <v>891</v>
      </c>
      <c r="M143" s="20" t="s">
        <v>36</v>
      </c>
      <c r="N143" s="21">
        <v>46312.869085648148</v>
      </c>
      <c r="O143" s="22">
        <v>320</v>
      </c>
      <c r="P143" s="20" t="s">
        <v>26</v>
      </c>
      <c r="Q143" s="22">
        <v>190</v>
      </c>
      <c r="R143" s="3" t="str">
        <f>IF(OR(G143="12R",G143="12L"),_xlfn.XLOOKUP(C143,DB!$A$2:$A$248,DB!$B$2:$B$248,""),IF(OR(G143="30L",G143="30R"),_xlfn.XLOOKUP(C143,DB!$A$2:$A$248,DB!$C$2:$C$248,""),""))</f>
        <v>ENEBA</v>
      </c>
      <c r="S143" s="3">
        <f t="shared" si="2"/>
        <v>19</v>
      </c>
      <c r="T143" s="3" t="str">
        <f>_xlfn.XLOOKUP(C143,DB!$A$2:$A$248,DB!$D$2:$D$248,"")</f>
        <v>Sector 3</v>
      </c>
    </row>
    <row r="144" spans="1:20" x14ac:dyDescent="0.2">
      <c r="A144" s="20" t="s">
        <v>270</v>
      </c>
      <c r="B144" s="20" t="s">
        <v>18</v>
      </c>
      <c r="C144" s="20" t="s">
        <v>134</v>
      </c>
      <c r="D144" s="20" t="s">
        <v>61</v>
      </c>
      <c r="E144" s="20" t="s">
        <v>5600</v>
      </c>
      <c r="F144" s="21">
        <v>46312.82303240741</v>
      </c>
      <c r="G144" s="20" t="s">
        <v>22</v>
      </c>
      <c r="H144" s="20" t="s">
        <v>5601</v>
      </c>
      <c r="I144" s="22">
        <v>340</v>
      </c>
      <c r="J144" s="20" t="s">
        <v>23</v>
      </c>
      <c r="K144" s="20" t="s">
        <v>24</v>
      </c>
      <c r="L144" s="22">
        <v>383</v>
      </c>
      <c r="M144" s="20" t="s">
        <v>269</v>
      </c>
      <c r="N144" s="21">
        <v>46312.844236111108</v>
      </c>
      <c r="O144" s="22">
        <v>330</v>
      </c>
      <c r="P144" s="20" t="s">
        <v>26</v>
      </c>
      <c r="Q144" s="22">
        <v>40</v>
      </c>
      <c r="R144" s="3" t="str">
        <f>IF(OR(G144="12R",G144="12L"),_xlfn.XLOOKUP(C144,DB!$A$2:$A$248,DB!$B$2:$B$248,""),IF(OR(G144="30L",G144="30R"),_xlfn.XLOOKUP(C144,DB!$A$2:$A$248,DB!$C$2:$C$248,""),""))</f>
        <v>ENEBA</v>
      </c>
      <c r="S144" s="3">
        <f t="shared" si="2"/>
        <v>19</v>
      </c>
      <c r="T144" s="3" t="str">
        <f>_xlfn.XLOOKUP(C144,DB!$A$2:$A$248,DB!$D$2:$D$248,"")</f>
        <v>Sector 3</v>
      </c>
    </row>
    <row r="145" spans="1:20" x14ac:dyDescent="0.2">
      <c r="A145" s="20" t="s">
        <v>287</v>
      </c>
      <c r="B145" s="20" t="s">
        <v>18</v>
      </c>
      <c r="C145" s="20" t="s">
        <v>43</v>
      </c>
      <c r="D145" s="20" t="s">
        <v>44</v>
      </c>
      <c r="E145" s="20" t="s">
        <v>588</v>
      </c>
      <c r="F145" s="21">
        <v>46312.824074074073</v>
      </c>
      <c r="G145" s="20" t="s">
        <v>22</v>
      </c>
      <c r="H145" s="20" t="s">
        <v>5602</v>
      </c>
      <c r="I145" s="22">
        <v>360</v>
      </c>
      <c r="J145" s="20" t="s">
        <v>23</v>
      </c>
      <c r="K145" s="20" t="s">
        <v>24</v>
      </c>
      <c r="L145" s="22">
        <v>868</v>
      </c>
      <c r="M145" s="20" t="s">
        <v>46</v>
      </c>
      <c r="N145" s="21">
        <v>46312.870925925927</v>
      </c>
      <c r="O145" s="22">
        <v>360</v>
      </c>
      <c r="P145" s="20" t="s">
        <v>26</v>
      </c>
      <c r="Q145" s="22">
        <v>190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280</v>
      </c>
      <c r="B146" s="20" t="s">
        <v>18</v>
      </c>
      <c r="C146" s="20" t="s">
        <v>170</v>
      </c>
      <c r="D146" s="20" t="s">
        <v>34</v>
      </c>
      <c r="E146" s="20" t="s">
        <v>2304</v>
      </c>
      <c r="F146" s="21">
        <v>46312.825162037036</v>
      </c>
      <c r="G146" s="20" t="s">
        <v>22</v>
      </c>
      <c r="H146" s="20" t="s">
        <v>5603</v>
      </c>
      <c r="I146" s="22">
        <v>340</v>
      </c>
      <c r="J146" s="20" t="s">
        <v>23</v>
      </c>
      <c r="K146" s="20" t="s">
        <v>24</v>
      </c>
      <c r="L146" s="22">
        <v>383</v>
      </c>
      <c r="M146" s="20" t="s">
        <v>269</v>
      </c>
      <c r="N146" s="21">
        <v>46312.847025462965</v>
      </c>
      <c r="O146" s="22">
        <v>310</v>
      </c>
      <c r="P146" s="20" t="s">
        <v>26</v>
      </c>
      <c r="Q146" s="22">
        <v>40</v>
      </c>
      <c r="R146" s="3" t="str">
        <f>IF(OR(G146="12R",G146="12L"),_xlfn.XLOOKUP(C146,DB!$A$2:$A$248,DB!$B$2:$B$248,""),IF(OR(G146="30L",G146="30R"),_xlfn.XLOOKUP(C146,DB!$A$2:$A$248,DB!$C$2:$C$248,""),""))</f>
        <v>OMSUK</v>
      </c>
      <c r="S146" s="3">
        <f t="shared" si="2"/>
        <v>19</v>
      </c>
      <c r="T146" s="3" t="str">
        <f>_xlfn.XLOOKUP(C146,DB!$A$2:$A$248,DB!$D$2:$D$248,"")</f>
        <v>Sector 3</v>
      </c>
    </row>
    <row r="147" spans="1:20" x14ac:dyDescent="0.2">
      <c r="A147" s="20" t="s">
        <v>265</v>
      </c>
      <c r="B147" s="20" t="s">
        <v>18</v>
      </c>
      <c r="C147" s="20" t="s">
        <v>148</v>
      </c>
      <c r="D147" s="20" t="s">
        <v>29</v>
      </c>
      <c r="E147" s="20" t="s">
        <v>5604</v>
      </c>
      <c r="F147" s="21">
        <v>46312.826261574075</v>
      </c>
      <c r="G147" s="20" t="s">
        <v>22</v>
      </c>
      <c r="H147" s="20" t="s">
        <v>5605</v>
      </c>
      <c r="I147" s="22">
        <v>370</v>
      </c>
      <c r="J147" s="20" t="s">
        <v>23</v>
      </c>
      <c r="K147" s="20" t="s">
        <v>24</v>
      </c>
      <c r="L147" s="22">
        <v>133</v>
      </c>
      <c r="M147" s="20" t="s">
        <v>40</v>
      </c>
      <c r="N147" s="21">
        <v>46312.835231481484</v>
      </c>
      <c r="O147" s="22">
        <v>232</v>
      </c>
      <c r="P147" s="20" t="s">
        <v>26</v>
      </c>
      <c r="Q147" s="22">
        <v>190</v>
      </c>
      <c r="R147" s="3" t="str">
        <f>IF(OR(G147="12R",G147="12L"),_xlfn.XLOOKUP(C147,DB!$A$2:$A$248,DB!$B$2:$B$248,""),IF(OR(G147="30L",G147="30R"),_xlfn.XLOOKUP(C147,DB!$A$2:$A$248,DB!$C$2:$C$248,""),""))</f>
        <v>NUDAL</v>
      </c>
      <c r="S147" s="3">
        <f t="shared" si="2"/>
        <v>19</v>
      </c>
      <c r="T147" s="3" t="str">
        <f>_xlfn.XLOOKUP(C147,DB!$A$2:$A$248,DB!$D$2:$D$248,"")</f>
        <v>Sector 3</v>
      </c>
    </row>
    <row r="148" spans="1:20" x14ac:dyDescent="0.2">
      <c r="A148" s="20" t="s">
        <v>248</v>
      </c>
      <c r="B148" s="20" t="s">
        <v>18</v>
      </c>
      <c r="C148" s="20" t="s">
        <v>249</v>
      </c>
      <c r="D148" s="20" t="s">
        <v>116</v>
      </c>
      <c r="E148" s="20" t="s">
        <v>728</v>
      </c>
      <c r="F148" s="21">
        <v>46312.828206018516</v>
      </c>
      <c r="G148" s="20" t="s">
        <v>22</v>
      </c>
      <c r="H148" s="20" t="s">
        <v>5606</v>
      </c>
      <c r="I148" s="22">
        <v>320</v>
      </c>
      <c r="J148" s="20" t="s">
        <v>23</v>
      </c>
      <c r="K148" s="20" t="s">
        <v>24</v>
      </c>
      <c r="L148" s="22">
        <v>536</v>
      </c>
      <c r="M148" s="20" t="s">
        <v>130</v>
      </c>
      <c r="N148" s="21">
        <v>46312.857962962968</v>
      </c>
      <c r="O148" s="22">
        <v>300</v>
      </c>
      <c r="P148" s="20" t="s">
        <v>26</v>
      </c>
      <c r="Q148" s="22">
        <v>40</v>
      </c>
      <c r="R148" s="3" t="str">
        <f>IF(OR(G148="12R",G148="12L"),_xlfn.XLOOKUP(C148,DB!$A$2:$A$248,DB!$B$2:$B$248,""),IF(OR(G148="30L",G148="30R"),_xlfn.XLOOKUP(C148,DB!$A$2:$A$248,DB!$C$2:$C$248,""),""))</f>
        <v>UDGUV</v>
      </c>
      <c r="S148" s="3">
        <f t="shared" si="2"/>
        <v>19</v>
      </c>
      <c r="T148" s="3" t="str">
        <f>_xlfn.XLOOKUP(C148,DB!$A$2:$A$248,DB!$D$2:$D$248,"")</f>
        <v>Sector 2</v>
      </c>
    </row>
    <row r="149" spans="1:20" x14ac:dyDescent="0.2">
      <c r="A149" s="20" t="s">
        <v>294</v>
      </c>
      <c r="B149" s="20" t="s">
        <v>18</v>
      </c>
      <c r="C149" s="20" t="s">
        <v>101</v>
      </c>
      <c r="D149" s="20" t="s">
        <v>34</v>
      </c>
      <c r="E149" s="20" t="s">
        <v>541</v>
      </c>
      <c r="F149" s="21">
        <v>46312.831423611111</v>
      </c>
      <c r="G149" s="20" t="s">
        <v>22</v>
      </c>
      <c r="H149" s="20" t="s">
        <v>5607</v>
      </c>
      <c r="I149" s="22">
        <v>360</v>
      </c>
      <c r="J149" s="20" t="s">
        <v>23</v>
      </c>
      <c r="K149" s="20" t="s">
        <v>24</v>
      </c>
      <c r="L149" s="22">
        <v>868</v>
      </c>
      <c r="M149" s="20" t="s">
        <v>46</v>
      </c>
      <c r="N149" s="21">
        <v>46312.877916666665</v>
      </c>
      <c r="O149" s="22">
        <v>360</v>
      </c>
      <c r="P149" s="20" t="s">
        <v>26</v>
      </c>
      <c r="Q149" s="22">
        <v>190</v>
      </c>
      <c r="R149" s="3" t="str">
        <f>IF(OR(G149="12R",G149="12L"),_xlfn.XLOOKUP(C149,DB!$A$2:$A$248,DB!$B$2:$B$248,""),IF(OR(G149="30L",G149="30R"),_xlfn.XLOOKUP(C149,DB!$A$2:$A$248,DB!$C$2:$C$248,""),""))</f>
        <v>UDGUV</v>
      </c>
      <c r="S149" s="3">
        <f t="shared" si="2"/>
        <v>19</v>
      </c>
      <c r="T149" s="3" t="str">
        <f>_xlfn.XLOOKUP(C149,DB!$A$2:$A$248,DB!$D$2:$D$248,"")</f>
        <v>Sector 2</v>
      </c>
    </row>
    <row r="150" spans="1:20" x14ac:dyDescent="0.2">
      <c r="A150" s="20" t="s">
        <v>291</v>
      </c>
      <c r="B150" s="20" t="s">
        <v>18</v>
      </c>
      <c r="C150" s="20" t="s">
        <v>122</v>
      </c>
      <c r="D150" s="20" t="s">
        <v>44</v>
      </c>
      <c r="E150" s="20" t="s">
        <v>5608</v>
      </c>
      <c r="F150" s="21">
        <v>46312.832442129627</v>
      </c>
      <c r="G150" s="20" t="s">
        <v>22</v>
      </c>
      <c r="H150" s="20" t="s">
        <v>5609</v>
      </c>
      <c r="I150" s="22">
        <v>300</v>
      </c>
      <c r="J150" s="20" t="s">
        <v>23</v>
      </c>
      <c r="K150" s="20" t="s">
        <v>24</v>
      </c>
      <c r="L150" s="22">
        <v>530</v>
      </c>
      <c r="M150" s="20" t="s">
        <v>130</v>
      </c>
      <c r="N150" s="21">
        <v>46312.861666666664</v>
      </c>
      <c r="O150" s="22">
        <v>280</v>
      </c>
      <c r="P150" s="20" t="s">
        <v>26</v>
      </c>
      <c r="Q150" s="22">
        <v>40</v>
      </c>
      <c r="R150" s="3" t="str">
        <f>IF(OR(G150="12R",G150="12L"),_xlfn.XLOOKUP(C150,DB!$A$2:$A$248,DB!$B$2:$B$248,""),IF(OR(G150="30L",G150="30R"),_xlfn.XLOOKUP(C150,DB!$A$2:$A$248,DB!$C$2:$C$248,""),""))</f>
        <v>ENEBA</v>
      </c>
      <c r="S150" s="3">
        <f t="shared" si="2"/>
        <v>19</v>
      </c>
      <c r="T150" s="3" t="str">
        <f>_xlfn.XLOOKUP(C150,DB!$A$2:$A$248,DB!$D$2:$D$248,"")</f>
        <v>Sector 3</v>
      </c>
    </row>
    <row r="151" spans="1:20" x14ac:dyDescent="0.2">
      <c r="A151" s="20" t="s">
        <v>3652</v>
      </c>
      <c r="B151" s="20" t="s">
        <v>18</v>
      </c>
      <c r="C151" s="20" t="s">
        <v>330</v>
      </c>
      <c r="D151" s="20" t="s">
        <v>129</v>
      </c>
      <c r="E151" s="20" t="s">
        <v>5610</v>
      </c>
      <c r="F151" s="21">
        <v>46312.833761574075</v>
      </c>
      <c r="G151" s="20" t="s">
        <v>22</v>
      </c>
      <c r="H151" s="20" t="s">
        <v>5611</v>
      </c>
      <c r="I151" s="22">
        <v>340</v>
      </c>
      <c r="J151" s="20" t="s">
        <v>23</v>
      </c>
      <c r="K151" s="20" t="s">
        <v>24</v>
      </c>
      <c r="L151" s="22">
        <v>383</v>
      </c>
      <c r="M151" s="20" t="s">
        <v>5612</v>
      </c>
      <c r="N151" s="21">
        <v>46312.855416666665</v>
      </c>
      <c r="O151" s="22">
        <v>330</v>
      </c>
      <c r="P151" s="20" t="s">
        <v>26</v>
      </c>
      <c r="Q151" s="22">
        <v>40</v>
      </c>
      <c r="R151" s="3" t="str">
        <f>IF(OR(G151="12R",G151="12L"),_xlfn.XLOOKUP(C151,DB!$A$2:$A$248,DB!$B$2:$B$248,""),IF(OR(G151="30L",G151="30R"),_xlfn.XLOOKUP(C151,DB!$A$2:$A$248,DB!$C$2:$C$248,""),""))</f>
        <v>OMSUK</v>
      </c>
      <c r="S151" s="3">
        <f t="shared" si="2"/>
        <v>20</v>
      </c>
      <c r="T151" s="3" t="str">
        <f>_xlfn.XLOOKUP(C151,DB!$A$2:$A$248,DB!$D$2:$D$248,"")</f>
        <v>Sector 3</v>
      </c>
    </row>
    <row r="152" spans="1:20" x14ac:dyDescent="0.2">
      <c r="A152" s="20" t="s">
        <v>299</v>
      </c>
      <c r="B152" s="20" t="s">
        <v>18</v>
      </c>
      <c r="C152" s="20" t="s">
        <v>284</v>
      </c>
      <c r="D152" s="20" t="s">
        <v>54</v>
      </c>
      <c r="E152" s="20" t="s">
        <v>3400</v>
      </c>
      <c r="F152" s="21">
        <v>46312.83494212963</v>
      </c>
      <c r="G152" s="20" t="s">
        <v>22</v>
      </c>
      <c r="H152" s="20" t="s">
        <v>5613</v>
      </c>
      <c r="I152" s="22">
        <v>380</v>
      </c>
      <c r="J152" s="20" t="s">
        <v>23</v>
      </c>
      <c r="K152" s="20" t="s">
        <v>24</v>
      </c>
      <c r="L152" s="22">
        <v>869</v>
      </c>
      <c r="M152" s="20" t="s">
        <v>181</v>
      </c>
      <c r="N152" s="21">
        <v>46312.883287037039</v>
      </c>
      <c r="O152" s="22">
        <v>380</v>
      </c>
      <c r="P152" s="20" t="s">
        <v>26</v>
      </c>
      <c r="Q152" s="22">
        <v>190</v>
      </c>
      <c r="R152" s="3" t="str">
        <f>IF(OR(G152="12R",G152="12L"),_xlfn.XLOOKUP(C152,DB!$A$2:$A$248,DB!$B$2:$B$248,""),IF(OR(G152="30L",G152="30R"),_xlfn.XLOOKUP(C152,DB!$A$2:$A$248,DB!$C$2:$C$248,""),""))</f>
        <v>UDGUV</v>
      </c>
      <c r="S152" s="3">
        <f t="shared" si="2"/>
        <v>20</v>
      </c>
      <c r="T152" s="3" t="str">
        <f>_xlfn.XLOOKUP(C152,DB!$A$2:$A$248,DB!$D$2:$D$248,"")</f>
        <v>Sector 2</v>
      </c>
    </row>
    <row r="153" spans="1:20" x14ac:dyDescent="0.2">
      <c r="A153" s="20" t="s">
        <v>285</v>
      </c>
      <c r="B153" s="20" t="s">
        <v>18</v>
      </c>
      <c r="C153" s="20" t="s">
        <v>199</v>
      </c>
      <c r="D153" s="20" t="s">
        <v>61</v>
      </c>
      <c r="E153" s="20" t="s">
        <v>5614</v>
      </c>
      <c r="F153" s="21">
        <v>46312.835694444446</v>
      </c>
      <c r="G153" s="20" t="s">
        <v>22</v>
      </c>
      <c r="H153" s="20" t="s">
        <v>5615</v>
      </c>
      <c r="I153" s="22">
        <v>340</v>
      </c>
      <c r="J153" s="20" t="s">
        <v>23</v>
      </c>
      <c r="K153" s="20" t="s">
        <v>24</v>
      </c>
      <c r="L153" s="22">
        <v>374</v>
      </c>
      <c r="M153" s="20" t="s">
        <v>5616</v>
      </c>
      <c r="N153" s="21">
        <v>46312.857361111106</v>
      </c>
      <c r="O153" s="22">
        <v>350</v>
      </c>
      <c r="P153" s="20" t="s">
        <v>26</v>
      </c>
      <c r="Q153" s="22">
        <v>40</v>
      </c>
      <c r="R153" s="3" t="str">
        <f>IF(OR(G153="12R",G153="12L"),_xlfn.XLOOKUP(C153,DB!$A$2:$A$248,DB!$B$2:$B$248,""),IF(OR(G153="30L",G153="30R"),_xlfn.XLOOKUP(C153,DB!$A$2:$A$248,DB!$C$2:$C$248,""),""))</f>
        <v>OMSUK</v>
      </c>
      <c r="S153" s="3">
        <f t="shared" si="2"/>
        <v>20</v>
      </c>
      <c r="T153" s="3" t="str">
        <f>_xlfn.XLOOKUP(C153,DB!$A$2:$A$248,DB!$D$2:$D$248,"")</f>
        <v>Sector 3</v>
      </c>
    </row>
    <row r="154" spans="1:20" x14ac:dyDescent="0.2">
      <c r="A154" s="20" t="s">
        <v>258</v>
      </c>
      <c r="B154" s="20" t="s">
        <v>18</v>
      </c>
      <c r="C154" s="20" t="s">
        <v>128</v>
      </c>
      <c r="D154" s="20" t="s">
        <v>61</v>
      </c>
      <c r="E154" s="20" t="s">
        <v>5617</v>
      </c>
      <c r="F154" s="21">
        <v>46312.837025462963</v>
      </c>
      <c r="G154" s="20" t="s">
        <v>22</v>
      </c>
      <c r="H154" s="20" t="s">
        <v>5618</v>
      </c>
      <c r="I154" s="22">
        <v>340</v>
      </c>
      <c r="J154" s="20" t="s">
        <v>23</v>
      </c>
      <c r="K154" s="20" t="s">
        <v>24</v>
      </c>
      <c r="L154" s="22">
        <v>539</v>
      </c>
      <c r="M154" s="20" t="s">
        <v>130</v>
      </c>
      <c r="N154" s="21">
        <v>46312.86719907407</v>
      </c>
      <c r="O154" s="22">
        <v>340</v>
      </c>
      <c r="P154" s="20" t="s">
        <v>26</v>
      </c>
      <c r="Q154" s="22">
        <v>40</v>
      </c>
      <c r="R154" s="3" t="str">
        <f>IF(OR(G154="12R",G154="12L"),_xlfn.XLOOKUP(C154,DB!$A$2:$A$248,DB!$B$2:$B$248,""),IF(OR(G154="30L",G154="30R"),_xlfn.XLOOKUP(C154,DB!$A$2:$A$248,DB!$C$2:$C$248,""),""))</f>
        <v>ENEBA</v>
      </c>
      <c r="S154" s="3">
        <f t="shared" si="2"/>
        <v>20</v>
      </c>
      <c r="T154" s="3" t="str">
        <f>_xlfn.XLOOKUP(C154,DB!$A$2:$A$248,DB!$D$2:$D$248,"")</f>
        <v>Sector 3</v>
      </c>
    </row>
    <row r="155" spans="1:20" x14ac:dyDescent="0.2">
      <c r="A155" s="20" t="s">
        <v>546</v>
      </c>
      <c r="B155" s="20" t="s">
        <v>18</v>
      </c>
      <c r="C155" s="20" t="s">
        <v>927</v>
      </c>
      <c r="D155" s="20" t="s">
        <v>507</v>
      </c>
      <c r="E155" s="20"/>
      <c r="F155" s="21">
        <v>46312.838414351849</v>
      </c>
      <c r="G155" s="20" t="s">
        <v>22</v>
      </c>
      <c r="H155" s="20" t="s">
        <v>167</v>
      </c>
      <c r="I155" s="22">
        <v>45</v>
      </c>
      <c r="J155" s="20" t="s">
        <v>139</v>
      </c>
      <c r="K155" s="20" t="s">
        <v>51</v>
      </c>
      <c r="L155" s="22">
        <v>168</v>
      </c>
      <c r="M155" s="20" t="s">
        <v>927</v>
      </c>
      <c r="N155" s="21">
        <v>46312.864525462966</v>
      </c>
      <c r="O155" s="22">
        <v>0</v>
      </c>
      <c r="P155" s="20" t="s">
        <v>137</v>
      </c>
      <c r="Q155" s="22">
        <v>15</v>
      </c>
      <c r="R155" s="3" t="str">
        <f>IF(OR(G155="12R",G155="12L"),_xlfn.XLOOKUP(C155,DB!$A$2:$A$248,DB!$B$2:$B$248,""),IF(OR(G155="30L",G155="30R"),_xlfn.XLOOKUP(C155,DB!$A$2:$A$248,DB!$C$2:$C$248,""),""))</f>
        <v/>
      </c>
      <c r="S155" s="3">
        <f t="shared" si="2"/>
        <v>20</v>
      </c>
      <c r="T155" s="3" t="str">
        <f>_xlfn.XLOOKUP(C155,DB!$A$2:$A$248,DB!$D$2:$D$248,"")</f>
        <v/>
      </c>
    </row>
    <row r="156" spans="1:20" x14ac:dyDescent="0.2">
      <c r="A156" s="20" t="s">
        <v>856</v>
      </c>
      <c r="B156" s="20" t="s">
        <v>18</v>
      </c>
      <c r="C156" s="20" t="s">
        <v>203</v>
      </c>
      <c r="D156" s="20" t="s">
        <v>129</v>
      </c>
      <c r="E156" s="20" t="s">
        <v>5619</v>
      </c>
      <c r="F156" s="21">
        <v>46312.844270833331</v>
      </c>
      <c r="G156" s="20" t="s">
        <v>22</v>
      </c>
      <c r="H156" s="20" t="s">
        <v>5620</v>
      </c>
      <c r="I156" s="22">
        <v>340</v>
      </c>
      <c r="J156" s="20" t="s">
        <v>23</v>
      </c>
      <c r="K156" s="20" t="s">
        <v>24</v>
      </c>
      <c r="L156" s="22">
        <v>484</v>
      </c>
      <c r="M156" s="20" t="s">
        <v>520</v>
      </c>
      <c r="N156" s="21">
        <v>46312.872083333335</v>
      </c>
      <c r="O156" s="22">
        <v>360</v>
      </c>
      <c r="P156" s="20" t="s">
        <v>26</v>
      </c>
      <c r="Q156" s="22">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s="20" t="s">
        <v>858</v>
      </c>
      <c r="B157" s="20" t="s">
        <v>18</v>
      </c>
      <c r="C157" s="20" t="s">
        <v>128</v>
      </c>
      <c r="D157" s="20" t="s">
        <v>61</v>
      </c>
      <c r="E157" s="20" t="s">
        <v>1271</v>
      </c>
      <c r="F157" s="21">
        <v>46312.84574074074</v>
      </c>
      <c r="G157" s="20" t="s">
        <v>22</v>
      </c>
      <c r="H157" s="20" t="s">
        <v>5621</v>
      </c>
      <c r="I157" s="22">
        <v>340</v>
      </c>
      <c r="J157" s="20" t="s">
        <v>23</v>
      </c>
      <c r="K157" s="20" t="s">
        <v>24</v>
      </c>
      <c r="L157" s="22">
        <v>544</v>
      </c>
      <c r="M157" s="20" t="s">
        <v>130</v>
      </c>
      <c r="N157" s="21">
        <v>46312.875833333332</v>
      </c>
      <c r="O157" s="22">
        <v>320</v>
      </c>
      <c r="P157" s="20" t="s">
        <v>26</v>
      </c>
      <c r="Q157" s="22">
        <v>40</v>
      </c>
      <c r="R157" s="3" t="str">
        <f>IF(OR(G157="12R",G157="12L"),_xlfn.XLOOKUP(C157,DB!$A$2:$A$248,DB!$B$2:$B$248,""),IF(OR(G157="30L",G157="30R"),_xlfn.XLOOKUP(C157,DB!$A$2:$A$248,DB!$C$2:$C$248,""),""))</f>
        <v>ENEBA</v>
      </c>
      <c r="S157" s="3">
        <f t="shared" si="2"/>
        <v>20</v>
      </c>
      <c r="T157" s="3" t="str">
        <f>_xlfn.XLOOKUP(C157,DB!$A$2:$A$248,DB!$D$2:$D$248,"")</f>
        <v>Sector 3</v>
      </c>
    </row>
    <row r="158" spans="1:20" x14ac:dyDescent="0.2">
      <c r="A158" s="20" t="s">
        <v>292</v>
      </c>
      <c r="B158" s="20" t="s">
        <v>18</v>
      </c>
      <c r="C158" s="20" t="s">
        <v>43</v>
      </c>
      <c r="D158" s="20" t="s">
        <v>61</v>
      </c>
      <c r="E158" s="20" t="s">
        <v>156</v>
      </c>
      <c r="F158" s="21">
        <v>46312.846562499995</v>
      </c>
      <c r="G158" s="20" t="s">
        <v>22</v>
      </c>
      <c r="H158" s="20" t="s">
        <v>5622</v>
      </c>
      <c r="I158" s="22">
        <v>340</v>
      </c>
      <c r="J158" s="20" t="s">
        <v>23</v>
      </c>
      <c r="K158" s="20" t="s">
        <v>24</v>
      </c>
      <c r="L158" s="22">
        <v>872</v>
      </c>
      <c r="M158" s="20" t="s">
        <v>46</v>
      </c>
      <c r="N158" s="21">
        <v>46312.892800925925</v>
      </c>
      <c r="O158" s="22">
        <v>340</v>
      </c>
      <c r="P158" s="20" t="s">
        <v>26</v>
      </c>
      <c r="Q158" s="22">
        <v>190</v>
      </c>
      <c r="R158" s="3" t="str">
        <f>IF(OR(G158="12R",G158="12L"),_xlfn.XLOOKUP(C158,DB!$A$2:$A$248,DB!$B$2:$B$248,""),IF(OR(G158="30L",G158="30R"),_xlfn.XLOOKUP(C158,DB!$A$2:$A$248,DB!$C$2:$C$248,""),""))</f>
        <v>UDGUV</v>
      </c>
      <c r="S158" s="3">
        <f t="shared" si="2"/>
        <v>20</v>
      </c>
      <c r="T158" s="3" t="str">
        <f>_xlfn.XLOOKUP(C158,DB!$A$2:$A$248,DB!$D$2:$D$248,"")</f>
        <v>Sector 2</v>
      </c>
    </row>
    <row r="159" spans="1:20" x14ac:dyDescent="0.2">
      <c r="A159" s="20" t="s">
        <v>1903</v>
      </c>
      <c r="B159" s="20" t="s">
        <v>18</v>
      </c>
      <c r="C159" s="20" t="s">
        <v>317</v>
      </c>
      <c r="D159" s="20" t="s">
        <v>29</v>
      </c>
      <c r="E159" s="20" t="s">
        <v>5623</v>
      </c>
      <c r="F159" s="21">
        <v>46312.847407407404</v>
      </c>
      <c r="G159" s="20" t="s">
        <v>22</v>
      </c>
      <c r="H159" s="20" t="s">
        <v>5624</v>
      </c>
      <c r="I159" s="22">
        <v>340</v>
      </c>
      <c r="J159" s="20" t="s">
        <v>23</v>
      </c>
      <c r="K159" s="20" t="s">
        <v>24</v>
      </c>
      <c r="L159" s="22">
        <v>532</v>
      </c>
      <c r="M159" s="20" t="s">
        <v>130</v>
      </c>
      <c r="N159" s="21">
        <v>46312.876331018517</v>
      </c>
      <c r="O159" s="22">
        <v>300</v>
      </c>
      <c r="P159" s="20" t="s">
        <v>26</v>
      </c>
      <c r="Q159" s="22">
        <v>40</v>
      </c>
      <c r="R159" s="3" t="str">
        <f>IF(OR(G159="12R",G159="12L"),_xlfn.XLOOKUP(C159,DB!$A$2:$A$248,DB!$B$2:$B$248,""),IF(OR(G159="30L",G159="30R"),_xlfn.XLOOKUP(C159,DB!$A$2:$A$248,DB!$C$2:$C$248,""),""))</f>
        <v>UDGUV</v>
      </c>
      <c r="S159" s="3">
        <f t="shared" si="2"/>
        <v>20</v>
      </c>
      <c r="T159" s="3" t="str">
        <f>_xlfn.XLOOKUP(C159,DB!$A$2:$A$248,DB!$D$2:$D$248,"")</f>
        <v>Sector 2</v>
      </c>
    </row>
    <row r="160" spans="1:20" x14ac:dyDescent="0.2">
      <c r="A160" s="20" t="s">
        <v>521</v>
      </c>
      <c r="B160" s="20" t="s">
        <v>18</v>
      </c>
      <c r="C160" s="20" t="s">
        <v>19</v>
      </c>
      <c r="D160" s="20" t="s">
        <v>20</v>
      </c>
      <c r="E160" s="20" t="s">
        <v>406</v>
      </c>
      <c r="F160" s="21">
        <v>46312.85324074074</v>
      </c>
      <c r="G160" s="20" t="s">
        <v>22</v>
      </c>
      <c r="H160" s="20" t="s">
        <v>5625</v>
      </c>
      <c r="I160" s="22">
        <v>360</v>
      </c>
      <c r="J160" s="20" t="s">
        <v>23</v>
      </c>
      <c r="K160" s="20" t="s">
        <v>24</v>
      </c>
      <c r="L160" s="22">
        <v>871</v>
      </c>
      <c r="M160" s="20" t="s">
        <v>181</v>
      </c>
      <c r="N160" s="21">
        <v>46312.900173611109</v>
      </c>
      <c r="O160" s="22">
        <v>360</v>
      </c>
      <c r="P160" s="20" t="s">
        <v>26</v>
      </c>
      <c r="Q160" s="22">
        <v>190</v>
      </c>
      <c r="R160" s="3" t="str">
        <f>IF(OR(G160="12R",G160="12L"),_xlfn.XLOOKUP(C160,DB!$A$2:$A$248,DB!$B$2:$B$248,""),IF(OR(G160="30L",G160="30R"),_xlfn.XLOOKUP(C160,DB!$A$2:$A$248,DB!$C$2:$C$248,""),""))</f>
        <v>UDGUV</v>
      </c>
      <c r="S160" s="3">
        <f t="shared" si="2"/>
        <v>20</v>
      </c>
      <c r="T160" s="3" t="str">
        <f>_xlfn.XLOOKUP(C160,DB!$A$2:$A$248,DB!$D$2:$D$248,"")</f>
        <v>Sector 2</v>
      </c>
    </row>
    <row r="161" spans="1:20" x14ac:dyDescent="0.2">
      <c r="A161" s="20" t="s">
        <v>303</v>
      </c>
      <c r="B161" s="20" t="s">
        <v>18</v>
      </c>
      <c r="C161" s="20" t="s">
        <v>43</v>
      </c>
      <c r="D161" s="20" t="s">
        <v>20</v>
      </c>
      <c r="E161" s="20" t="s">
        <v>736</v>
      </c>
      <c r="F161" s="21">
        <v>46312.854641203703</v>
      </c>
      <c r="G161" s="20" t="s">
        <v>22</v>
      </c>
      <c r="H161" s="20" t="s">
        <v>5626</v>
      </c>
      <c r="I161" s="22">
        <v>360</v>
      </c>
      <c r="J161" s="20" t="s">
        <v>23</v>
      </c>
      <c r="K161" s="20" t="s">
        <v>24</v>
      </c>
      <c r="L161" s="22">
        <v>864</v>
      </c>
      <c r="M161" s="20" t="s">
        <v>46</v>
      </c>
      <c r="N161" s="21">
        <v>46312.901331018518</v>
      </c>
      <c r="O161" s="22">
        <v>360</v>
      </c>
      <c r="P161" s="20" t="s">
        <v>26</v>
      </c>
      <c r="Q161" s="22">
        <v>190</v>
      </c>
      <c r="R161" s="3" t="str">
        <f>IF(OR(G161="12R",G161="12L"),_xlfn.XLOOKUP(C161,DB!$A$2:$A$248,DB!$B$2:$B$248,""),IF(OR(G161="30L",G161="30R"),_xlfn.XLOOKUP(C161,DB!$A$2:$A$248,DB!$C$2:$C$248,""),""))</f>
        <v>UDGUV</v>
      </c>
      <c r="S161" s="3">
        <f t="shared" si="2"/>
        <v>20</v>
      </c>
      <c r="T161" s="3" t="str">
        <f>_xlfn.XLOOKUP(C161,DB!$A$2:$A$248,DB!$D$2:$D$248,"")</f>
        <v>Sector 2</v>
      </c>
    </row>
    <row r="162" spans="1:20" x14ac:dyDescent="0.2">
      <c r="A162" s="20" t="s">
        <v>675</v>
      </c>
      <c r="B162" s="20" t="s">
        <v>18</v>
      </c>
      <c r="C162" s="20" t="s">
        <v>676</v>
      </c>
      <c r="D162" s="20" t="s">
        <v>54</v>
      </c>
      <c r="E162" s="20" t="s">
        <v>428</v>
      </c>
      <c r="F162" s="21">
        <v>46312.861192129625</v>
      </c>
      <c r="G162" s="20" t="s">
        <v>22</v>
      </c>
      <c r="H162" s="20" t="s">
        <v>5627</v>
      </c>
      <c r="I162" s="22">
        <v>350</v>
      </c>
      <c r="J162" s="20" t="s">
        <v>23</v>
      </c>
      <c r="K162" s="20" t="s">
        <v>24</v>
      </c>
      <c r="L162" s="22">
        <v>363</v>
      </c>
      <c r="M162" s="20" t="s">
        <v>5628</v>
      </c>
      <c r="N162" s="21">
        <v>46312.882002314815</v>
      </c>
      <c r="O162" s="22">
        <v>370</v>
      </c>
      <c r="P162" s="20" t="s">
        <v>26</v>
      </c>
      <c r="Q162" s="22">
        <v>40</v>
      </c>
      <c r="R162" s="3" t="str">
        <f>IF(OR(G162="12R",G162="12L"),_xlfn.XLOOKUP(C162,DB!$A$2:$A$248,DB!$B$2:$B$248,""),IF(OR(G162="30L",G162="30R"),_xlfn.XLOOKUP(C162,DB!$A$2:$A$248,DB!$C$2:$C$248,""),""))</f>
        <v>OMSUK</v>
      </c>
      <c r="S162" s="3">
        <f t="shared" si="2"/>
        <v>20</v>
      </c>
      <c r="T162" s="3" t="str">
        <f>_xlfn.XLOOKUP(C162,DB!$A$2:$A$248,DB!$D$2:$D$248,"")</f>
        <v>Sector 3</v>
      </c>
    </row>
    <row r="163" spans="1:20" x14ac:dyDescent="0.2">
      <c r="A163" s="20" t="s">
        <v>1912</v>
      </c>
      <c r="B163" s="20" t="s">
        <v>18</v>
      </c>
      <c r="C163" s="20" t="s">
        <v>945</v>
      </c>
      <c r="D163" s="20" t="s">
        <v>116</v>
      </c>
      <c r="E163" s="20" t="s">
        <v>817</v>
      </c>
      <c r="F163" s="21">
        <v>46312.862615740742</v>
      </c>
      <c r="G163" s="20" t="s">
        <v>22</v>
      </c>
      <c r="H163" s="20" t="s">
        <v>5629</v>
      </c>
      <c r="I163" s="22">
        <v>400</v>
      </c>
      <c r="J163" s="20" t="s">
        <v>23</v>
      </c>
      <c r="K163" s="20" t="s">
        <v>24</v>
      </c>
      <c r="L163" s="22">
        <v>383</v>
      </c>
      <c r="M163" s="20" t="s">
        <v>269</v>
      </c>
      <c r="N163" s="21">
        <v>46312.884641203702</v>
      </c>
      <c r="O163" s="22">
        <v>400</v>
      </c>
      <c r="P163" s="20" t="s">
        <v>26</v>
      </c>
      <c r="Q163" s="22">
        <v>40</v>
      </c>
      <c r="R163" s="3" t="str">
        <f>IF(OR(G163="12R",G163="12L"),_xlfn.XLOOKUP(C163,DB!$A$2:$A$248,DB!$B$2:$B$248,""),IF(OR(G163="30L",G163="30R"),_xlfn.XLOOKUP(C163,DB!$A$2:$A$248,DB!$C$2:$C$248,""),""))</f>
        <v>ENEBA</v>
      </c>
      <c r="S163" s="3">
        <f t="shared" si="2"/>
        <v>20</v>
      </c>
      <c r="T163" s="3" t="str">
        <f>_xlfn.XLOOKUP(C163,DB!$A$2:$A$248,DB!$D$2:$D$248,"")</f>
        <v>Sector 3</v>
      </c>
    </row>
    <row r="164" spans="1:20" x14ac:dyDescent="0.2">
      <c r="A164" s="20" t="s">
        <v>673</v>
      </c>
      <c r="B164" s="20" t="s">
        <v>18</v>
      </c>
      <c r="C164" s="20" t="s">
        <v>440</v>
      </c>
      <c r="D164" s="20" t="s">
        <v>366</v>
      </c>
      <c r="E164" s="20" t="s">
        <v>441</v>
      </c>
      <c r="F164" s="21">
        <v>46312.864432870367</v>
      </c>
      <c r="G164" s="20" t="s">
        <v>22</v>
      </c>
      <c r="H164" s="20" t="s">
        <v>5630</v>
      </c>
      <c r="I164" s="22">
        <v>390</v>
      </c>
      <c r="J164" s="20" t="s">
        <v>23</v>
      </c>
      <c r="K164" s="20" t="s">
        <v>24</v>
      </c>
      <c r="L164" s="22">
        <v>385</v>
      </c>
      <c r="M164" s="20" t="s">
        <v>269</v>
      </c>
      <c r="N164" s="21">
        <v>46312.885995370365</v>
      </c>
      <c r="O164" s="22">
        <v>390</v>
      </c>
      <c r="P164" s="20" t="s">
        <v>41</v>
      </c>
      <c r="Q164" s="22">
        <v>40</v>
      </c>
      <c r="R164" s="3" t="str">
        <f>IF(OR(G164="12R",G164="12L"),_xlfn.XLOOKUP(C164,DB!$A$2:$A$248,DB!$B$2:$B$248,""),IF(OR(G164="30L",G164="30R"),_xlfn.XLOOKUP(C164,DB!$A$2:$A$248,DB!$C$2:$C$248,""),""))</f>
        <v>NUDAL</v>
      </c>
      <c r="S164" s="3">
        <f t="shared" si="2"/>
        <v>20</v>
      </c>
      <c r="T164" s="3" t="str">
        <f>_xlfn.XLOOKUP(C164,DB!$A$2:$A$248,DB!$D$2:$D$248,"")</f>
        <v>Sector 3</v>
      </c>
    </row>
    <row r="165" spans="1:20" x14ac:dyDescent="0.2">
      <c r="A165" s="20" t="s">
        <v>1130</v>
      </c>
      <c r="B165" s="20" t="s">
        <v>18</v>
      </c>
      <c r="C165" s="20" t="s">
        <v>308</v>
      </c>
      <c r="D165" s="20" t="s">
        <v>54</v>
      </c>
      <c r="E165" s="20" t="s">
        <v>3162</v>
      </c>
      <c r="F165" s="21">
        <v>46312.866423611107</v>
      </c>
      <c r="G165" s="20" t="s">
        <v>22</v>
      </c>
      <c r="H165" s="20" t="s">
        <v>5631</v>
      </c>
      <c r="I165" s="22">
        <v>340</v>
      </c>
      <c r="J165" s="20" t="s">
        <v>23</v>
      </c>
      <c r="K165" s="20" t="s">
        <v>24</v>
      </c>
      <c r="L165" s="22">
        <v>329</v>
      </c>
      <c r="M165" s="20" t="s">
        <v>5632</v>
      </c>
      <c r="N165" s="21">
        <v>46312.885057870371</v>
      </c>
      <c r="O165" s="22">
        <v>340</v>
      </c>
      <c r="P165" s="20" t="s">
        <v>26</v>
      </c>
      <c r="Q165" s="22">
        <v>190</v>
      </c>
      <c r="R165" s="3" t="str">
        <f>IF(OR(G165="12R",G165="12L"),_xlfn.XLOOKUP(C165,DB!$A$2:$A$248,DB!$B$2:$B$248,""),IF(OR(G165="30L",G165="30R"),_xlfn.XLOOKUP(C165,DB!$A$2:$A$248,DB!$C$2:$C$248,""),""))</f>
        <v>CZM</v>
      </c>
      <c r="S165" s="3">
        <f t="shared" si="2"/>
        <v>20</v>
      </c>
      <c r="T165" s="3" t="str">
        <f>_xlfn.XLOOKUP(C165,DB!$A$2:$A$248,DB!$D$2:$D$248,"")</f>
        <v>Sector 7</v>
      </c>
    </row>
    <row r="166" spans="1:20" x14ac:dyDescent="0.2">
      <c r="A166" s="20" t="s">
        <v>3723</v>
      </c>
      <c r="B166" s="20" t="s">
        <v>18</v>
      </c>
      <c r="C166" s="20" t="s">
        <v>423</v>
      </c>
      <c r="D166" s="20" t="s">
        <v>61</v>
      </c>
      <c r="E166" s="20" t="s">
        <v>1114</v>
      </c>
      <c r="F166" s="21">
        <v>46312.867523148147</v>
      </c>
      <c r="G166" s="20" t="s">
        <v>22</v>
      </c>
      <c r="H166" s="20" t="s">
        <v>5633</v>
      </c>
      <c r="I166" s="22">
        <v>320</v>
      </c>
      <c r="J166" s="20" t="s">
        <v>23</v>
      </c>
      <c r="K166" s="20" t="s">
        <v>24</v>
      </c>
      <c r="L166" s="22">
        <v>391</v>
      </c>
      <c r="M166" s="20" t="s">
        <v>269</v>
      </c>
      <c r="N166" s="21">
        <v>46312.889548611114</v>
      </c>
      <c r="O166" s="22">
        <v>320</v>
      </c>
      <c r="P166" s="20" t="s">
        <v>26</v>
      </c>
      <c r="Q166" s="22">
        <v>40</v>
      </c>
      <c r="R166" s="3" t="str">
        <f>IF(OR(G166="12R",G166="12L"),_xlfn.XLOOKUP(C166,DB!$A$2:$A$248,DB!$B$2:$B$248,""),IF(OR(G166="30L",G166="30R"),_xlfn.XLOOKUP(C166,DB!$A$2:$A$248,DB!$C$2:$C$248,""),""))</f>
        <v>ENEBA</v>
      </c>
      <c r="S166" s="3">
        <f t="shared" si="2"/>
        <v>20</v>
      </c>
      <c r="T166" s="3" t="str">
        <f>_xlfn.XLOOKUP(C166,DB!$A$2:$A$248,DB!$D$2:$D$248,"")</f>
        <v>Sector 3</v>
      </c>
    </row>
    <row r="167" spans="1:20" x14ac:dyDescent="0.2">
      <c r="A167" s="20" t="s">
        <v>5634</v>
      </c>
      <c r="B167" s="20" t="s">
        <v>18</v>
      </c>
      <c r="C167" s="20" t="s">
        <v>5635</v>
      </c>
      <c r="D167" s="20" t="s">
        <v>542</v>
      </c>
      <c r="E167" s="20"/>
      <c r="F167" s="21">
        <v>46312.868634259255</v>
      </c>
      <c r="G167" s="20" t="s">
        <v>22</v>
      </c>
      <c r="H167" s="20" t="s">
        <v>5636</v>
      </c>
      <c r="I167" s="22">
        <v>430</v>
      </c>
      <c r="J167" s="20" t="s">
        <v>23</v>
      </c>
      <c r="K167" s="20" t="s">
        <v>51</v>
      </c>
      <c r="L167" s="22">
        <v>530</v>
      </c>
      <c r="M167" s="20" t="s">
        <v>130</v>
      </c>
      <c r="N167" s="21">
        <v>46312.902233796296</v>
      </c>
      <c r="O167" s="22">
        <v>430</v>
      </c>
      <c r="P167" s="20" t="s">
        <v>26</v>
      </c>
      <c r="Q167" s="22">
        <v>40</v>
      </c>
      <c r="R167" s="3" t="str">
        <f>IF(OR(G167="12R",G167="12L"),_xlfn.XLOOKUP(C167,DB!$A$2:$A$248,DB!$B$2:$B$248,""),IF(OR(G167="30L",G167="30R"),_xlfn.XLOOKUP(C167,DB!$A$2:$A$248,DB!$C$2:$C$248,""),""))</f>
        <v>ENEBA</v>
      </c>
      <c r="S167" s="3">
        <f t="shared" si="2"/>
        <v>20</v>
      </c>
      <c r="T167" s="3" t="str">
        <f>_xlfn.XLOOKUP(C167,DB!$A$2:$A$248,DB!$D$2:$D$248,"")</f>
        <v>Sector 3</v>
      </c>
    </row>
    <row r="168" spans="1:20" x14ac:dyDescent="0.2">
      <c r="A168" s="20" t="s">
        <v>281</v>
      </c>
      <c r="B168" s="20" t="s">
        <v>18</v>
      </c>
      <c r="C168" s="20" t="s">
        <v>282</v>
      </c>
      <c r="D168" s="20" t="s">
        <v>34</v>
      </c>
      <c r="E168" s="20" t="s">
        <v>3992</v>
      </c>
      <c r="F168" s="21">
        <v>46312.86991898148</v>
      </c>
      <c r="G168" s="20" t="s">
        <v>22</v>
      </c>
      <c r="H168" s="20" t="s">
        <v>5637</v>
      </c>
      <c r="I168" s="22">
        <v>340</v>
      </c>
      <c r="J168" s="20" t="s">
        <v>23</v>
      </c>
      <c r="K168" s="20" t="s">
        <v>24</v>
      </c>
      <c r="L168" s="22">
        <v>390</v>
      </c>
      <c r="M168" s="20" t="s">
        <v>269</v>
      </c>
      <c r="N168" s="21">
        <v>46312.892210648148</v>
      </c>
      <c r="O168" s="22">
        <v>330</v>
      </c>
      <c r="P168" s="20" t="s">
        <v>26</v>
      </c>
      <c r="Q168" s="22">
        <v>40</v>
      </c>
      <c r="R168" s="3" t="str">
        <f>IF(OR(G168="12R",G168="12L"),_xlfn.XLOOKUP(C168,DB!$A$2:$A$248,DB!$B$2:$B$248,""),IF(OR(G168="30L",G168="30R"),_xlfn.XLOOKUP(C168,DB!$A$2:$A$248,DB!$C$2:$C$248,""),""))</f>
        <v>OMSUK</v>
      </c>
      <c r="S168" s="3">
        <f t="shared" si="2"/>
        <v>20</v>
      </c>
      <c r="T168" s="3" t="str">
        <f>_xlfn.XLOOKUP(C168,DB!$A$2:$A$248,DB!$D$2:$D$248,"")</f>
        <v>Sector 3</v>
      </c>
    </row>
    <row r="169" spans="1:20" x14ac:dyDescent="0.2">
      <c r="A169" s="20" t="s">
        <v>304</v>
      </c>
      <c r="B169" s="20" t="s">
        <v>18</v>
      </c>
      <c r="C169" s="20" t="s">
        <v>134</v>
      </c>
      <c r="D169" s="20" t="s">
        <v>123</v>
      </c>
      <c r="E169" s="20" t="s">
        <v>5638</v>
      </c>
      <c r="F169" s="21">
        <v>46312.872546296298</v>
      </c>
      <c r="G169" s="20" t="s">
        <v>22</v>
      </c>
      <c r="H169" s="20" t="s">
        <v>5639</v>
      </c>
      <c r="I169" s="22">
        <v>310</v>
      </c>
      <c r="J169" s="20" t="s">
        <v>23</v>
      </c>
      <c r="K169" s="20" t="s">
        <v>24</v>
      </c>
      <c r="L169" s="22">
        <v>386</v>
      </c>
      <c r="M169" s="20" t="s">
        <v>269</v>
      </c>
      <c r="N169" s="21">
        <v>46312.894050925926</v>
      </c>
      <c r="O169" s="22">
        <v>310</v>
      </c>
      <c r="P169" s="20" t="s">
        <v>26</v>
      </c>
      <c r="Q169" s="22">
        <v>40</v>
      </c>
      <c r="R169" s="3" t="str">
        <f>IF(OR(G169="12R",G169="12L"),_xlfn.XLOOKUP(C169,DB!$A$2:$A$248,DB!$B$2:$B$248,""),IF(OR(G169="30L",G169="30R"),_xlfn.XLOOKUP(C169,DB!$A$2:$A$248,DB!$C$2:$C$248,""),""))</f>
        <v>ENEBA</v>
      </c>
      <c r="S169" s="3">
        <f t="shared" si="2"/>
        <v>20</v>
      </c>
      <c r="T169" s="3" t="str">
        <f>_xlfn.XLOOKUP(C169,DB!$A$2:$A$248,DB!$D$2:$D$248,"")</f>
        <v>Sector 3</v>
      </c>
    </row>
    <row r="170" spans="1:20" x14ac:dyDescent="0.2">
      <c r="A170" s="20" t="s">
        <v>327</v>
      </c>
      <c r="B170" s="20" t="s">
        <v>18</v>
      </c>
      <c r="C170" s="20" t="s">
        <v>328</v>
      </c>
      <c r="D170" s="20" t="s">
        <v>29</v>
      </c>
      <c r="E170" s="20" t="s">
        <v>5640</v>
      </c>
      <c r="F170" s="21">
        <v>46312.876701388886</v>
      </c>
      <c r="G170" s="20" t="s">
        <v>22</v>
      </c>
      <c r="H170" s="20" t="s">
        <v>5641</v>
      </c>
      <c r="I170" s="22">
        <v>360</v>
      </c>
      <c r="J170" s="20" t="s">
        <v>23</v>
      </c>
      <c r="K170" s="20" t="s">
        <v>24</v>
      </c>
      <c r="L170" s="22">
        <v>387</v>
      </c>
      <c r="M170" s="20" t="s">
        <v>269</v>
      </c>
      <c r="N170" s="21">
        <v>46312.899247685185</v>
      </c>
      <c r="O170" s="22">
        <v>348</v>
      </c>
      <c r="P170" s="20" t="s">
        <v>26</v>
      </c>
      <c r="Q170" s="22">
        <v>40</v>
      </c>
      <c r="R170" s="3" t="str">
        <f>IF(OR(G170="12R",G170="12L"),_xlfn.XLOOKUP(C170,DB!$A$2:$A$248,DB!$B$2:$B$248,""),IF(OR(G170="30L",G170="30R"),_xlfn.XLOOKUP(C170,DB!$A$2:$A$248,DB!$C$2:$C$248,""),""))</f>
        <v>OMSUK</v>
      </c>
      <c r="S170" s="3">
        <f t="shared" si="2"/>
        <v>21</v>
      </c>
      <c r="T170" s="3" t="str">
        <f>_xlfn.XLOOKUP(C170,DB!$A$2:$A$248,DB!$D$2:$D$248,"")</f>
        <v>Sector 3</v>
      </c>
    </row>
    <row r="171" spans="1:20" x14ac:dyDescent="0.2">
      <c r="A171" s="20" t="s">
        <v>313</v>
      </c>
      <c r="B171" s="20" t="s">
        <v>18</v>
      </c>
      <c r="C171" s="20" t="s">
        <v>314</v>
      </c>
      <c r="D171" s="20" t="s">
        <v>34</v>
      </c>
      <c r="E171" s="20" t="s">
        <v>5642</v>
      </c>
      <c r="F171" s="21">
        <v>46312.878703703704</v>
      </c>
      <c r="G171" s="20" t="s">
        <v>22</v>
      </c>
      <c r="H171" s="20" t="s">
        <v>5643</v>
      </c>
      <c r="I171" s="22">
        <v>350</v>
      </c>
      <c r="J171" s="20" t="s">
        <v>23</v>
      </c>
      <c r="K171" s="20" t="s">
        <v>24</v>
      </c>
      <c r="L171" s="22">
        <v>219</v>
      </c>
      <c r="M171" s="20" t="s">
        <v>56</v>
      </c>
      <c r="N171" s="21">
        <v>46312.892835648148</v>
      </c>
      <c r="O171" s="22">
        <v>281</v>
      </c>
      <c r="P171" s="20" t="s">
        <v>26</v>
      </c>
      <c r="Q171" s="22">
        <v>190</v>
      </c>
      <c r="R171" s="3" t="str">
        <f>IF(OR(G171="12R",G171="12L"),_xlfn.XLOOKUP(C171,DB!$A$2:$A$248,DB!$B$2:$B$248,""),IF(OR(G171="30L",G171="30R"),_xlfn.XLOOKUP(C171,DB!$A$2:$A$248,DB!$C$2:$C$248,""),""))</f>
        <v>CZM</v>
      </c>
      <c r="S171" s="3">
        <f t="shared" si="2"/>
        <v>21</v>
      </c>
      <c r="T171" s="3" t="str">
        <f>_xlfn.XLOOKUP(C171,DB!$A$2:$A$248,DB!$D$2:$D$248,"")</f>
        <v>Sector 7</v>
      </c>
    </row>
    <row r="172" spans="1:20" x14ac:dyDescent="0.2">
      <c r="A172" s="20" t="s">
        <v>320</v>
      </c>
      <c r="B172" s="20" t="s">
        <v>18</v>
      </c>
      <c r="C172" s="20" t="s">
        <v>128</v>
      </c>
      <c r="D172" s="20" t="s">
        <v>61</v>
      </c>
      <c r="E172" s="20" t="s">
        <v>5644</v>
      </c>
      <c r="F172" s="21">
        <v>46312.87972222222</v>
      </c>
      <c r="G172" s="20" t="s">
        <v>22</v>
      </c>
      <c r="H172" s="20" t="s">
        <v>5645</v>
      </c>
      <c r="I172" s="22">
        <v>340</v>
      </c>
      <c r="J172" s="20" t="s">
        <v>23</v>
      </c>
      <c r="K172" s="20" t="s">
        <v>24</v>
      </c>
      <c r="L172" s="22">
        <v>544</v>
      </c>
      <c r="M172" s="20" t="s">
        <v>130</v>
      </c>
      <c r="N172" s="21">
        <v>46312.909421296295</v>
      </c>
      <c r="O172" s="22">
        <v>320</v>
      </c>
      <c r="P172" s="20" t="s">
        <v>26</v>
      </c>
      <c r="Q172" s="22">
        <v>40</v>
      </c>
      <c r="R172" s="3" t="str">
        <f>IF(OR(G172="12R",G172="12L"),_xlfn.XLOOKUP(C172,DB!$A$2:$A$248,DB!$B$2:$B$248,""),IF(OR(G172="30L",G172="30R"),_xlfn.XLOOKUP(C172,DB!$A$2:$A$248,DB!$C$2:$C$248,""),""))</f>
        <v>ENEBA</v>
      </c>
      <c r="S172" s="3">
        <f t="shared" si="2"/>
        <v>21</v>
      </c>
      <c r="T172" s="3" t="str">
        <f>_xlfn.XLOOKUP(C172,DB!$A$2:$A$248,DB!$D$2:$D$248,"")</f>
        <v>Sector 3</v>
      </c>
    </row>
    <row r="173" spans="1:20" x14ac:dyDescent="0.2">
      <c r="A173" s="20" t="s">
        <v>526</v>
      </c>
      <c r="B173" s="20" t="s">
        <v>18</v>
      </c>
      <c r="C173" s="20" t="s">
        <v>203</v>
      </c>
      <c r="D173" s="20" t="s">
        <v>44</v>
      </c>
      <c r="E173" s="20" t="s">
        <v>5646</v>
      </c>
      <c r="F173" s="21">
        <v>46312.881261574075</v>
      </c>
      <c r="G173" s="20" t="s">
        <v>22</v>
      </c>
      <c r="H173" s="20" t="s">
        <v>5647</v>
      </c>
      <c r="I173" s="22">
        <v>280</v>
      </c>
      <c r="J173" s="20" t="s">
        <v>23</v>
      </c>
      <c r="K173" s="20" t="s">
        <v>24</v>
      </c>
      <c r="L173" s="22">
        <v>434</v>
      </c>
      <c r="M173" s="20" t="s">
        <v>204</v>
      </c>
      <c r="N173" s="21">
        <v>46312.905277777776</v>
      </c>
      <c r="O173" s="22">
        <v>300</v>
      </c>
      <c r="P173" s="20" t="s">
        <v>26</v>
      </c>
      <c r="Q173" s="22">
        <v>40</v>
      </c>
      <c r="R173" s="3" t="str">
        <f>IF(OR(G173="12R",G173="12L"),_xlfn.XLOOKUP(C173,DB!$A$2:$A$248,DB!$B$2:$B$248,""),IF(OR(G173="30L",G173="30R"),_xlfn.XLOOKUP(C173,DB!$A$2:$A$248,DB!$C$2:$C$248,""),""))</f>
        <v>ENEBA</v>
      </c>
      <c r="S173" s="3">
        <f t="shared" si="2"/>
        <v>21</v>
      </c>
      <c r="T173" s="3" t="str">
        <f>_xlfn.XLOOKUP(C173,DB!$A$2:$A$248,DB!$D$2:$D$248,"")</f>
        <v>Sector 3</v>
      </c>
    </row>
    <row r="174" spans="1:20" x14ac:dyDescent="0.2">
      <c r="A174" s="20" t="s">
        <v>316</v>
      </c>
      <c r="B174" s="20" t="s">
        <v>18</v>
      </c>
      <c r="C174" s="20" t="s">
        <v>317</v>
      </c>
      <c r="D174" s="20" t="s">
        <v>44</v>
      </c>
      <c r="E174" s="20" t="s">
        <v>788</v>
      </c>
      <c r="F174" s="21">
        <v>46312.882337962961</v>
      </c>
      <c r="G174" s="20" t="s">
        <v>22</v>
      </c>
      <c r="H174" s="20" t="s">
        <v>5648</v>
      </c>
      <c r="I174" s="22">
        <v>320</v>
      </c>
      <c r="J174" s="20" t="s">
        <v>23</v>
      </c>
      <c r="K174" s="20" t="s">
        <v>24</v>
      </c>
      <c r="L174" s="22">
        <v>437</v>
      </c>
      <c r="M174" s="20" t="s">
        <v>204</v>
      </c>
      <c r="N174" s="21">
        <v>46312.907696759255</v>
      </c>
      <c r="O174" s="22">
        <v>320</v>
      </c>
      <c r="P174" s="20" t="s">
        <v>26</v>
      </c>
      <c r="Q174" s="22">
        <v>40</v>
      </c>
      <c r="R174" s="3" t="str">
        <f>IF(OR(G174="12R",G174="12L"),_xlfn.XLOOKUP(C174,DB!$A$2:$A$248,DB!$B$2:$B$248,""),IF(OR(G174="30L",G174="30R"),_xlfn.XLOOKUP(C174,DB!$A$2:$A$248,DB!$C$2:$C$248,""),""))</f>
        <v>UDGUV</v>
      </c>
      <c r="S174" s="3">
        <f t="shared" si="2"/>
        <v>21</v>
      </c>
      <c r="T174" s="3" t="str">
        <f>_xlfn.XLOOKUP(C174,DB!$A$2:$A$248,DB!$D$2:$D$248,"")</f>
        <v>Sector 2</v>
      </c>
    </row>
    <row r="175" spans="1:20" x14ac:dyDescent="0.2">
      <c r="A175" s="20" t="s">
        <v>510</v>
      </c>
      <c r="B175" s="20" t="s">
        <v>18</v>
      </c>
      <c r="C175" s="20" t="s">
        <v>238</v>
      </c>
      <c r="D175" s="20" t="s">
        <v>29</v>
      </c>
      <c r="E175" s="20" t="s">
        <v>4033</v>
      </c>
      <c r="F175" s="21">
        <v>46312.883842592593</v>
      </c>
      <c r="G175" s="20" t="s">
        <v>22</v>
      </c>
      <c r="H175" s="20" t="s">
        <v>5649</v>
      </c>
      <c r="I175" s="22">
        <v>340</v>
      </c>
      <c r="J175" s="20" t="s">
        <v>23</v>
      </c>
      <c r="K175" s="20" t="s">
        <v>24</v>
      </c>
      <c r="L175" s="22">
        <v>383</v>
      </c>
      <c r="M175" s="20" t="s">
        <v>269</v>
      </c>
      <c r="N175" s="21">
        <v>46312.905624999999</v>
      </c>
      <c r="O175" s="22">
        <v>330</v>
      </c>
      <c r="P175" s="20" t="s">
        <v>26</v>
      </c>
      <c r="Q175" s="22">
        <v>40</v>
      </c>
      <c r="R175" s="3" t="str">
        <f>IF(OR(G175="12R",G175="12L"),_xlfn.XLOOKUP(C175,DB!$A$2:$A$248,DB!$B$2:$B$248,""),IF(OR(G175="30L",G175="30R"),_xlfn.XLOOKUP(C175,DB!$A$2:$A$248,DB!$C$2:$C$248,""),""))</f>
        <v>OMSUK</v>
      </c>
      <c r="S175" s="3">
        <f t="shared" si="2"/>
        <v>21</v>
      </c>
      <c r="T175" s="3" t="str">
        <f>_xlfn.XLOOKUP(C175,DB!$A$2:$A$248,DB!$D$2:$D$248,"")</f>
        <v>Sector 3</v>
      </c>
    </row>
    <row r="176" spans="1:20" x14ac:dyDescent="0.2">
      <c r="A176" s="20" t="s">
        <v>315</v>
      </c>
      <c r="B176" s="20" t="s">
        <v>18</v>
      </c>
      <c r="C176" s="20" t="s">
        <v>224</v>
      </c>
      <c r="D176" s="20" t="s">
        <v>29</v>
      </c>
      <c r="E176" s="20" t="s">
        <v>3160</v>
      </c>
      <c r="F176" s="21">
        <v>46312.88517361111</v>
      </c>
      <c r="G176" s="20" t="s">
        <v>22</v>
      </c>
      <c r="H176" s="20" t="s">
        <v>5650</v>
      </c>
      <c r="I176" s="22">
        <v>320</v>
      </c>
      <c r="J176" s="20" t="s">
        <v>23</v>
      </c>
      <c r="K176" s="20" t="s">
        <v>24</v>
      </c>
      <c r="L176" s="22">
        <v>558</v>
      </c>
      <c r="M176" s="20" t="s">
        <v>130</v>
      </c>
      <c r="N176" s="21">
        <v>46312.915393518517</v>
      </c>
      <c r="O176" s="22">
        <v>300</v>
      </c>
      <c r="P176" s="20" t="s">
        <v>26</v>
      </c>
      <c r="Q176" s="22">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20" t="s">
        <v>340</v>
      </c>
      <c r="B177" s="20" t="s">
        <v>18</v>
      </c>
      <c r="C177" s="20" t="s">
        <v>101</v>
      </c>
      <c r="D177" s="20" t="s">
        <v>20</v>
      </c>
      <c r="E177" s="20" t="s">
        <v>458</v>
      </c>
      <c r="F177" s="21">
        <v>46312.886215277773</v>
      </c>
      <c r="G177" s="20" t="s">
        <v>22</v>
      </c>
      <c r="H177" s="20" t="s">
        <v>5651</v>
      </c>
      <c r="I177" s="22">
        <v>340</v>
      </c>
      <c r="J177" s="20" t="s">
        <v>23</v>
      </c>
      <c r="K177" s="20" t="s">
        <v>152</v>
      </c>
      <c r="L177" s="22">
        <v>861</v>
      </c>
      <c r="M177" s="20" t="s">
        <v>46</v>
      </c>
      <c r="N177" s="21">
        <v>46312.931562500002</v>
      </c>
      <c r="O177" s="22">
        <v>340</v>
      </c>
      <c r="P177" s="20" t="s">
        <v>26</v>
      </c>
      <c r="Q177" s="22">
        <v>190</v>
      </c>
      <c r="R177" s="3" t="str">
        <f>IF(OR(G177="12R",G177="12L"),_xlfn.XLOOKUP(C177,DB!$A$2:$A$248,DB!$B$2:$B$248,""),IF(OR(G177="30L",G177="30R"),_xlfn.XLOOKUP(C177,DB!$A$2:$A$248,DB!$C$2:$C$248,""),""))</f>
        <v>UDGUV</v>
      </c>
      <c r="S177" s="3">
        <f t="shared" si="2"/>
        <v>21</v>
      </c>
      <c r="T177" s="3" t="str">
        <f>_xlfn.XLOOKUP(C177,DB!$A$2:$A$248,DB!$D$2:$D$248,"")</f>
        <v>Sector 2</v>
      </c>
    </row>
    <row r="178" spans="1:20" x14ac:dyDescent="0.2">
      <c r="A178" s="20" t="s">
        <v>527</v>
      </c>
      <c r="B178" s="20" t="s">
        <v>18</v>
      </c>
      <c r="C178" s="20" t="s">
        <v>528</v>
      </c>
      <c r="D178" s="20" t="s">
        <v>20</v>
      </c>
      <c r="E178" s="20" t="s">
        <v>5652</v>
      </c>
      <c r="F178" s="21">
        <v>46312.887048611112</v>
      </c>
      <c r="G178" s="20" t="s">
        <v>22</v>
      </c>
      <c r="H178" s="20" t="s">
        <v>5653</v>
      </c>
      <c r="I178" s="22">
        <v>320</v>
      </c>
      <c r="J178" s="20" t="s">
        <v>23</v>
      </c>
      <c r="K178" s="20" t="s">
        <v>24</v>
      </c>
      <c r="L178" s="22">
        <v>559</v>
      </c>
      <c r="M178" s="20" t="s">
        <v>130</v>
      </c>
      <c r="N178" s="21">
        <v>46312.917013888888</v>
      </c>
      <c r="O178" s="22">
        <v>320</v>
      </c>
      <c r="P178" s="20" t="s">
        <v>26</v>
      </c>
      <c r="Q178" s="22">
        <v>40</v>
      </c>
      <c r="R178" s="3" t="str">
        <f>IF(OR(G178="12R",G178="12L"),_xlfn.XLOOKUP(C178,DB!$A$2:$A$248,DB!$B$2:$B$248,""),IF(OR(G178="30L",G178="30R"),_xlfn.XLOOKUP(C178,DB!$A$2:$A$248,DB!$C$2:$C$248,""),""))</f>
        <v>ENEBA</v>
      </c>
      <c r="S178" s="3">
        <f t="shared" si="2"/>
        <v>21</v>
      </c>
      <c r="T178" s="3" t="str">
        <f>_xlfn.XLOOKUP(C178,DB!$A$2:$A$248,DB!$D$2:$D$248,"")</f>
        <v>Sector 3</v>
      </c>
    </row>
    <row r="179" spans="1:20" x14ac:dyDescent="0.2">
      <c r="A179" s="20" t="s">
        <v>5654</v>
      </c>
      <c r="B179" s="20" t="s">
        <v>18</v>
      </c>
      <c r="C179" s="20" t="s">
        <v>539</v>
      </c>
      <c r="D179" s="20" t="s">
        <v>129</v>
      </c>
      <c r="E179" s="20" t="s">
        <v>5655</v>
      </c>
      <c r="F179" s="21">
        <v>46312.888437500005</v>
      </c>
      <c r="G179" s="20" t="s">
        <v>22</v>
      </c>
      <c r="H179" s="20" t="s">
        <v>5656</v>
      </c>
      <c r="I179" s="22">
        <v>340</v>
      </c>
      <c r="J179" s="20" t="s">
        <v>23</v>
      </c>
      <c r="K179" s="20" t="s">
        <v>24</v>
      </c>
      <c r="L179" s="22">
        <v>446</v>
      </c>
      <c r="M179" s="20" t="s">
        <v>204</v>
      </c>
      <c r="N179" s="21">
        <v>46312.913761574076</v>
      </c>
      <c r="O179" s="22">
        <v>340</v>
      </c>
      <c r="P179" s="20" t="s">
        <v>26</v>
      </c>
      <c r="Q179" s="22">
        <v>40</v>
      </c>
      <c r="R179" s="3" t="str">
        <f>IF(OR(G179="12R",G179="12L"),_xlfn.XLOOKUP(C179,DB!$A$2:$A$248,DB!$B$2:$B$248,""),IF(OR(G179="30L",G179="30R"),_xlfn.XLOOKUP(C179,DB!$A$2:$A$248,DB!$C$2:$C$248,""),""))</f>
        <v>OMSUK</v>
      </c>
      <c r="S179" s="3">
        <f t="shared" si="2"/>
        <v>21</v>
      </c>
      <c r="T179" s="3" t="str">
        <f>_xlfn.XLOOKUP(C179,DB!$A$2:$A$248,DB!$D$2:$D$248,"")</f>
        <v>Sector 3</v>
      </c>
    </row>
    <row r="180" spans="1:20" x14ac:dyDescent="0.2">
      <c r="A180" s="20" t="s">
        <v>318</v>
      </c>
      <c r="B180" s="20" t="s">
        <v>18</v>
      </c>
      <c r="C180" s="20" t="s">
        <v>136</v>
      </c>
      <c r="D180" s="20" t="s">
        <v>44</v>
      </c>
      <c r="E180" s="20" t="s">
        <v>3730</v>
      </c>
      <c r="F180" s="21">
        <v>46312.889756944445</v>
      </c>
      <c r="G180" s="20" t="s">
        <v>22</v>
      </c>
      <c r="H180" s="20" t="s">
        <v>5657</v>
      </c>
      <c r="I180" s="22">
        <v>310</v>
      </c>
      <c r="J180" s="20" t="s">
        <v>23</v>
      </c>
      <c r="K180" s="20" t="s">
        <v>24</v>
      </c>
      <c r="L180" s="22">
        <v>133</v>
      </c>
      <c r="M180" s="20" t="s">
        <v>40</v>
      </c>
      <c r="N180" s="21">
        <v>46312.899131944447</v>
      </c>
      <c r="O180" s="22">
        <v>216</v>
      </c>
      <c r="P180" s="20" t="s">
        <v>26</v>
      </c>
      <c r="Q180" s="22">
        <v>190</v>
      </c>
      <c r="R180" s="3" t="str">
        <f>IF(OR(G180="12R",G180="12L"),_xlfn.XLOOKUP(C180,DB!$A$2:$A$248,DB!$B$2:$B$248,""),IF(OR(G180="30L",G180="30R"),_xlfn.XLOOKUP(C180,DB!$A$2:$A$248,DB!$C$2:$C$248,""),""))</f>
        <v>OMSUK</v>
      </c>
      <c r="S180" s="3">
        <f t="shared" si="2"/>
        <v>21</v>
      </c>
      <c r="T180" s="3" t="str">
        <f>_xlfn.XLOOKUP(C180,DB!$A$2:$A$248,DB!$D$2:$D$248,"")</f>
        <v>Sector 3</v>
      </c>
    </row>
    <row r="181" spans="1:20" x14ac:dyDescent="0.2">
      <c r="A181" s="20" t="s">
        <v>681</v>
      </c>
      <c r="B181" s="20" t="s">
        <v>18</v>
      </c>
      <c r="C181" s="20" t="s">
        <v>322</v>
      </c>
      <c r="D181" s="20" t="s">
        <v>261</v>
      </c>
      <c r="E181" s="20" t="s">
        <v>549</v>
      </c>
      <c r="F181" s="21">
        <v>46312.891192129631</v>
      </c>
      <c r="G181" s="20" t="s">
        <v>22</v>
      </c>
      <c r="H181" s="20" t="s">
        <v>5658</v>
      </c>
      <c r="I181" s="22">
        <v>360</v>
      </c>
      <c r="J181" s="20" t="s">
        <v>23</v>
      </c>
      <c r="K181" s="20" t="s">
        <v>24</v>
      </c>
      <c r="L181" s="22">
        <v>384</v>
      </c>
      <c r="M181" s="20" t="s">
        <v>2685</v>
      </c>
      <c r="N181" s="21">
        <v>46312.912476851852</v>
      </c>
      <c r="O181" s="22">
        <v>350</v>
      </c>
      <c r="P181" s="20" t="s">
        <v>41</v>
      </c>
      <c r="Q181" s="22">
        <v>40</v>
      </c>
      <c r="R181" s="3" t="str">
        <f>IF(OR(G181="12R",G181="12L"),_xlfn.XLOOKUP(C181,DB!$A$2:$A$248,DB!$B$2:$B$248,""),IF(OR(G181="30L",G181="30R"),_xlfn.XLOOKUP(C181,DB!$A$2:$A$248,DB!$C$2:$C$248,""),""))</f>
        <v>NUDAL</v>
      </c>
      <c r="S181" s="3">
        <f t="shared" si="2"/>
        <v>21</v>
      </c>
      <c r="T181" s="3" t="str">
        <f>_xlfn.XLOOKUP(C181,DB!$A$2:$A$248,DB!$D$2:$D$248,"")</f>
        <v>Sector 3</v>
      </c>
    </row>
    <row r="182" spans="1:20" x14ac:dyDescent="0.2">
      <c r="A182" s="20" t="s">
        <v>530</v>
      </c>
      <c r="B182" s="20" t="s">
        <v>18</v>
      </c>
      <c r="C182" s="20" t="s">
        <v>178</v>
      </c>
      <c r="D182" s="20" t="s">
        <v>44</v>
      </c>
      <c r="E182" s="20" t="s">
        <v>859</v>
      </c>
      <c r="F182" s="21">
        <v>46312.89262731481</v>
      </c>
      <c r="G182" s="20" t="s">
        <v>22</v>
      </c>
      <c r="H182" s="20" t="s">
        <v>5659</v>
      </c>
      <c r="I182" s="22">
        <v>320</v>
      </c>
      <c r="J182" s="20" t="s">
        <v>23</v>
      </c>
      <c r="K182" s="20" t="s">
        <v>24</v>
      </c>
      <c r="L182" s="22">
        <v>381</v>
      </c>
      <c r="M182" s="20" t="s">
        <v>5660</v>
      </c>
      <c r="N182" s="21">
        <v>46312.9143287037</v>
      </c>
      <c r="O182" s="22">
        <v>310</v>
      </c>
      <c r="P182" s="20" t="s">
        <v>26</v>
      </c>
      <c r="Q182" s="22">
        <v>40</v>
      </c>
      <c r="R182" s="3" t="str">
        <f>IF(OR(G182="12R",G182="12L"),_xlfn.XLOOKUP(C182,DB!$A$2:$A$248,DB!$B$2:$B$248,""),IF(OR(G182="30L",G182="30R"),_xlfn.XLOOKUP(C182,DB!$A$2:$A$248,DB!$C$2:$C$248,""),""))</f>
        <v>OMSUK</v>
      </c>
      <c r="S182" s="3">
        <f t="shared" si="2"/>
        <v>21</v>
      </c>
      <c r="T182" s="3" t="str">
        <f>_xlfn.XLOOKUP(C182,DB!$A$2:$A$248,DB!$D$2:$D$248,"")</f>
        <v>Sector 3</v>
      </c>
    </row>
    <row r="183" spans="1:20" x14ac:dyDescent="0.2">
      <c r="A183" s="20" t="s">
        <v>516</v>
      </c>
      <c r="B183" s="20" t="s">
        <v>18</v>
      </c>
      <c r="C183" s="20" t="s">
        <v>199</v>
      </c>
      <c r="D183" s="20" t="s">
        <v>61</v>
      </c>
      <c r="E183" s="20" t="s">
        <v>4743</v>
      </c>
      <c r="F183" s="21">
        <v>46312.893888888888</v>
      </c>
      <c r="G183" s="20" t="s">
        <v>22</v>
      </c>
      <c r="H183" s="20" t="s">
        <v>5661</v>
      </c>
      <c r="I183" s="22">
        <v>340</v>
      </c>
      <c r="J183" s="20" t="s">
        <v>23</v>
      </c>
      <c r="K183" s="20" t="s">
        <v>24</v>
      </c>
      <c r="L183" s="22">
        <v>384</v>
      </c>
      <c r="M183" s="20" t="s">
        <v>5498</v>
      </c>
      <c r="N183" s="21">
        <v>46312.916122685187</v>
      </c>
      <c r="O183" s="22">
        <v>330</v>
      </c>
      <c r="P183" s="20" t="s">
        <v>26</v>
      </c>
      <c r="Q183" s="22">
        <v>40</v>
      </c>
      <c r="R183" s="3" t="str">
        <f>IF(OR(G183="12R",G183="12L"),_xlfn.XLOOKUP(C183,DB!$A$2:$A$248,DB!$B$2:$B$248,""),IF(OR(G183="30L",G183="30R"),_xlfn.XLOOKUP(C183,DB!$A$2:$A$248,DB!$C$2:$C$248,""),""))</f>
        <v>OMSUK</v>
      </c>
      <c r="S183" s="3">
        <f t="shared" si="2"/>
        <v>21</v>
      </c>
      <c r="T183" s="3" t="str">
        <f>_xlfn.XLOOKUP(C183,DB!$A$2:$A$248,DB!$D$2:$D$248,"")</f>
        <v>Sector 3</v>
      </c>
    </row>
    <row r="184" spans="1:20" x14ac:dyDescent="0.2">
      <c r="A184" s="20" t="s">
        <v>324</v>
      </c>
      <c r="B184" s="20" t="s">
        <v>18</v>
      </c>
      <c r="C184" s="20" t="s">
        <v>325</v>
      </c>
      <c r="D184" s="20" t="s">
        <v>123</v>
      </c>
      <c r="E184" s="20" t="s">
        <v>5662</v>
      </c>
      <c r="F184" s="21">
        <v>46312.895266203705</v>
      </c>
      <c r="G184" s="20" t="s">
        <v>22</v>
      </c>
      <c r="H184" s="20" t="s">
        <v>5663</v>
      </c>
      <c r="I184" s="22">
        <v>320</v>
      </c>
      <c r="J184" s="20" t="s">
        <v>23</v>
      </c>
      <c r="K184" s="20" t="s">
        <v>24</v>
      </c>
      <c r="L184" s="22">
        <v>553</v>
      </c>
      <c r="M184" s="20" t="s">
        <v>130</v>
      </c>
      <c r="N184" s="21">
        <v>46312.925636574073</v>
      </c>
      <c r="O184" s="22">
        <v>320</v>
      </c>
      <c r="P184" s="20" t="s">
        <v>26</v>
      </c>
      <c r="Q184" s="22">
        <v>40</v>
      </c>
      <c r="R184" s="3" t="str">
        <f>IF(OR(G184="12R",G184="12L"),_xlfn.XLOOKUP(C184,DB!$A$2:$A$248,DB!$B$2:$B$248,""),IF(OR(G184="30L",G184="30R"),_xlfn.XLOOKUP(C184,DB!$A$2:$A$248,DB!$C$2:$C$248,""),""))</f>
        <v>OMSUK</v>
      </c>
      <c r="S184" s="3">
        <f t="shared" si="2"/>
        <v>21</v>
      </c>
      <c r="T184" s="3" t="str">
        <f>_xlfn.XLOOKUP(C184,DB!$A$2:$A$248,DB!$D$2:$D$248,"")</f>
        <v>Sector 3</v>
      </c>
    </row>
    <row r="185" spans="1:20" x14ac:dyDescent="0.2">
      <c r="A185" s="20" t="s">
        <v>334</v>
      </c>
      <c r="B185" s="20" t="s">
        <v>18</v>
      </c>
      <c r="C185" s="20" t="s">
        <v>19</v>
      </c>
      <c r="D185" s="20" t="s">
        <v>54</v>
      </c>
      <c r="E185" s="20" t="s">
        <v>962</v>
      </c>
      <c r="F185" s="21">
        <v>46312.896365740744</v>
      </c>
      <c r="G185" s="20" t="s">
        <v>22</v>
      </c>
      <c r="H185" s="20" t="s">
        <v>5664</v>
      </c>
      <c r="I185" s="22">
        <v>360</v>
      </c>
      <c r="J185" s="20" t="s">
        <v>23</v>
      </c>
      <c r="K185" s="20" t="s">
        <v>24</v>
      </c>
      <c r="L185" s="22">
        <v>868</v>
      </c>
      <c r="M185" s="20" t="s">
        <v>25</v>
      </c>
      <c r="N185" s="21">
        <v>46312.942962962959</v>
      </c>
      <c r="O185" s="22">
        <v>360</v>
      </c>
      <c r="P185" s="20" t="s">
        <v>26</v>
      </c>
      <c r="Q185" s="22">
        <v>190</v>
      </c>
      <c r="R185" s="3" t="str">
        <f>IF(OR(G185="12R",G185="12L"),_xlfn.XLOOKUP(C185,DB!$A$2:$A$248,DB!$B$2:$B$248,""),IF(OR(G185="30L",G185="30R"),_xlfn.XLOOKUP(C185,DB!$A$2:$A$248,DB!$C$2:$C$248,""),""))</f>
        <v>UDGUV</v>
      </c>
      <c r="S185" s="3">
        <f t="shared" si="2"/>
        <v>21</v>
      </c>
      <c r="T185" s="3" t="str">
        <f>_xlfn.XLOOKUP(C185,DB!$A$2:$A$248,DB!$D$2:$D$248,"")</f>
        <v>Sector 2</v>
      </c>
    </row>
    <row r="186" spans="1:20" x14ac:dyDescent="0.2">
      <c r="A186" s="20" t="s">
        <v>301</v>
      </c>
      <c r="B186" s="20" t="s">
        <v>18</v>
      </c>
      <c r="C186" s="20" t="s">
        <v>50</v>
      </c>
      <c r="D186" s="20" t="s">
        <v>54</v>
      </c>
      <c r="E186" s="20" t="s">
        <v>1193</v>
      </c>
      <c r="F186" s="21">
        <v>46312.908680555556</v>
      </c>
      <c r="G186" s="20" t="s">
        <v>22</v>
      </c>
      <c r="H186" s="20" t="s">
        <v>5665</v>
      </c>
      <c r="I186" s="22">
        <v>380</v>
      </c>
      <c r="J186" s="20" t="s">
        <v>23</v>
      </c>
      <c r="K186" s="20" t="s">
        <v>24</v>
      </c>
      <c r="L186" s="22">
        <v>868</v>
      </c>
      <c r="M186" s="20" t="s">
        <v>46</v>
      </c>
      <c r="N186" s="21">
        <v>46312.956134259264</v>
      </c>
      <c r="O186" s="22">
        <v>380</v>
      </c>
      <c r="P186" s="20" t="s">
        <v>26</v>
      </c>
      <c r="Q186" s="22">
        <v>190</v>
      </c>
      <c r="R186" s="3" t="str">
        <f>IF(OR(G186="12R",G186="12L"),_xlfn.XLOOKUP(C186,DB!$A$2:$A$248,DB!$B$2:$B$248,""),IF(OR(G186="30L",G186="30R"),_xlfn.XLOOKUP(C186,DB!$A$2:$A$248,DB!$C$2:$C$248,""),""))</f>
        <v>UDGUV</v>
      </c>
      <c r="S186" s="3">
        <f t="shared" si="2"/>
        <v>21</v>
      </c>
      <c r="T186" s="3" t="str">
        <f>_xlfn.XLOOKUP(C186,DB!$A$2:$A$248,DB!$D$2:$D$248,"")</f>
        <v>Sector 2</v>
      </c>
    </row>
    <row r="187" spans="1:20" x14ac:dyDescent="0.2">
      <c r="A187" s="20" t="s">
        <v>336</v>
      </c>
      <c r="B187" s="20" t="s">
        <v>18</v>
      </c>
      <c r="C187" s="20" t="s">
        <v>115</v>
      </c>
      <c r="D187" s="20" t="s">
        <v>129</v>
      </c>
      <c r="E187" s="20" t="s">
        <v>5666</v>
      </c>
      <c r="F187" s="21">
        <v>46312.911875000005</v>
      </c>
      <c r="G187" s="20" t="s">
        <v>22</v>
      </c>
      <c r="H187" s="20" t="s">
        <v>5667</v>
      </c>
      <c r="I187" s="22">
        <v>350</v>
      </c>
      <c r="J187" s="20" t="s">
        <v>23</v>
      </c>
      <c r="K187" s="20" t="s">
        <v>24</v>
      </c>
      <c r="L187" s="22">
        <v>149</v>
      </c>
      <c r="M187" s="20" t="s">
        <v>4906</v>
      </c>
      <c r="N187" s="21">
        <v>46312.921817129631</v>
      </c>
      <c r="O187" s="22">
        <v>301</v>
      </c>
      <c r="P187" s="20" t="s">
        <v>26</v>
      </c>
      <c r="Q187" s="22">
        <v>190</v>
      </c>
      <c r="R187" s="3" t="str">
        <f>IF(OR(G187="12R",G187="12L"),_xlfn.XLOOKUP(C187,DB!$A$2:$A$248,DB!$B$2:$B$248,""),IF(OR(G187="30L",G187="30R"),_xlfn.XLOOKUP(C187,DB!$A$2:$A$248,DB!$C$2:$C$248,""),""))</f>
        <v>TAKUX</v>
      </c>
      <c r="S187" s="3">
        <f t="shared" si="2"/>
        <v>21</v>
      </c>
      <c r="T187" s="3" t="str">
        <f>_xlfn.XLOOKUP(C187,DB!$A$2:$A$248,DB!$D$2:$D$248,"")</f>
        <v>Sector 7</v>
      </c>
    </row>
    <row r="188" spans="1:20" x14ac:dyDescent="0.2">
      <c r="A188" s="20" t="s">
        <v>883</v>
      </c>
      <c r="B188" s="20" t="s">
        <v>18</v>
      </c>
      <c r="C188" s="20" t="s">
        <v>170</v>
      </c>
      <c r="D188" s="20" t="s">
        <v>61</v>
      </c>
      <c r="E188" s="20" t="s">
        <v>5668</v>
      </c>
      <c r="F188" s="21">
        <v>46312.912962962961</v>
      </c>
      <c r="G188" s="20" t="s">
        <v>22</v>
      </c>
      <c r="H188" s="20" t="s">
        <v>5669</v>
      </c>
      <c r="I188" s="22">
        <v>330</v>
      </c>
      <c r="J188" s="20" t="s">
        <v>23</v>
      </c>
      <c r="K188" s="20" t="s">
        <v>24</v>
      </c>
      <c r="L188" s="22">
        <v>376</v>
      </c>
      <c r="M188" s="20" t="s">
        <v>5488</v>
      </c>
      <c r="N188" s="21">
        <v>46312.933611111112</v>
      </c>
      <c r="O188" s="22">
        <v>323</v>
      </c>
      <c r="P188" s="20" t="s">
        <v>26</v>
      </c>
      <c r="Q188" s="22">
        <v>40</v>
      </c>
      <c r="R188" s="3" t="str">
        <f>IF(OR(G188="12R",G188="12L"),_xlfn.XLOOKUP(C188,DB!$A$2:$A$248,DB!$B$2:$B$248,""),IF(OR(G188="30L",G188="30R"),_xlfn.XLOOKUP(C188,DB!$A$2:$A$248,DB!$C$2:$C$248,""),""))</f>
        <v>OMSUK</v>
      </c>
      <c r="S188" s="3">
        <f t="shared" si="2"/>
        <v>21</v>
      </c>
      <c r="T188" s="3" t="str">
        <f>_xlfn.XLOOKUP(C188,DB!$A$2:$A$248,DB!$D$2:$D$248,"")</f>
        <v>Sector 3</v>
      </c>
    </row>
    <row r="189" spans="1:20" x14ac:dyDescent="0.2">
      <c r="A189" s="20" t="s">
        <v>1951</v>
      </c>
      <c r="B189" s="20" t="s">
        <v>18</v>
      </c>
      <c r="C189" s="20" t="s">
        <v>1015</v>
      </c>
      <c r="D189" s="20" t="s">
        <v>116</v>
      </c>
      <c r="E189" s="20" t="s">
        <v>3402</v>
      </c>
      <c r="F189" s="21">
        <v>46312.914409722223</v>
      </c>
      <c r="G189" s="20" t="s">
        <v>22</v>
      </c>
      <c r="H189" s="20" t="s">
        <v>5670</v>
      </c>
      <c r="I189" s="22">
        <v>340</v>
      </c>
      <c r="J189" s="20" t="s">
        <v>23</v>
      </c>
      <c r="K189" s="20" t="s">
        <v>24</v>
      </c>
      <c r="L189" s="22">
        <v>565</v>
      </c>
      <c r="M189" s="20" t="s">
        <v>130</v>
      </c>
      <c r="N189" s="21">
        <v>46312.943784722222</v>
      </c>
      <c r="O189" s="22">
        <v>340</v>
      </c>
      <c r="P189" s="20" t="s">
        <v>26</v>
      </c>
      <c r="Q189" s="22">
        <v>40</v>
      </c>
      <c r="R189" s="3" t="str">
        <f>IF(OR(G189="12R",G189="12L"),_xlfn.XLOOKUP(C189,DB!$A$2:$A$248,DB!$B$2:$B$248,""),IF(OR(G189="30L",G189="30R"),_xlfn.XLOOKUP(C189,DB!$A$2:$A$248,DB!$C$2:$C$248,""),""))</f>
        <v>ENEBA</v>
      </c>
      <c r="S189" s="3">
        <f t="shared" si="2"/>
        <v>21</v>
      </c>
      <c r="T189" s="3" t="str">
        <f>_xlfn.XLOOKUP(C189,DB!$A$2:$A$248,DB!$D$2:$D$248,"")</f>
        <v>Sector 3</v>
      </c>
    </row>
    <row r="190" spans="1:20" x14ac:dyDescent="0.2">
      <c r="A190" s="20" t="s">
        <v>338</v>
      </c>
      <c r="B190" s="20" t="s">
        <v>18</v>
      </c>
      <c r="C190" s="20" t="s">
        <v>75</v>
      </c>
      <c r="D190" s="20" t="s">
        <v>54</v>
      </c>
      <c r="E190" s="20" t="s">
        <v>112</v>
      </c>
      <c r="F190" s="21">
        <v>46312.915451388893</v>
      </c>
      <c r="G190" s="20" t="s">
        <v>22</v>
      </c>
      <c r="H190" s="20" t="s">
        <v>5671</v>
      </c>
      <c r="I190" s="22">
        <v>380</v>
      </c>
      <c r="J190" s="20" t="s">
        <v>23</v>
      </c>
      <c r="K190" s="20" t="s">
        <v>24</v>
      </c>
      <c r="L190" s="22">
        <v>718</v>
      </c>
      <c r="M190" s="20" t="s">
        <v>75</v>
      </c>
      <c r="N190" s="21">
        <v>46312.956701388888</v>
      </c>
      <c r="O190" s="22">
        <v>0</v>
      </c>
      <c r="P190" s="20" t="s">
        <v>26</v>
      </c>
      <c r="Q190" s="22">
        <v>190</v>
      </c>
      <c r="R190" s="3" t="str">
        <f>IF(OR(G190="12R",G190="12L"),_xlfn.XLOOKUP(C190,DB!$A$2:$A$248,DB!$B$2:$B$248,""),IF(OR(G190="30L",G190="30R"),_xlfn.XLOOKUP(C190,DB!$A$2:$A$248,DB!$C$2:$C$248,""),""))</f>
        <v>UDGUV</v>
      </c>
      <c r="S190" s="3">
        <f t="shared" si="2"/>
        <v>21</v>
      </c>
      <c r="T190" s="3" t="str">
        <f>_xlfn.XLOOKUP(C190,DB!$A$2:$A$248,DB!$D$2:$D$248,"")</f>
        <v>Sector 2</v>
      </c>
    </row>
    <row r="191" spans="1:20" x14ac:dyDescent="0.2">
      <c r="A191" s="20" t="s">
        <v>329</v>
      </c>
      <c r="B191" s="20" t="s">
        <v>18</v>
      </c>
      <c r="C191" s="20" t="s">
        <v>330</v>
      </c>
      <c r="D191" s="20" t="s">
        <v>61</v>
      </c>
      <c r="E191" s="20" t="s">
        <v>5672</v>
      </c>
      <c r="F191" s="21">
        <v>46312.918692129635</v>
      </c>
      <c r="G191" s="20" t="s">
        <v>22</v>
      </c>
      <c r="H191" s="20" t="s">
        <v>5673</v>
      </c>
      <c r="I191" s="22">
        <v>340</v>
      </c>
      <c r="J191" s="20" t="s">
        <v>23</v>
      </c>
      <c r="K191" s="20" t="s">
        <v>24</v>
      </c>
      <c r="L191" s="22">
        <v>384</v>
      </c>
      <c r="M191" s="20" t="s">
        <v>269</v>
      </c>
      <c r="N191" s="21">
        <v>46312.940439814818</v>
      </c>
      <c r="O191" s="22">
        <v>310</v>
      </c>
      <c r="P191" s="20" t="s">
        <v>26</v>
      </c>
      <c r="Q191" s="22">
        <v>40</v>
      </c>
      <c r="R191" s="3" t="str">
        <f>IF(OR(G191="12R",G191="12L"),_xlfn.XLOOKUP(C191,DB!$A$2:$A$248,DB!$B$2:$B$248,""),IF(OR(G191="30L",G191="30R"),_xlfn.XLOOKUP(C191,DB!$A$2:$A$248,DB!$C$2:$C$248,""),""))</f>
        <v>OMSUK</v>
      </c>
      <c r="S191" s="3">
        <f t="shared" si="2"/>
        <v>22</v>
      </c>
      <c r="T191" s="3" t="str">
        <f>_xlfn.XLOOKUP(C191,DB!$A$2:$A$248,DB!$D$2:$D$248,"")</f>
        <v>Sector 3</v>
      </c>
    </row>
    <row r="192" spans="1:20" x14ac:dyDescent="0.2">
      <c r="A192" s="20" t="s">
        <v>1948</v>
      </c>
      <c r="B192" s="20" t="s">
        <v>18</v>
      </c>
      <c r="C192" s="20" t="s">
        <v>945</v>
      </c>
      <c r="D192" s="20" t="s">
        <v>331</v>
      </c>
      <c r="E192" s="20" t="s">
        <v>1949</v>
      </c>
      <c r="F192" s="21">
        <v>46312.924988425926</v>
      </c>
      <c r="G192" s="20" t="s">
        <v>22</v>
      </c>
      <c r="H192" s="20" t="s">
        <v>5674</v>
      </c>
      <c r="I192" s="22">
        <v>360</v>
      </c>
      <c r="J192" s="20" t="s">
        <v>23</v>
      </c>
      <c r="K192" s="20" t="s">
        <v>24</v>
      </c>
      <c r="L192" s="22">
        <v>438</v>
      </c>
      <c r="M192" s="20" t="s">
        <v>204</v>
      </c>
      <c r="N192" s="21">
        <v>46312.950983796298</v>
      </c>
      <c r="O192" s="22">
        <v>340</v>
      </c>
      <c r="P192" s="20" t="s">
        <v>26</v>
      </c>
      <c r="Q192" s="22">
        <v>40</v>
      </c>
      <c r="R192" s="3" t="str">
        <f>IF(OR(G192="12R",G192="12L"),_xlfn.XLOOKUP(C192,DB!$A$2:$A$248,DB!$B$2:$B$248,""),IF(OR(G192="30L",G192="30R"),_xlfn.XLOOKUP(C192,DB!$A$2:$A$248,DB!$C$2:$C$248,""),""))</f>
        <v>ENEBA</v>
      </c>
      <c r="S192" s="3">
        <f t="shared" si="2"/>
        <v>22</v>
      </c>
      <c r="T192" s="3" t="str">
        <f>_xlfn.XLOOKUP(C192,DB!$A$2:$A$248,DB!$D$2:$D$248,"")</f>
        <v>Sector 3</v>
      </c>
    </row>
    <row r="193" spans="1:20" x14ac:dyDescent="0.2">
      <c r="A193" s="20" t="s">
        <v>685</v>
      </c>
      <c r="B193" s="20" t="s">
        <v>18</v>
      </c>
      <c r="C193" s="20" t="s">
        <v>328</v>
      </c>
      <c r="D193" s="20" t="s">
        <v>29</v>
      </c>
      <c r="E193" s="20" t="s">
        <v>5675</v>
      </c>
      <c r="F193" s="21">
        <v>46312.928472222222</v>
      </c>
      <c r="G193" s="20" t="s">
        <v>22</v>
      </c>
      <c r="H193" s="20" t="s">
        <v>5676</v>
      </c>
      <c r="I193" s="22">
        <v>340</v>
      </c>
      <c r="J193" s="20" t="s">
        <v>23</v>
      </c>
      <c r="K193" s="20" t="s">
        <v>24</v>
      </c>
      <c r="L193" s="22">
        <v>434</v>
      </c>
      <c r="M193" s="20" t="s">
        <v>204</v>
      </c>
      <c r="N193" s="21">
        <v>46312.9534837963</v>
      </c>
      <c r="O193" s="22">
        <v>320</v>
      </c>
      <c r="P193" s="20" t="s">
        <v>26</v>
      </c>
      <c r="Q193" s="22">
        <v>40</v>
      </c>
      <c r="R193" s="3" t="str">
        <f>IF(OR(G193="12R",G193="12L"),_xlfn.XLOOKUP(C193,DB!$A$2:$A$248,DB!$B$2:$B$248,""),IF(OR(G193="30L",G193="30R"),_xlfn.XLOOKUP(C193,DB!$A$2:$A$248,DB!$C$2:$C$248,""),""))</f>
        <v>OMSUK</v>
      </c>
      <c r="S193" s="3">
        <f t="shared" si="2"/>
        <v>22</v>
      </c>
      <c r="T193" s="3" t="str">
        <f>_xlfn.XLOOKUP(C193,DB!$A$2:$A$248,DB!$D$2:$D$248,"")</f>
        <v>Sector 3</v>
      </c>
    </row>
    <row r="194" spans="1:20" x14ac:dyDescent="0.2">
      <c r="A194" s="20" t="s">
        <v>342</v>
      </c>
      <c r="B194" s="20" t="s">
        <v>18</v>
      </c>
      <c r="C194" s="20" t="s">
        <v>33</v>
      </c>
      <c r="D194" s="20" t="s">
        <v>61</v>
      </c>
      <c r="E194" s="20" t="s">
        <v>590</v>
      </c>
      <c r="F194" s="21">
        <v>46312.9296875</v>
      </c>
      <c r="G194" s="20" t="s">
        <v>22</v>
      </c>
      <c r="H194" s="20" t="s">
        <v>5677</v>
      </c>
      <c r="I194" s="22">
        <v>360</v>
      </c>
      <c r="J194" s="20" t="s">
        <v>23</v>
      </c>
      <c r="K194" s="20" t="s">
        <v>24</v>
      </c>
      <c r="L194" s="22">
        <v>869</v>
      </c>
      <c r="M194" s="20" t="s">
        <v>36</v>
      </c>
      <c r="N194" s="21">
        <v>46312.97719907407</v>
      </c>
      <c r="O194" s="22">
        <v>360</v>
      </c>
      <c r="P194" s="20" t="s">
        <v>26</v>
      </c>
      <c r="Q194" s="22">
        <v>190</v>
      </c>
      <c r="R194" s="3" t="str">
        <f>IF(OR(G194="12R",G194="12L"),_xlfn.XLOOKUP(C194,DB!$A$2:$A$248,DB!$B$2:$B$248,""),IF(OR(G194="30L",G194="30R"),_xlfn.XLOOKUP(C194,DB!$A$2:$A$248,DB!$C$2:$C$248,""),""))</f>
        <v>UDGUV</v>
      </c>
      <c r="S194" s="3">
        <f t="shared" si="2"/>
        <v>22</v>
      </c>
      <c r="T194" s="3" t="str">
        <f>_xlfn.XLOOKUP(C194,DB!$A$2:$A$248,DB!$D$2:$D$248,"")</f>
        <v>Sector 2</v>
      </c>
    </row>
    <row r="195" spans="1:20" x14ac:dyDescent="0.2">
      <c r="A195" s="20" t="s">
        <v>555</v>
      </c>
      <c r="B195" s="20" t="s">
        <v>18</v>
      </c>
      <c r="C195" s="20" t="s">
        <v>539</v>
      </c>
      <c r="D195" s="20" t="s">
        <v>29</v>
      </c>
      <c r="E195" s="20" t="s">
        <v>5081</v>
      </c>
      <c r="F195" s="21">
        <v>46312.933912037042</v>
      </c>
      <c r="G195" s="20" t="s">
        <v>22</v>
      </c>
      <c r="H195" s="20" t="s">
        <v>5678</v>
      </c>
      <c r="I195" s="22">
        <v>320</v>
      </c>
      <c r="J195" s="20" t="s">
        <v>23</v>
      </c>
      <c r="K195" s="20" t="s">
        <v>24</v>
      </c>
      <c r="L195" s="22">
        <v>538</v>
      </c>
      <c r="M195" s="20" t="s">
        <v>130</v>
      </c>
      <c r="N195" s="21">
        <v>46312.96429398148</v>
      </c>
      <c r="O195" s="22">
        <v>320</v>
      </c>
      <c r="P195" s="20" t="s">
        <v>26</v>
      </c>
      <c r="Q195" s="22">
        <v>40</v>
      </c>
      <c r="R195" s="3" t="str">
        <f>IF(OR(G195="12R",G195="12L"),_xlfn.XLOOKUP(C195,DB!$A$2:$A$248,DB!$B$2:$B$248,""),IF(OR(G195="30L",G195="30R"),_xlfn.XLOOKUP(C195,DB!$A$2:$A$248,DB!$C$2:$C$248,""),""))</f>
        <v>OMSUK</v>
      </c>
      <c r="S195" s="3">
        <f t="shared" ref="S195:S220" si="3">HOUR(F195)</f>
        <v>22</v>
      </c>
      <c r="T195" s="3" t="str">
        <f>_xlfn.XLOOKUP(C195,DB!$A$2:$A$248,DB!$D$2:$D$248,"")</f>
        <v>Sector 3</v>
      </c>
    </row>
    <row r="196" spans="1:20" x14ac:dyDescent="0.2">
      <c r="A196" s="20" t="s">
        <v>538</v>
      </c>
      <c r="B196" s="20" t="s">
        <v>18</v>
      </c>
      <c r="C196" s="20" t="s">
        <v>539</v>
      </c>
      <c r="D196" s="20" t="s">
        <v>129</v>
      </c>
      <c r="E196" s="20" t="s">
        <v>797</v>
      </c>
      <c r="F196" s="21">
        <v>46312.93577546296</v>
      </c>
      <c r="G196" s="20" t="s">
        <v>22</v>
      </c>
      <c r="H196" s="20" t="s">
        <v>5679</v>
      </c>
      <c r="I196" s="22">
        <v>360</v>
      </c>
      <c r="J196" s="20" t="s">
        <v>23</v>
      </c>
      <c r="K196" s="20" t="s">
        <v>24</v>
      </c>
      <c r="L196" s="22">
        <v>440</v>
      </c>
      <c r="M196" s="20" t="s">
        <v>204</v>
      </c>
      <c r="N196" s="21">
        <v>46312.961053240739</v>
      </c>
      <c r="O196" s="22">
        <v>340</v>
      </c>
      <c r="P196" s="20" t="s">
        <v>26</v>
      </c>
      <c r="Q196" s="22">
        <v>40</v>
      </c>
      <c r="R196" s="3" t="str">
        <f>IF(OR(G196="12R",G196="12L"),_xlfn.XLOOKUP(C196,DB!$A$2:$A$248,DB!$B$2:$B$248,""),IF(OR(G196="30L",G196="30R"),_xlfn.XLOOKUP(C196,DB!$A$2:$A$248,DB!$C$2:$C$248,""),""))</f>
        <v>OMSUK</v>
      </c>
      <c r="S196" s="3">
        <f t="shared" si="3"/>
        <v>22</v>
      </c>
      <c r="T196" s="3" t="str">
        <f>_xlfn.XLOOKUP(C196,DB!$A$2:$A$248,DB!$D$2:$D$248,"")</f>
        <v>Sector 3</v>
      </c>
    </row>
    <row r="197" spans="1:20" x14ac:dyDescent="0.2">
      <c r="A197" s="20" t="s">
        <v>354</v>
      </c>
      <c r="B197" s="20" t="s">
        <v>18</v>
      </c>
      <c r="C197" s="20" t="s">
        <v>43</v>
      </c>
      <c r="D197" s="20" t="s">
        <v>44</v>
      </c>
      <c r="E197" s="20" t="s">
        <v>519</v>
      </c>
      <c r="F197" s="21">
        <v>46312.939537037033</v>
      </c>
      <c r="G197" s="20" t="s">
        <v>22</v>
      </c>
      <c r="H197" s="20" t="s">
        <v>5680</v>
      </c>
      <c r="I197" s="22">
        <v>360</v>
      </c>
      <c r="J197" s="20" t="s">
        <v>23</v>
      </c>
      <c r="K197" s="20" t="s">
        <v>24</v>
      </c>
      <c r="L197" s="22">
        <v>897</v>
      </c>
      <c r="M197" s="20" t="s">
        <v>5681</v>
      </c>
      <c r="N197" s="21">
        <v>46312.987013888887</v>
      </c>
      <c r="O197" s="22">
        <v>360</v>
      </c>
      <c r="P197" s="20" t="s">
        <v>26</v>
      </c>
      <c r="Q197" s="22">
        <v>190</v>
      </c>
      <c r="R197" s="3" t="str">
        <f>IF(OR(G197="12R",G197="12L"),_xlfn.XLOOKUP(C197,DB!$A$2:$A$248,DB!$B$2:$B$248,""),IF(OR(G197="30L",G197="30R"),_xlfn.XLOOKUP(C197,DB!$A$2:$A$248,DB!$C$2:$C$248,""),""))</f>
        <v>UDGUV</v>
      </c>
      <c r="S197" s="3">
        <f t="shared" si="3"/>
        <v>22</v>
      </c>
      <c r="T197" s="3" t="str">
        <f>_xlfn.XLOOKUP(C197,DB!$A$2:$A$248,DB!$D$2:$D$248,"")</f>
        <v>Sector 2</v>
      </c>
    </row>
    <row r="198" spans="1:20" x14ac:dyDescent="0.2">
      <c r="A198" s="20" t="s">
        <v>1402</v>
      </c>
      <c r="B198" s="20" t="s">
        <v>18</v>
      </c>
      <c r="C198" s="20" t="s">
        <v>660</v>
      </c>
      <c r="D198" s="20" t="s">
        <v>116</v>
      </c>
      <c r="E198" s="20" t="s">
        <v>3200</v>
      </c>
      <c r="F198" s="21">
        <v>46312.940601851849</v>
      </c>
      <c r="G198" s="20" t="s">
        <v>22</v>
      </c>
      <c r="H198" s="20" t="s">
        <v>5682</v>
      </c>
      <c r="I198" s="22">
        <v>370</v>
      </c>
      <c r="J198" s="20" t="s">
        <v>23</v>
      </c>
      <c r="K198" s="20" t="s">
        <v>24</v>
      </c>
      <c r="L198" s="22">
        <v>385</v>
      </c>
      <c r="M198" s="20" t="s">
        <v>269</v>
      </c>
      <c r="N198" s="21">
        <v>46312.961701388893</v>
      </c>
      <c r="O198" s="22">
        <v>350</v>
      </c>
      <c r="P198" s="20" t="s">
        <v>26</v>
      </c>
      <c r="Q198" s="22">
        <v>40</v>
      </c>
      <c r="R198" s="3" t="str">
        <f>IF(OR(G198="12R",G198="12L"),_xlfn.XLOOKUP(C198,DB!$A$2:$A$248,DB!$B$2:$B$248,""),IF(OR(G198="30L",G198="30R"),_xlfn.XLOOKUP(C198,DB!$A$2:$A$248,DB!$C$2:$C$248,""),""))</f>
        <v>ENEBA</v>
      </c>
      <c r="S198" s="3">
        <f t="shared" si="3"/>
        <v>22</v>
      </c>
      <c r="T198" s="3" t="str">
        <f>_xlfn.XLOOKUP(C198,DB!$A$2:$A$248,DB!$D$2:$D$248,"")</f>
        <v>Sector 3</v>
      </c>
    </row>
    <row r="199" spans="1:20" x14ac:dyDescent="0.2">
      <c r="A199" s="20" t="s">
        <v>348</v>
      </c>
      <c r="B199" s="20" t="s">
        <v>18</v>
      </c>
      <c r="C199" s="20" t="s">
        <v>33</v>
      </c>
      <c r="D199" s="20" t="s">
        <v>61</v>
      </c>
      <c r="E199" s="20" t="s">
        <v>2651</v>
      </c>
      <c r="F199" s="21">
        <v>46312.946527777778</v>
      </c>
      <c r="G199" s="20" t="s">
        <v>22</v>
      </c>
      <c r="H199" s="20" t="s">
        <v>5683</v>
      </c>
      <c r="I199" s="22">
        <v>360</v>
      </c>
      <c r="J199" s="20" t="s">
        <v>23</v>
      </c>
      <c r="K199" s="20" t="s">
        <v>24</v>
      </c>
      <c r="L199" s="22">
        <v>879</v>
      </c>
      <c r="M199" s="20" t="s">
        <v>36</v>
      </c>
      <c r="N199" s="21">
        <v>46312.994479166664</v>
      </c>
      <c r="O199" s="22">
        <v>360</v>
      </c>
      <c r="P199" s="20" t="s">
        <v>26</v>
      </c>
      <c r="Q199" s="22">
        <v>190</v>
      </c>
      <c r="R199" s="3" t="str">
        <f>IF(OR(G199="12R",G199="12L"),_xlfn.XLOOKUP(C199,DB!$A$2:$A$248,DB!$B$2:$B$248,""),IF(OR(G199="30L",G199="30R"),_xlfn.XLOOKUP(C199,DB!$A$2:$A$248,DB!$C$2:$C$248,""),""))</f>
        <v>UDGUV</v>
      </c>
      <c r="S199" s="3">
        <f t="shared" si="3"/>
        <v>22</v>
      </c>
      <c r="T199" s="3" t="str">
        <f>_xlfn.XLOOKUP(C199,DB!$A$2:$A$248,DB!$D$2:$D$248,"")</f>
        <v>Sector 2</v>
      </c>
    </row>
    <row r="200" spans="1:20" x14ac:dyDescent="0.2">
      <c r="A200" s="20" t="s">
        <v>344</v>
      </c>
      <c r="B200" s="20" t="s">
        <v>18</v>
      </c>
      <c r="C200" s="20" t="s">
        <v>345</v>
      </c>
      <c r="D200" s="20" t="s">
        <v>34</v>
      </c>
      <c r="E200" s="20" t="s">
        <v>467</v>
      </c>
      <c r="F200" s="21">
        <v>46312.951435185183</v>
      </c>
      <c r="G200" s="20" t="s">
        <v>22</v>
      </c>
      <c r="H200" s="20" t="s">
        <v>5684</v>
      </c>
      <c r="I200" s="22">
        <v>360</v>
      </c>
      <c r="J200" s="20" t="s">
        <v>23</v>
      </c>
      <c r="K200" s="20" t="s">
        <v>24</v>
      </c>
      <c r="L200" s="22">
        <v>866</v>
      </c>
      <c r="M200" s="20" t="s">
        <v>181</v>
      </c>
      <c r="N200" s="21">
        <v>46312.999027777776</v>
      </c>
      <c r="O200" s="22">
        <v>360</v>
      </c>
      <c r="P200" s="20" t="s">
        <v>26</v>
      </c>
      <c r="Q200" s="22">
        <v>190</v>
      </c>
      <c r="R200" s="3" t="str">
        <f>IF(OR(G200="12R",G200="12L"),_xlfn.XLOOKUP(C200,DB!$A$2:$A$248,DB!$B$2:$B$248,""),IF(OR(G200="30L",G200="30R"),_xlfn.XLOOKUP(C200,DB!$A$2:$A$248,DB!$C$2:$C$248,""),""))</f>
        <v>UDGUV</v>
      </c>
      <c r="S200" s="3">
        <f t="shared" si="3"/>
        <v>22</v>
      </c>
      <c r="T200" s="3" t="str">
        <f>_xlfn.XLOOKUP(C200,DB!$A$2:$A$248,DB!$D$2:$D$248,"")</f>
        <v>Sector 2</v>
      </c>
    </row>
    <row r="201" spans="1:20" x14ac:dyDescent="0.2">
      <c r="A201" s="20" t="s">
        <v>4079</v>
      </c>
      <c r="B201" s="20" t="s">
        <v>18</v>
      </c>
      <c r="C201" s="20" t="s">
        <v>687</v>
      </c>
      <c r="D201" s="20" t="s">
        <v>69</v>
      </c>
      <c r="E201" s="20" t="s">
        <v>4080</v>
      </c>
      <c r="F201" s="21">
        <v>46312.959803240738</v>
      </c>
      <c r="G201" s="20" t="s">
        <v>22</v>
      </c>
      <c r="H201" s="20" t="s">
        <v>5685</v>
      </c>
      <c r="I201" s="22">
        <v>370</v>
      </c>
      <c r="J201" s="20" t="s">
        <v>23</v>
      </c>
      <c r="K201" s="20" t="s">
        <v>24</v>
      </c>
      <c r="L201" s="22">
        <v>136</v>
      </c>
      <c r="M201" s="20" t="s">
        <v>40</v>
      </c>
      <c r="N201" s="21">
        <v>46312.969259259262</v>
      </c>
      <c r="O201" s="22">
        <v>251</v>
      </c>
      <c r="P201" s="20" t="s">
        <v>41</v>
      </c>
      <c r="Q201" s="22">
        <v>190</v>
      </c>
      <c r="R201" s="3" t="str">
        <f>IF(OR(G201="12R",G201="12L"),_xlfn.XLOOKUP(C201,DB!$A$2:$A$248,DB!$B$2:$B$248,""),IF(OR(G201="30L",G201="30R"),_xlfn.XLOOKUP(C201,DB!$A$2:$A$248,DB!$C$2:$C$248,""),""))</f>
        <v>NUDAL</v>
      </c>
      <c r="S201" s="3">
        <f t="shared" si="3"/>
        <v>23</v>
      </c>
      <c r="T201" s="3" t="str">
        <f>_xlfn.XLOOKUP(C201,DB!$A$2:$A$248,DB!$D$2:$D$248,"")</f>
        <v>Sector 3</v>
      </c>
    </row>
    <row r="202" spans="1:20" x14ac:dyDescent="0.2">
      <c r="A202" s="20" t="s">
        <v>3335</v>
      </c>
      <c r="B202" s="20" t="s">
        <v>18</v>
      </c>
      <c r="C202" s="20" t="s">
        <v>386</v>
      </c>
      <c r="D202" s="20" t="s">
        <v>939</v>
      </c>
      <c r="E202" s="20" t="s">
        <v>3336</v>
      </c>
      <c r="F202" s="21">
        <v>46312.962604166663</v>
      </c>
      <c r="G202" s="20" t="s">
        <v>22</v>
      </c>
      <c r="H202" s="20" t="s">
        <v>5686</v>
      </c>
      <c r="I202" s="22">
        <v>370</v>
      </c>
      <c r="J202" s="20" t="s">
        <v>23</v>
      </c>
      <c r="K202" s="20" t="s">
        <v>51</v>
      </c>
      <c r="L202" s="22">
        <v>227</v>
      </c>
      <c r="M202" s="20" t="s">
        <v>383</v>
      </c>
      <c r="N202" s="21">
        <v>46312.980347222227</v>
      </c>
      <c r="O202" s="22">
        <v>221</v>
      </c>
      <c r="P202" s="20" t="s">
        <v>26</v>
      </c>
      <c r="Q202" s="22">
        <v>40</v>
      </c>
      <c r="R202" s="3" t="str">
        <f>IF(OR(G202="12R",G202="12L"),_xlfn.XLOOKUP(C202,DB!$A$2:$A$248,DB!$B$2:$B$248,""),IF(OR(G202="30L",G202="30R"),_xlfn.XLOOKUP(C202,DB!$A$2:$A$248,DB!$C$2:$C$248,""),""))</f>
        <v>NUDAL</v>
      </c>
      <c r="S202" s="3">
        <f t="shared" si="3"/>
        <v>23</v>
      </c>
      <c r="T202" s="3" t="str">
        <f>_xlfn.XLOOKUP(C202,DB!$A$2:$A$248,DB!$D$2:$D$248,"")</f>
        <v>Sector 3</v>
      </c>
    </row>
    <row r="203" spans="1:20" x14ac:dyDescent="0.2">
      <c r="A203" s="20" t="s">
        <v>3785</v>
      </c>
      <c r="B203" s="20" t="s">
        <v>18</v>
      </c>
      <c r="C203" s="20" t="s">
        <v>28</v>
      </c>
      <c r="D203" s="20" t="s">
        <v>241</v>
      </c>
      <c r="E203" s="20" t="s">
        <v>5687</v>
      </c>
      <c r="F203" s="21">
        <v>46312.964050925926</v>
      </c>
      <c r="G203" s="20" t="s">
        <v>22</v>
      </c>
      <c r="H203" s="20" t="s">
        <v>5688</v>
      </c>
      <c r="I203" s="22">
        <v>350</v>
      </c>
      <c r="J203" s="20" t="s">
        <v>23</v>
      </c>
      <c r="K203" s="20" t="s">
        <v>24</v>
      </c>
      <c r="L203" s="22">
        <v>375</v>
      </c>
      <c r="M203" s="20" t="s">
        <v>5689</v>
      </c>
      <c r="N203" s="21">
        <v>46312.986238425925</v>
      </c>
      <c r="O203" s="22">
        <v>350</v>
      </c>
      <c r="P203" s="20" t="s">
        <v>26</v>
      </c>
      <c r="Q203" s="22">
        <v>40</v>
      </c>
      <c r="R203" s="3" t="str">
        <f>IF(OR(G203="12R",G203="12L"),_xlfn.XLOOKUP(C203,DB!$A$2:$A$248,DB!$B$2:$B$248,""),IF(OR(G203="30L",G203="30R"),_xlfn.XLOOKUP(C203,DB!$A$2:$A$248,DB!$C$2:$C$248,""),""))</f>
        <v>OMSUK</v>
      </c>
      <c r="S203" s="3">
        <f t="shared" si="3"/>
        <v>23</v>
      </c>
      <c r="T203" s="3" t="str">
        <f>_xlfn.XLOOKUP(C203,DB!$A$2:$A$248,DB!$D$2:$D$248,"")</f>
        <v>Sector 3</v>
      </c>
    </row>
    <row r="204" spans="1:20" x14ac:dyDescent="0.2">
      <c r="A204" s="20" t="s">
        <v>343</v>
      </c>
      <c r="B204" s="20" t="s">
        <v>18</v>
      </c>
      <c r="C204" s="20" t="s">
        <v>122</v>
      </c>
      <c r="D204" s="20" t="s">
        <v>44</v>
      </c>
      <c r="E204" s="20" t="s">
        <v>1711</v>
      </c>
      <c r="F204" s="21">
        <v>46312.965358796297</v>
      </c>
      <c r="G204" s="20" t="s">
        <v>22</v>
      </c>
      <c r="H204" s="20" t="s">
        <v>5690</v>
      </c>
      <c r="I204" s="22">
        <v>360</v>
      </c>
      <c r="J204" s="20" t="s">
        <v>23</v>
      </c>
      <c r="K204" s="20" t="s">
        <v>24</v>
      </c>
      <c r="L204" s="22">
        <v>545</v>
      </c>
      <c r="M204" s="20" t="s">
        <v>130</v>
      </c>
      <c r="N204" s="21">
        <v>46312.996990740736</v>
      </c>
      <c r="O204" s="22">
        <v>360</v>
      </c>
      <c r="P204" s="20" t="s">
        <v>26</v>
      </c>
      <c r="Q204" s="22">
        <v>40</v>
      </c>
      <c r="R204" s="3" t="str">
        <f>IF(OR(G204="12R",G204="12L"),_xlfn.XLOOKUP(C204,DB!$A$2:$A$248,DB!$B$2:$B$248,""),IF(OR(G204="30L",G204="30R"),_xlfn.XLOOKUP(C204,DB!$A$2:$A$248,DB!$C$2:$C$248,""),""))</f>
        <v>ENEBA</v>
      </c>
      <c r="S204" s="3">
        <f t="shared" si="3"/>
        <v>23</v>
      </c>
      <c r="T204" s="3" t="str">
        <f>_xlfn.XLOOKUP(C204,DB!$A$2:$A$248,DB!$D$2:$D$248,"")</f>
        <v>Sector 3</v>
      </c>
    </row>
    <row r="205" spans="1:20" x14ac:dyDescent="0.2">
      <c r="A205" s="20" t="s">
        <v>356</v>
      </c>
      <c r="B205" s="20" t="s">
        <v>18</v>
      </c>
      <c r="C205" s="20" t="s">
        <v>63</v>
      </c>
      <c r="D205" s="20" t="s">
        <v>54</v>
      </c>
      <c r="E205" s="20" t="s">
        <v>476</v>
      </c>
      <c r="F205" s="21">
        <v>46312.971759259264</v>
      </c>
      <c r="G205" s="20" t="s">
        <v>22</v>
      </c>
      <c r="H205" s="20" t="s">
        <v>5691</v>
      </c>
      <c r="I205" s="22">
        <v>380</v>
      </c>
      <c r="J205" s="20" t="s">
        <v>23</v>
      </c>
      <c r="K205" s="20" t="s">
        <v>24</v>
      </c>
      <c r="L205" s="22">
        <v>864</v>
      </c>
      <c r="M205" s="20" t="s">
        <v>711</v>
      </c>
      <c r="N205" s="21">
        <v>46313.018750000003</v>
      </c>
      <c r="O205" s="22">
        <v>380</v>
      </c>
      <c r="P205" s="20" t="s">
        <v>26</v>
      </c>
      <c r="Q205" s="22">
        <v>190</v>
      </c>
      <c r="R205" s="3" t="str">
        <f>IF(OR(G205="12R",G205="12L"),_xlfn.XLOOKUP(C205,DB!$A$2:$A$248,DB!$B$2:$B$248,""),IF(OR(G205="30L",G205="30R"),_xlfn.XLOOKUP(C205,DB!$A$2:$A$248,DB!$C$2:$C$248,""),""))</f>
        <v>UDGUV</v>
      </c>
      <c r="S205" s="3">
        <f t="shared" si="3"/>
        <v>23</v>
      </c>
      <c r="T205" s="3" t="str">
        <f>_xlfn.XLOOKUP(C205,DB!$A$2:$A$248,DB!$D$2:$D$248,"")</f>
        <v>Sector 2</v>
      </c>
    </row>
    <row r="206" spans="1:20" x14ac:dyDescent="0.2">
      <c r="A206" s="20" t="s">
        <v>359</v>
      </c>
      <c r="B206" s="20" t="s">
        <v>18</v>
      </c>
      <c r="C206" s="20" t="s">
        <v>219</v>
      </c>
      <c r="D206" s="20" t="s">
        <v>54</v>
      </c>
      <c r="E206" s="20" t="s">
        <v>648</v>
      </c>
      <c r="F206" s="21">
        <v>46312.977060185185</v>
      </c>
      <c r="G206" s="20" t="s">
        <v>22</v>
      </c>
      <c r="H206" s="20" t="s">
        <v>5692</v>
      </c>
      <c r="I206" s="22">
        <v>370</v>
      </c>
      <c r="J206" s="20" t="s">
        <v>23</v>
      </c>
      <c r="K206" s="20" t="s">
        <v>24</v>
      </c>
      <c r="L206" s="22">
        <v>150</v>
      </c>
      <c r="M206" s="20" t="s">
        <v>117</v>
      </c>
      <c r="N206" s="21">
        <v>46312.986539351856</v>
      </c>
      <c r="O206" s="22">
        <v>244</v>
      </c>
      <c r="P206" s="20" t="s">
        <v>26</v>
      </c>
      <c r="Q206" s="22">
        <v>190</v>
      </c>
      <c r="R206" s="3" t="str">
        <f>IF(OR(G206="12R",G206="12L"),_xlfn.XLOOKUP(C206,DB!$A$2:$A$248,DB!$B$2:$B$248,""),IF(OR(G206="30L",G206="30R"),_xlfn.XLOOKUP(C206,DB!$A$2:$A$248,DB!$C$2:$C$248,""),""))</f>
        <v>TAKUX</v>
      </c>
      <c r="S206" s="3">
        <f t="shared" si="3"/>
        <v>23</v>
      </c>
      <c r="T206" s="3" t="str">
        <f>_xlfn.XLOOKUP(C206,DB!$A$2:$A$248,DB!$D$2:$D$248,"")</f>
        <v>Sector 7</v>
      </c>
    </row>
    <row r="207" spans="1:20" x14ac:dyDescent="0.2">
      <c r="A207" s="20" t="s">
        <v>333</v>
      </c>
      <c r="B207" s="20" t="s">
        <v>18</v>
      </c>
      <c r="C207" s="20" t="s">
        <v>148</v>
      </c>
      <c r="D207" s="20" t="s">
        <v>129</v>
      </c>
      <c r="E207" s="20" t="s">
        <v>4413</v>
      </c>
      <c r="F207" s="21">
        <v>46312.978576388894</v>
      </c>
      <c r="G207" s="20" t="s">
        <v>22</v>
      </c>
      <c r="H207" s="20" t="s">
        <v>1212</v>
      </c>
      <c r="I207" s="22">
        <v>370</v>
      </c>
      <c r="J207" s="20" t="s">
        <v>23</v>
      </c>
      <c r="K207" s="20" t="s">
        <v>24</v>
      </c>
      <c r="L207" s="22">
        <v>136</v>
      </c>
      <c r="M207" s="20" t="s">
        <v>40</v>
      </c>
      <c r="N207" s="21">
        <v>46312.988217592589</v>
      </c>
      <c r="O207" s="22">
        <v>261</v>
      </c>
      <c r="P207" s="20" t="s">
        <v>26</v>
      </c>
      <c r="Q207" s="22">
        <v>190</v>
      </c>
      <c r="R207" s="3" t="str">
        <f>IF(OR(G207="12R",G207="12L"),_xlfn.XLOOKUP(C207,DB!$A$2:$A$248,DB!$B$2:$B$248,""),IF(OR(G207="30L",G207="30R"),_xlfn.XLOOKUP(C207,DB!$A$2:$A$248,DB!$C$2:$C$248,""),""))</f>
        <v>NUDAL</v>
      </c>
      <c r="S207" s="3">
        <f t="shared" si="3"/>
        <v>23</v>
      </c>
      <c r="T207" s="3" t="str">
        <f>_xlfn.XLOOKUP(C207,DB!$A$2:$A$248,DB!$D$2:$D$248,"")</f>
        <v>Sector 3</v>
      </c>
    </row>
    <row r="208" spans="1:20" ht="16" customHeight="1" x14ac:dyDescent="0.2">
      <c r="A208" s="20" t="s">
        <v>349</v>
      </c>
      <c r="B208" s="20" t="s">
        <v>18</v>
      </c>
      <c r="C208" s="20" t="s">
        <v>221</v>
      </c>
      <c r="D208" s="20" t="s">
        <v>54</v>
      </c>
      <c r="E208" s="20" t="s">
        <v>5693</v>
      </c>
      <c r="F208" s="21">
        <v>46312.980474537035</v>
      </c>
      <c r="G208" s="20" t="s">
        <v>22</v>
      </c>
      <c r="H208" s="20" t="s">
        <v>351</v>
      </c>
      <c r="I208" s="22">
        <v>360</v>
      </c>
      <c r="J208" s="20" t="s">
        <v>23</v>
      </c>
      <c r="K208" s="20" t="s">
        <v>24</v>
      </c>
      <c r="L208" s="22">
        <v>859</v>
      </c>
      <c r="M208" s="20" t="s">
        <v>46</v>
      </c>
      <c r="N208" s="21">
        <v>46313.027303240742</v>
      </c>
      <c r="O208" s="22">
        <v>360</v>
      </c>
      <c r="P208" s="20" t="s">
        <v>26</v>
      </c>
      <c r="Q208" s="22">
        <v>190</v>
      </c>
      <c r="R208" s="3" t="str">
        <f>IF(OR(G208="12R",G208="12L"),_xlfn.XLOOKUP(C208,DB!$A$2:$A$248,DB!$B$2:$B$248,""),IF(OR(G208="30L",G208="30R"),_xlfn.XLOOKUP(C208,DB!$A$2:$A$248,DB!$C$2:$C$248,""),""))</f>
        <v>UDGUV</v>
      </c>
      <c r="S208" s="3">
        <f t="shared" si="3"/>
        <v>23</v>
      </c>
      <c r="T208" s="3" t="str">
        <f>_xlfn.XLOOKUP(C208,DB!$A$2:$A$248,DB!$D$2:$D$248,"")</f>
        <v>Sector 2</v>
      </c>
    </row>
    <row r="209" spans="1:20" ht="16" customHeight="1" x14ac:dyDescent="0.2">
      <c r="A209" s="20" t="s">
        <v>358</v>
      </c>
      <c r="B209" s="20" t="s">
        <v>18</v>
      </c>
      <c r="C209" s="20" t="s">
        <v>276</v>
      </c>
      <c r="D209" s="20" t="s">
        <v>129</v>
      </c>
      <c r="E209" s="20" t="s">
        <v>5694</v>
      </c>
      <c r="F209" s="21">
        <v>46312.98572916667</v>
      </c>
      <c r="G209" s="20" t="s">
        <v>22</v>
      </c>
      <c r="H209" s="20" t="s">
        <v>5695</v>
      </c>
      <c r="I209" s="22">
        <v>340</v>
      </c>
      <c r="J209" s="20" t="s">
        <v>23</v>
      </c>
      <c r="K209" s="20" t="s">
        <v>24</v>
      </c>
      <c r="L209" s="22">
        <v>882</v>
      </c>
      <c r="M209" s="20" t="s">
        <v>36</v>
      </c>
      <c r="N209" s="21">
        <v>46313.032280092593</v>
      </c>
      <c r="O209" s="22">
        <v>340</v>
      </c>
      <c r="P209" s="20" t="s">
        <v>26</v>
      </c>
      <c r="Q209" s="22">
        <v>190</v>
      </c>
      <c r="R209" s="3" t="str">
        <f>IF(OR(G209="12R",G209="12L"),_xlfn.XLOOKUP(C209,DB!$A$2:$A$248,DB!$B$2:$B$248,""),IF(OR(G209="30L",G209="30R"),_xlfn.XLOOKUP(C209,DB!$A$2:$A$248,DB!$C$2:$C$248,""),""))</f>
        <v>UDGUV</v>
      </c>
      <c r="S209" s="3">
        <f t="shared" si="3"/>
        <v>23</v>
      </c>
      <c r="T209" s="3" t="str">
        <f>_xlfn.XLOOKUP(C209,DB!$A$2:$A$248,DB!$D$2:$D$248,"")</f>
        <v>Sector 2</v>
      </c>
    </row>
    <row r="210" spans="1:20" x14ac:dyDescent="0.2">
      <c r="A210" s="20" t="s">
        <v>360</v>
      </c>
      <c r="B210" s="20" t="s">
        <v>18</v>
      </c>
      <c r="C210" s="20" t="s">
        <v>43</v>
      </c>
      <c r="D210" s="20" t="s">
        <v>129</v>
      </c>
      <c r="E210" s="20" t="s">
        <v>867</v>
      </c>
      <c r="F210" s="21">
        <v>46312.988020833334</v>
      </c>
      <c r="G210" s="20" t="s">
        <v>22</v>
      </c>
      <c r="H210" s="20" t="s">
        <v>5696</v>
      </c>
      <c r="I210" s="22">
        <v>380</v>
      </c>
      <c r="J210" s="20" t="s">
        <v>23</v>
      </c>
      <c r="K210" s="20" t="s">
        <v>24</v>
      </c>
      <c r="L210" s="22">
        <v>901</v>
      </c>
      <c r="M210" s="20" t="s">
        <v>2812</v>
      </c>
      <c r="N210" s="21">
        <v>46313.037731481483</v>
      </c>
      <c r="O210" s="22">
        <v>380</v>
      </c>
      <c r="P210" s="20" t="s">
        <v>26</v>
      </c>
      <c r="Q210" s="22">
        <v>190</v>
      </c>
      <c r="R210" s="3" t="str">
        <f>IF(OR(G210="12R",G210="12L"),_xlfn.XLOOKUP(C210,DB!$A$2:$A$248,DB!$B$2:$B$248,""),IF(OR(G210="30L",G210="30R"),_xlfn.XLOOKUP(C210,DB!$A$2:$A$248,DB!$C$2:$C$248,""),""))</f>
        <v>UDGUV</v>
      </c>
      <c r="S210" s="3">
        <f t="shared" si="3"/>
        <v>23</v>
      </c>
      <c r="T210" s="3" t="str">
        <f>_xlfn.XLOOKUP(C210,DB!$A$2:$A$248,DB!$D$2:$D$248,"")</f>
        <v>Sector 2</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7</v>
      </c>
      <c r="D233" s="8">
        <f t="shared" si="4"/>
        <v>0</v>
      </c>
      <c r="E233" s="8">
        <f t="shared" si="4"/>
        <v>1</v>
      </c>
      <c r="F233" s="8">
        <f t="shared" si="4"/>
        <v>4</v>
      </c>
      <c r="G233" s="8">
        <f t="shared" si="4"/>
        <v>0</v>
      </c>
      <c r="H233" s="8">
        <f t="shared" si="4"/>
        <v>5</v>
      </c>
      <c r="I233" s="9">
        <f t="shared" si="5"/>
        <v>18</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17,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4</v>
      </c>
      <c r="D265" s="8">
        <f t="shared" si="6"/>
        <v>0</v>
      </c>
      <c r="E265" s="9">
        <f t="shared" si="7"/>
        <v>12</v>
      </c>
    </row>
    <row r="266" spans="1:9" x14ac:dyDescent="0.2">
      <c r="A266" s="7">
        <v>16</v>
      </c>
      <c r="B266" s="8">
        <f t="shared" si="6"/>
        <v>9</v>
      </c>
      <c r="C266" s="8">
        <f t="shared" si="6"/>
        <v>8</v>
      </c>
      <c r="D266" s="8">
        <f t="shared" si="6"/>
        <v>2</v>
      </c>
      <c r="E266" s="9">
        <f t="shared" si="7"/>
        <v>19</v>
      </c>
    </row>
    <row r="267" spans="1:9" x14ac:dyDescent="0.2">
      <c r="A267" s="7">
        <v>17</v>
      </c>
      <c r="B267" s="8">
        <f t="shared" si="6"/>
        <v>7</v>
      </c>
      <c r="C267" s="8">
        <f t="shared" si="6"/>
        <v>12</v>
      </c>
      <c r="D267" s="8">
        <f t="shared" si="6"/>
        <v>3</v>
      </c>
      <c r="E267" s="9">
        <f t="shared" si="7"/>
        <v>22</v>
      </c>
    </row>
    <row r="268" spans="1:9" x14ac:dyDescent="0.2">
      <c r="A268" s="7">
        <v>18</v>
      </c>
      <c r="B268" s="8">
        <f t="shared" si="6"/>
        <v>10</v>
      </c>
      <c r="C268" s="8">
        <f t="shared" si="6"/>
        <v>13</v>
      </c>
      <c r="D268" s="8">
        <f t="shared" si="6"/>
        <v>0</v>
      </c>
      <c r="E268" s="9">
        <f t="shared" si="7"/>
        <v>23</v>
      </c>
    </row>
    <row r="269" spans="1:9" x14ac:dyDescent="0.2">
      <c r="A269" s="7">
        <v>19</v>
      </c>
      <c r="B269" s="8">
        <f t="shared" si="6"/>
        <v>8</v>
      </c>
      <c r="C269" s="8">
        <f t="shared" si="6"/>
        <v>16</v>
      </c>
      <c r="D269" s="8">
        <f t="shared" si="6"/>
        <v>3</v>
      </c>
      <c r="E269" s="9">
        <f t="shared" si="7"/>
        <v>27</v>
      </c>
    </row>
    <row r="270" spans="1:9" x14ac:dyDescent="0.2">
      <c r="A270" s="7">
        <v>20</v>
      </c>
      <c r="B270" s="8">
        <f t="shared" si="6"/>
        <v>5</v>
      </c>
      <c r="C270" s="8">
        <f t="shared" si="6"/>
        <v>12</v>
      </c>
      <c r="D270" s="8">
        <f t="shared" si="6"/>
        <v>1</v>
      </c>
      <c r="E270" s="9">
        <f t="shared" si="7"/>
        <v>18</v>
      </c>
    </row>
    <row r="271" spans="1:9" x14ac:dyDescent="0.2">
      <c r="A271" s="7">
        <v>21</v>
      </c>
      <c r="B271" s="8">
        <f t="shared" si="6"/>
        <v>5</v>
      </c>
      <c r="C271" s="8">
        <f t="shared" si="6"/>
        <v>14</v>
      </c>
      <c r="D271" s="8">
        <f t="shared" si="6"/>
        <v>2</v>
      </c>
      <c r="E271" s="9">
        <f t="shared" si="7"/>
        <v>21</v>
      </c>
    </row>
    <row r="272" spans="1:9" x14ac:dyDescent="0.2">
      <c r="A272" s="7">
        <v>22</v>
      </c>
      <c r="B272" s="8">
        <f t="shared" si="6"/>
        <v>4</v>
      </c>
      <c r="C272" s="8">
        <f t="shared" si="6"/>
        <v>6</v>
      </c>
      <c r="D272" s="8">
        <f t="shared" si="6"/>
        <v>0</v>
      </c>
      <c r="E272" s="9">
        <f t="shared" si="7"/>
        <v>10</v>
      </c>
    </row>
    <row r="273" spans="1:9" x14ac:dyDescent="0.2">
      <c r="A273" s="10">
        <v>23</v>
      </c>
      <c r="B273" s="11">
        <f t="shared" si="6"/>
        <v>4</v>
      </c>
      <c r="C273" s="11">
        <f t="shared" si="6"/>
        <v>5</v>
      </c>
      <c r="D273" s="11">
        <f t="shared" si="6"/>
        <v>1</v>
      </c>
      <c r="E273" s="12">
        <f t="shared" si="7"/>
        <v>10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17,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305E-A708-654D-8254-DEE74D762B87}">
  <dimension ref="A1:T275"/>
  <sheetViews>
    <sheetView showGridLines="0" topLeftCell="A233" zoomScale="110" zoomScaleNormal="110" workbookViewId="0">
      <selection activeCell="H2" sqref="H2:H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551</v>
      </c>
      <c r="B2" s="20" t="s">
        <v>18</v>
      </c>
      <c r="C2" s="20" t="s">
        <v>97</v>
      </c>
      <c r="D2" s="20" t="s">
        <v>20</v>
      </c>
      <c r="E2" s="20" t="s">
        <v>562</v>
      </c>
      <c r="F2" s="21">
        <v>46313.005208333328</v>
      </c>
      <c r="G2" s="20" t="s">
        <v>22</v>
      </c>
      <c r="H2" s="20" t="s">
        <v>5697</v>
      </c>
      <c r="I2" s="22">
        <v>360</v>
      </c>
      <c r="J2" s="20" t="s">
        <v>23</v>
      </c>
      <c r="K2" s="20" t="s">
        <v>24</v>
      </c>
      <c r="L2" s="22">
        <v>879</v>
      </c>
      <c r="M2" s="20" t="s">
        <v>99</v>
      </c>
      <c r="N2" s="21">
        <v>46313.052361111113</v>
      </c>
      <c r="O2" s="22">
        <v>200</v>
      </c>
      <c r="P2" s="20" t="s">
        <v>26</v>
      </c>
      <c r="Q2" s="22">
        <v>190</v>
      </c>
      <c r="R2" s="3" t="str">
        <f>IF(OR(G2="12R",G2="12L"),_xlfn.XLOOKUP(C2,DB!$A$2:$A$248,DB!$B$2:$B$248,""),IF(OR(G2="30L",G2="30R"),_xlfn.XLOOKUP(C2,DB!$A$2:$A$248,DB!$C$2:$C$248,""),""))</f>
        <v>UDGUV</v>
      </c>
      <c r="S2" s="3">
        <f>HOUR(F2)</f>
        <v>0</v>
      </c>
      <c r="T2" s="3" t="str">
        <f>_xlfn.XLOOKUP(C2,DB!$A$2:$A$248,DB!$D$2:$D$248,"")</f>
        <v>Sector 2</v>
      </c>
    </row>
    <row r="3" spans="1:20" x14ac:dyDescent="0.2">
      <c r="A3" s="20" t="s">
        <v>689</v>
      </c>
      <c r="B3" s="20" t="s">
        <v>18</v>
      </c>
      <c r="C3" s="20" t="s">
        <v>690</v>
      </c>
      <c r="D3" s="20" t="s">
        <v>39</v>
      </c>
      <c r="E3" s="20" t="s">
        <v>5698</v>
      </c>
      <c r="F3" s="21">
        <v>46313.006493055553</v>
      </c>
      <c r="G3" s="20" t="s">
        <v>22</v>
      </c>
      <c r="H3" s="20" t="s">
        <v>5699</v>
      </c>
      <c r="I3" s="22">
        <v>390</v>
      </c>
      <c r="J3" s="20" t="s">
        <v>23</v>
      </c>
      <c r="K3" s="20" t="s">
        <v>24</v>
      </c>
      <c r="L3" s="22">
        <v>383</v>
      </c>
      <c r="M3" s="20" t="s">
        <v>269</v>
      </c>
      <c r="N3" s="21">
        <v>46313.028506944444</v>
      </c>
      <c r="O3" s="22">
        <v>390</v>
      </c>
      <c r="P3" s="20" t="s">
        <v>41</v>
      </c>
      <c r="Q3" s="22">
        <v>40</v>
      </c>
      <c r="R3" s="3" t="str">
        <f>IF(OR(G3="12R",G3="12L"),_xlfn.XLOOKUP(C3,DB!$A$2:$A$248,DB!$B$2:$B$248,""),IF(OR(G3="30L",G3="30R"),_xlfn.XLOOKUP(C3,DB!$A$2:$A$248,DB!$C$2:$C$248,""),""))</f>
        <v>NUDAL</v>
      </c>
      <c r="S3" s="3">
        <f t="shared" ref="S3:S66" si="0">HOUR(F3)</f>
        <v>0</v>
      </c>
      <c r="T3" s="3" t="str">
        <f>_xlfn.XLOOKUP(C3,DB!$A$2:$A$248,DB!$D$2:$D$248,"")</f>
        <v>Sector 3</v>
      </c>
    </row>
    <row r="4" spans="1:20" x14ac:dyDescent="0.2">
      <c r="A4" s="20" t="s">
        <v>1973</v>
      </c>
      <c r="B4" s="20" t="s">
        <v>18</v>
      </c>
      <c r="C4" s="20" t="s">
        <v>33</v>
      </c>
      <c r="D4" s="20" t="s">
        <v>54</v>
      </c>
      <c r="E4" s="20" t="s">
        <v>702</v>
      </c>
      <c r="F4" s="21">
        <v>46313.011145833334</v>
      </c>
      <c r="G4" s="20" t="s">
        <v>22</v>
      </c>
      <c r="H4" s="20" t="s">
        <v>5700</v>
      </c>
      <c r="I4" s="22">
        <v>340</v>
      </c>
      <c r="J4" s="20" t="s">
        <v>23</v>
      </c>
      <c r="K4" s="20" t="s">
        <v>24</v>
      </c>
      <c r="L4" s="22">
        <v>878</v>
      </c>
      <c r="M4" s="20" t="s">
        <v>36</v>
      </c>
      <c r="N4" s="21">
        <v>46313.058090277773</v>
      </c>
      <c r="O4" s="22">
        <v>340</v>
      </c>
      <c r="P4" s="20" t="s">
        <v>26</v>
      </c>
      <c r="Q4" s="22">
        <v>190</v>
      </c>
      <c r="R4" s="3" t="str">
        <f>IF(OR(G4="12R",G4="12L"),_xlfn.XLOOKUP(C4,DB!$A$2:$A$248,DB!$B$2:$B$248,""),IF(OR(G4="30L",G4="30R"),_xlfn.XLOOKUP(C4,DB!$A$2:$A$248,DB!$C$2:$C$248,""),""))</f>
        <v>UDGUV</v>
      </c>
      <c r="S4" s="3">
        <f t="shared" si="0"/>
        <v>0</v>
      </c>
      <c r="T4" s="3" t="str">
        <f>_xlfn.XLOOKUP(C4,DB!$A$2:$A$248,DB!$D$2:$D$248,"")</f>
        <v>Sector 2</v>
      </c>
    </row>
    <row r="5" spans="1:20" x14ac:dyDescent="0.2">
      <c r="A5" s="20" t="s">
        <v>362</v>
      </c>
      <c r="B5" s="20" t="s">
        <v>18</v>
      </c>
      <c r="C5" s="20" t="s">
        <v>314</v>
      </c>
      <c r="D5" s="20" t="s">
        <v>34</v>
      </c>
      <c r="E5" s="20" t="s">
        <v>800</v>
      </c>
      <c r="F5" s="21">
        <v>46313.019155092596</v>
      </c>
      <c r="G5" s="20" t="s">
        <v>22</v>
      </c>
      <c r="H5" s="20" t="s">
        <v>5701</v>
      </c>
      <c r="I5" s="22">
        <v>330</v>
      </c>
      <c r="J5" s="20" t="s">
        <v>23</v>
      </c>
      <c r="K5" s="20" t="s">
        <v>24</v>
      </c>
      <c r="L5" s="22">
        <v>203</v>
      </c>
      <c r="M5" s="20" t="s">
        <v>5702</v>
      </c>
      <c r="N5" s="21">
        <v>46313.031712962962</v>
      </c>
      <c r="O5" s="22">
        <v>270</v>
      </c>
      <c r="P5" s="20" t="s">
        <v>26</v>
      </c>
      <c r="Q5" s="22">
        <v>190</v>
      </c>
      <c r="R5" s="3" t="str">
        <f>IF(OR(G5="12R",G5="12L"),_xlfn.XLOOKUP(C5,DB!$A$2:$A$248,DB!$B$2:$B$248,""),IF(OR(G5="30L",G5="30R"),_xlfn.XLOOKUP(C5,DB!$A$2:$A$248,DB!$C$2:$C$248,""),""))</f>
        <v>CZM</v>
      </c>
      <c r="S5" s="3">
        <f t="shared" si="0"/>
        <v>0</v>
      </c>
      <c r="T5" s="3" t="str">
        <f>_xlfn.XLOOKUP(C5,DB!$A$2:$A$248,DB!$D$2:$D$248,"")</f>
        <v>Sector 7</v>
      </c>
    </row>
    <row r="6" spans="1:20" x14ac:dyDescent="0.2">
      <c r="A6" s="20" t="s">
        <v>5703</v>
      </c>
      <c r="B6" s="20" t="s">
        <v>18</v>
      </c>
      <c r="C6" s="20" t="s">
        <v>276</v>
      </c>
      <c r="D6" s="20" t="s">
        <v>129</v>
      </c>
      <c r="E6" s="20" t="s">
        <v>5704</v>
      </c>
      <c r="F6" s="21">
        <v>46313.02107638889</v>
      </c>
      <c r="G6" s="20" t="s">
        <v>22</v>
      </c>
      <c r="H6" s="20" t="s">
        <v>5705</v>
      </c>
      <c r="I6" s="22">
        <v>340</v>
      </c>
      <c r="J6" s="20" t="s">
        <v>23</v>
      </c>
      <c r="K6" s="20" t="s">
        <v>24</v>
      </c>
      <c r="L6" s="22">
        <v>578</v>
      </c>
      <c r="M6" s="20" t="s">
        <v>130</v>
      </c>
      <c r="N6" s="21">
        <v>46313.052905092598</v>
      </c>
      <c r="O6" s="22">
        <v>340</v>
      </c>
      <c r="P6" s="20" t="s">
        <v>26</v>
      </c>
      <c r="Q6" s="22">
        <v>40</v>
      </c>
      <c r="R6" s="3" t="str">
        <f>IF(OR(G6="12R",G6="12L"),_xlfn.XLOOKUP(C6,DB!$A$2:$A$248,DB!$B$2:$B$248,""),IF(OR(G6="30L",G6="30R"),_xlfn.XLOOKUP(C6,DB!$A$2:$A$248,DB!$C$2:$C$248,""),""))</f>
        <v>UDGUV</v>
      </c>
      <c r="S6" s="3">
        <f t="shared" si="0"/>
        <v>0</v>
      </c>
      <c r="T6" s="3" t="str">
        <f>_xlfn.XLOOKUP(C6,DB!$A$2:$A$248,DB!$D$2:$D$248,"")</f>
        <v>Sector 2</v>
      </c>
    </row>
    <row r="7" spans="1:20" x14ac:dyDescent="0.2">
      <c r="A7" s="20" t="s">
        <v>363</v>
      </c>
      <c r="B7" s="20" t="s">
        <v>18</v>
      </c>
      <c r="C7" s="20" t="s">
        <v>28</v>
      </c>
      <c r="D7" s="20" t="s">
        <v>29</v>
      </c>
      <c r="E7" s="20" t="s">
        <v>5706</v>
      </c>
      <c r="F7" s="21">
        <v>46313.022465277776</v>
      </c>
      <c r="G7" s="20" t="s">
        <v>22</v>
      </c>
      <c r="H7" s="20" t="s">
        <v>5707</v>
      </c>
      <c r="I7" s="22">
        <v>350</v>
      </c>
      <c r="J7" s="20" t="s">
        <v>23</v>
      </c>
      <c r="K7" s="20" t="s">
        <v>24</v>
      </c>
      <c r="L7" s="22">
        <v>384</v>
      </c>
      <c r="M7" s="20" t="s">
        <v>269</v>
      </c>
      <c r="N7" s="21">
        <v>46313.045370370368</v>
      </c>
      <c r="O7" s="22">
        <v>370</v>
      </c>
      <c r="P7" s="20" t="s">
        <v>26</v>
      </c>
      <c r="Q7" s="22">
        <v>40</v>
      </c>
      <c r="R7" s="3" t="str">
        <f>IF(OR(G7="12R",G7="12L"),_xlfn.XLOOKUP(C7,DB!$A$2:$A$248,DB!$B$2:$B$248,""),IF(OR(G7="30L",G7="30R"),_xlfn.XLOOKUP(C7,DB!$A$2:$A$248,DB!$C$2:$C$248,""),""))</f>
        <v>OMSUK</v>
      </c>
      <c r="S7" s="3">
        <f t="shared" si="0"/>
        <v>0</v>
      </c>
      <c r="T7" s="3" t="str">
        <f>_xlfn.XLOOKUP(C7,DB!$A$2:$A$248,DB!$D$2:$D$248,"")</f>
        <v>Sector 3</v>
      </c>
    </row>
    <row r="8" spans="1:20" x14ac:dyDescent="0.2">
      <c r="A8" s="20" t="s">
        <v>621</v>
      </c>
      <c r="B8" s="20" t="s">
        <v>18</v>
      </c>
      <c r="C8" s="20" t="s">
        <v>28</v>
      </c>
      <c r="D8" s="20" t="s">
        <v>29</v>
      </c>
      <c r="E8" s="20" t="s">
        <v>496</v>
      </c>
      <c r="F8" s="21">
        <v>46313.029444444444</v>
      </c>
      <c r="G8" s="20" t="s">
        <v>22</v>
      </c>
      <c r="H8" s="20" t="s">
        <v>5708</v>
      </c>
      <c r="I8" s="22">
        <v>370</v>
      </c>
      <c r="J8" s="20" t="s">
        <v>23</v>
      </c>
      <c r="K8" s="20" t="s">
        <v>24</v>
      </c>
      <c r="L8" s="22">
        <v>381</v>
      </c>
      <c r="M8" s="20" t="s">
        <v>5709</v>
      </c>
      <c r="N8" s="21">
        <v>46313.051365740743</v>
      </c>
      <c r="O8" s="22">
        <v>350</v>
      </c>
      <c r="P8" s="20" t="s">
        <v>26</v>
      </c>
      <c r="Q8" s="22">
        <v>40</v>
      </c>
      <c r="R8" s="3" t="str">
        <f>IF(OR(G8="12R",G8="12L"),_xlfn.XLOOKUP(C8,DB!$A$2:$A$248,DB!$B$2:$B$248,""),IF(OR(G8="30L",G8="30R"),_xlfn.XLOOKUP(C8,DB!$A$2:$A$248,DB!$C$2:$C$248,""),""))</f>
        <v>OMSUK</v>
      </c>
      <c r="S8" s="3">
        <f t="shared" si="0"/>
        <v>0</v>
      </c>
      <c r="T8" s="3" t="str">
        <f>_xlfn.XLOOKUP(C8,DB!$A$2:$A$248,DB!$D$2:$D$248,"")</f>
        <v>Sector 3</v>
      </c>
    </row>
    <row r="9" spans="1:20" x14ac:dyDescent="0.2">
      <c r="A9" s="20" t="s">
        <v>37</v>
      </c>
      <c r="B9" s="20" t="s">
        <v>18</v>
      </c>
      <c r="C9" s="20" t="s">
        <v>38</v>
      </c>
      <c r="D9" s="20" t="s">
        <v>39</v>
      </c>
      <c r="E9" s="20" t="s">
        <v>3485</v>
      </c>
      <c r="F9" s="21">
        <v>46313.031689814816</v>
      </c>
      <c r="G9" s="20" t="s">
        <v>22</v>
      </c>
      <c r="H9" s="20" t="s">
        <v>5710</v>
      </c>
      <c r="I9" s="22">
        <v>370</v>
      </c>
      <c r="J9" s="20" t="s">
        <v>23</v>
      </c>
      <c r="K9" s="20" t="s">
        <v>24</v>
      </c>
      <c r="L9" s="22">
        <v>136</v>
      </c>
      <c r="M9" s="20" t="s">
        <v>420</v>
      </c>
      <c r="N9" s="21">
        <v>46313.041249999995</v>
      </c>
      <c r="O9" s="22">
        <v>214</v>
      </c>
      <c r="P9" s="20" t="s">
        <v>41</v>
      </c>
      <c r="Q9" s="22">
        <v>190</v>
      </c>
      <c r="R9" s="3" t="str">
        <f>IF(OR(G9="12R",G9="12L"),_xlfn.XLOOKUP(C9,DB!$A$2:$A$248,DB!$B$2:$B$248,""),IF(OR(G9="30L",G9="30R"),_xlfn.XLOOKUP(C9,DB!$A$2:$A$248,DB!$C$2:$C$248,""),""))</f>
        <v>NUDAL</v>
      </c>
      <c r="S9" s="3">
        <f t="shared" si="0"/>
        <v>0</v>
      </c>
      <c r="T9" s="3" t="str">
        <f>_xlfn.XLOOKUP(C9,DB!$A$2:$A$248,DB!$D$2:$D$248,"")</f>
        <v>Sector 3</v>
      </c>
    </row>
    <row r="10" spans="1:20" x14ac:dyDescent="0.2">
      <c r="A10" s="20" t="s">
        <v>42</v>
      </c>
      <c r="B10" s="20" t="s">
        <v>18</v>
      </c>
      <c r="C10" s="20" t="s">
        <v>43</v>
      </c>
      <c r="D10" s="20" t="s">
        <v>44</v>
      </c>
      <c r="E10" s="20" t="s">
        <v>104</v>
      </c>
      <c r="F10" s="21">
        <v>46313.036527777775</v>
      </c>
      <c r="G10" s="20" t="s">
        <v>22</v>
      </c>
      <c r="H10" s="20" t="s">
        <v>5711</v>
      </c>
      <c r="I10" s="22">
        <v>360</v>
      </c>
      <c r="J10" s="20" t="s">
        <v>23</v>
      </c>
      <c r="K10" s="20" t="s">
        <v>24</v>
      </c>
      <c r="L10" s="22">
        <v>904</v>
      </c>
      <c r="M10" s="20" t="s">
        <v>2674</v>
      </c>
      <c r="N10" s="21">
        <v>46313.083993055552</v>
      </c>
      <c r="O10" s="22">
        <v>360</v>
      </c>
      <c r="P10" s="20" t="s">
        <v>26</v>
      </c>
      <c r="Q10" s="22">
        <v>190</v>
      </c>
      <c r="R10" s="3" t="str">
        <f>IF(OR(G10="12R",G10="12L"),_xlfn.XLOOKUP(C10,DB!$A$2:$A$248,DB!$B$2:$B$248,""),IF(OR(G10="30L",G10="30R"),_xlfn.XLOOKUP(C10,DB!$A$2:$A$248,DB!$C$2:$C$248,""),""))</f>
        <v>UDGUV</v>
      </c>
      <c r="S10" s="3">
        <f t="shared" si="0"/>
        <v>0</v>
      </c>
      <c r="T10" s="3" t="str">
        <f>_xlfn.XLOOKUP(C10,DB!$A$2:$A$248,DB!$D$2:$D$248,"")</f>
        <v>Sector 2</v>
      </c>
    </row>
    <row r="11" spans="1:20" x14ac:dyDescent="0.2">
      <c r="A11" s="20" t="s">
        <v>57</v>
      </c>
      <c r="B11" s="20" t="s">
        <v>18</v>
      </c>
      <c r="C11" s="20" t="s">
        <v>43</v>
      </c>
      <c r="D11" s="20" t="s">
        <v>61</v>
      </c>
      <c r="E11" s="20" t="s">
        <v>98</v>
      </c>
      <c r="F11" s="21">
        <v>46313.042870370366</v>
      </c>
      <c r="G11" s="20" t="s">
        <v>22</v>
      </c>
      <c r="H11" s="20" t="s">
        <v>5712</v>
      </c>
      <c r="I11" s="22">
        <v>340</v>
      </c>
      <c r="J11" s="20" t="s">
        <v>23</v>
      </c>
      <c r="K11" s="20" t="s">
        <v>24</v>
      </c>
      <c r="L11" s="22">
        <v>861</v>
      </c>
      <c r="M11" s="20" t="s">
        <v>456</v>
      </c>
      <c r="N11" s="21">
        <v>46313.088622685187</v>
      </c>
      <c r="O11" s="22">
        <v>340</v>
      </c>
      <c r="P11" s="20" t="s">
        <v>26</v>
      </c>
      <c r="Q11" s="22">
        <v>190</v>
      </c>
      <c r="R11" s="3" t="str">
        <f>IF(OR(G11="12R",G11="12L"),_xlfn.XLOOKUP(C11,DB!$A$2:$A$248,DB!$B$2:$B$248,""),IF(OR(G11="30L",G11="30R"),_xlfn.XLOOKUP(C11,DB!$A$2:$A$248,DB!$C$2:$C$248,""),""))</f>
        <v>UDGUV</v>
      </c>
      <c r="S11" s="3">
        <f t="shared" si="0"/>
        <v>1</v>
      </c>
      <c r="T11" s="3" t="str">
        <f>_xlfn.XLOOKUP(C11,DB!$A$2:$A$248,DB!$D$2:$D$248,"")</f>
        <v>Sector 2</v>
      </c>
    </row>
    <row r="12" spans="1:20" x14ac:dyDescent="0.2">
      <c r="A12" s="20" t="s">
        <v>47</v>
      </c>
      <c r="B12" s="20" t="s">
        <v>18</v>
      </c>
      <c r="C12" s="20" t="s">
        <v>48</v>
      </c>
      <c r="D12" s="20" t="s">
        <v>49</v>
      </c>
      <c r="E12" s="20" t="s">
        <v>455</v>
      </c>
      <c r="F12" s="21">
        <v>46313.044374999998</v>
      </c>
      <c r="G12" s="20" t="s">
        <v>22</v>
      </c>
      <c r="H12" s="20" t="s">
        <v>5713</v>
      </c>
      <c r="I12" s="22">
        <v>350</v>
      </c>
      <c r="J12" s="20" t="s">
        <v>23</v>
      </c>
      <c r="K12" s="20" t="s">
        <v>24</v>
      </c>
      <c r="L12" s="22">
        <v>136</v>
      </c>
      <c r="M12" s="20" t="s">
        <v>40</v>
      </c>
      <c r="N12" s="21">
        <v>46313.054305555561</v>
      </c>
      <c r="O12" s="22">
        <v>223</v>
      </c>
      <c r="P12" s="20" t="s">
        <v>41</v>
      </c>
      <c r="Q12" s="22">
        <v>190</v>
      </c>
      <c r="R12" s="3" t="str">
        <f>IF(OR(G12="12R",G12="12L"),_xlfn.XLOOKUP(C12,DB!$A$2:$A$248,DB!$B$2:$B$248,""),IF(OR(G12="30L",G12="30R"),_xlfn.XLOOKUP(C12,DB!$A$2:$A$248,DB!$C$2:$C$248,""),""))</f>
        <v>NUDAL</v>
      </c>
      <c r="S12" s="3">
        <f t="shared" si="0"/>
        <v>1</v>
      </c>
      <c r="T12" s="3" t="str">
        <f>_xlfn.XLOOKUP(C12,DB!$A$2:$A$248,DB!$D$2:$D$248,"")</f>
        <v>Sector 3</v>
      </c>
    </row>
    <row r="13" spans="1:20" x14ac:dyDescent="0.2">
      <c r="A13" s="20" t="s">
        <v>17</v>
      </c>
      <c r="B13" s="20" t="s">
        <v>18</v>
      </c>
      <c r="C13" s="20" t="s">
        <v>19</v>
      </c>
      <c r="D13" s="20" t="s">
        <v>54</v>
      </c>
      <c r="E13" s="20" t="s">
        <v>1193</v>
      </c>
      <c r="F13" s="21">
        <v>46313.052893518514</v>
      </c>
      <c r="G13" s="20" t="s">
        <v>22</v>
      </c>
      <c r="H13" s="20" t="s">
        <v>5714</v>
      </c>
      <c r="I13" s="22">
        <v>380</v>
      </c>
      <c r="J13" s="20" t="s">
        <v>23</v>
      </c>
      <c r="K13" s="20" t="s">
        <v>24</v>
      </c>
      <c r="L13" s="22">
        <v>857</v>
      </c>
      <c r="M13" s="20" t="s">
        <v>453</v>
      </c>
      <c r="N13" s="21">
        <v>46313.099710648152</v>
      </c>
      <c r="O13" s="22">
        <v>380</v>
      </c>
      <c r="P13" s="20" t="s">
        <v>26</v>
      </c>
      <c r="Q13" s="22">
        <v>190</v>
      </c>
      <c r="R13" s="3" t="str">
        <f>IF(OR(G13="12R",G13="12L"),_xlfn.XLOOKUP(C13,DB!$A$2:$A$248,DB!$B$2:$B$248,""),IF(OR(G13="30L",G13="30R"),_xlfn.XLOOKUP(C13,DB!$A$2:$A$248,DB!$C$2:$C$248,""),""))</f>
        <v>UDGUV</v>
      </c>
      <c r="S13" s="3">
        <f t="shared" si="0"/>
        <v>1</v>
      </c>
      <c r="T13" s="3" t="str">
        <f>_xlfn.XLOOKUP(C13,DB!$A$2:$A$248,DB!$D$2:$D$248,"")</f>
        <v>Sector 2</v>
      </c>
    </row>
    <row r="14" spans="1:20" x14ac:dyDescent="0.2">
      <c r="A14" s="20" t="s">
        <v>32</v>
      </c>
      <c r="B14" s="20" t="s">
        <v>18</v>
      </c>
      <c r="C14" s="20" t="s">
        <v>33</v>
      </c>
      <c r="D14" s="20" t="s">
        <v>54</v>
      </c>
      <c r="E14" s="20" t="s">
        <v>844</v>
      </c>
      <c r="F14" s="21">
        <v>46313.055069444439</v>
      </c>
      <c r="G14" s="20" t="s">
        <v>22</v>
      </c>
      <c r="H14" s="20" t="s">
        <v>5715</v>
      </c>
      <c r="I14" s="22">
        <v>360</v>
      </c>
      <c r="J14" s="20" t="s">
        <v>23</v>
      </c>
      <c r="K14" s="20" t="s">
        <v>24</v>
      </c>
      <c r="L14" s="22">
        <v>872</v>
      </c>
      <c r="M14" s="20" t="s">
        <v>36</v>
      </c>
      <c r="N14" s="21">
        <v>46313.10365740741</v>
      </c>
      <c r="O14" s="22">
        <v>360</v>
      </c>
      <c r="P14" s="20" t="s">
        <v>26</v>
      </c>
      <c r="Q14" s="22">
        <v>190</v>
      </c>
      <c r="R14" s="3" t="str">
        <f>IF(OR(G14="12R",G14="12L"),_xlfn.XLOOKUP(C14,DB!$A$2:$A$248,DB!$B$2:$B$248,""),IF(OR(G14="30L",G14="30R"),_xlfn.XLOOKUP(C14,DB!$A$2:$A$248,DB!$C$2:$C$248,""),""))</f>
        <v>UDGUV</v>
      </c>
      <c r="S14" s="3">
        <f t="shared" si="0"/>
        <v>1</v>
      </c>
      <c r="T14" s="3" t="str">
        <f>_xlfn.XLOOKUP(C14,DB!$A$2:$A$248,DB!$D$2:$D$248,"")</f>
        <v>Sector 2</v>
      </c>
    </row>
    <row r="15" spans="1:20" x14ac:dyDescent="0.2">
      <c r="A15" s="20" t="s">
        <v>62</v>
      </c>
      <c r="B15" s="20" t="s">
        <v>18</v>
      </c>
      <c r="C15" s="20" t="s">
        <v>63</v>
      </c>
      <c r="D15" s="20" t="s">
        <v>64</v>
      </c>
      <c r="E15" s="20" t="s">
        <v>2014</v>
      </c>
      <c r="F15" s="21">
        <v>46313.061273148152</v>
      </c>
      <c r="G15" s="20" t="s">
        <v>22</v>
      </c>
      <c r="H15" s="20" t="s">
        <v>5716</v>
      </c>
      <c r="I15" s="22">
        <v>340</v>
      </c>
      <c r="J15" s="20" t="s">
        <v>23</v>
      </c>
      <c r="K15" s="20" t="s">
        <v>24</v>
      </c>
      <c r="L15" s="22">
        <v>861</v>
      </c>
      <c r="M15" s="20" t="s">
        <v>836</v>
      </c>
      <c r="N15" s="21">
        <v>46313.106863425928</v>
      </c>
      <c r="O15" s="22">
        <v>340</v>
      </c>
      <c r="P15" s="20" t="s">
        <v>26</v>
      </c>
      <c r="Q15" s="22">
        <v>190</v>
      </c>
      <c r="R15" s="3" t="str">
        <f>IF(OR(G15="12R",G15="12L"),_xlfn.XLOOKUP(C15,DB!$A$2:$A$248,DB!$B$2:$B$248,""),IF(OR(G15="30L",G15="30R"),_xlfn.XLOOKUP(C15,DB!$A$2:$A$248,DB!$C$2:$C$248,""),""))</f>
        <v>UDGUV</v>
      </c>
      <c r="S15" s="3">
        <f t="shared" si="0"/>
        <v>1</v>
      </c>
      <c r="T15" s="3" t="str">
        <f>_xlfn.XLOOKUP(C15,DB!$A$2:$A$248,DB!$D$2:$D$248,"")</f>
        <v>Sector 2</v>
      </c>
    </row>
    <row r="16" spans="1:20" x14ac:dyDescent="0.2">
      <c r="A16" s="20" t="s">
        <v>625</v>
      </c>
      <c r="B16" s="20" t="s">
        <v>18</v>
      </c>
      <c r="C16" s="20" t="s">
        <v>626</v>
      </c>
      <c r="D16" s="20" t="s">
        <v>241</v>
      </c>
      <c r="E16" s="20" t="s">
        <v>5406</v>
      </c>
      <c r="F16" s="21">
        <v>46313.065694444449</v>
      </c>
      <c r="G16" s="20" t="s">
        <v>22</v>
      </c>
      <c r="H16" s="20" t="s">
        <v>5717</v>
      </c>
      <c r="I16" s="22">
        <v>330</v>
      </c>
      <c r="J16" s="20" t="s">
        <v>23</v>
      </c>
      <c r="K16" s="20" t="s">
        <v>24</v>
      </c>
      <c r="L16" s="22">
        <v>379</v>
      </c>
      <c r="M16" s="20" t="s">
        <v>5718</v>
      </c>
      <c r="N16" s="21">
        <v>46313.087835648148</v>
      </c>
      <c r="O16" s="22">
        <v>370</v>
      </c>
      <c r="P16" s="20" t="s">
        <v>26</v>
      </c>
      <c r="Q16" s="22">
        <v>40</v>
      </c>
      <c r="R16" s="3" t="str">
        <f>IF(OR(G16="12R",G16="12L"),_xlfn.XLOOKUP(C16,DB!$A$2:$A$248,DB!$B$2:$B$248,""),IF(OR(G16="30L",G16="30R"),_xlfn.XLOOKUP(C16,DB!$A$2:$A$248,DB!$C$2:$C$248,""),""))</f>
        <v>OMSUK</v>
      </c>
      <c r="S16" s="3">
        <f t="shared" si="0"/>
        <v>1</v>
      </c>
      <c r="T16" s="3" t="str">
        <f>_xlfn.XLOOKUP(C16,DB!$A$2:$A$248,DB!$D$2:$D$248,"")</f>
        <v>Sector 3</v>
      </c>
    </row>
    <row r="17" spans="1:20" x14ac:dyDescent="0.2">
      <c r="A17" s="20" t="s">
        <v>52</v>
      </c>
      <c r="B17" s="20" t="s">
        <v>18</v>
      </c>
      <c r="C17" s="20" t="s">
        <v>53</v>
      </c>
      <c r="D17" s="20" t="s">
        <v>54</v>
      </c>
      <c r="E17" s="20" t="s">
        <v>55</v>
      </c>
      <c r="F17" s="21">
        <v>46313.066666666666</v>
      </c>
      <c r="G17" s="20" t="s">
        <v>22</v>
      </c>
      <c r="H17" s="20" t="s">
        <v>5719</v>
      </c>
      <c r="I17" s="22">
        <v>370</v>
      </c>
      <c r="J17" s="20" t="s">
        <v>23</v>
      </c>
      <c r="K17" s="20" t="s">
        <v>24</v>
      </c>
      <c r="L17" s="22">
        <v>197</v>
      </c>
      <c r="M17" s="20" t="s">
        <v>5506</v>
      </c>
      <c r="N17" s="21">
        <v>46313.078356481477</v>
      </c>
      <c r="O17" s="22">
        <v>346</v>
      </c>
      <c r="P17" s="20" t="s">
        <v>26</v>
      </c>
      <c r="Q17" s="22">
        <v>190</v>
      </c>
      <c r="R17" s="3" t="str">
        <f>IF(OR(G17="12R",G17="12L"),_xlfn.XLOOKUP(C17,DB!$A$2:$A$248,DB!$B$2:$B$248,""),IF(OR(G17="30L",G17="30R"),_xlfn.XLOOKUP(C17,DB!$A$2:$A$248,DB!$C$2:$C$248,""),""))</f>
        <v>CZM</v>
      </c>
      <c r="S17" s="3">
        <f t="shared" si="0"/>
        <v>1</v>
      </c>
      <c r="T17" s="3" t="str">
        <f>_xlfn.XLOOKUP(C17,DB!$A$2:$A$248,DB!$D$2:$D$248,"")</f>
        <v>Sector 7</v>
      </c>
    </row>
    <row r="18" spans="1:20" x14ac:dyDescent="0.2">
      <c r="A18" s="20" t="s">
        <v>60</v>
      </c>
      <c r="B18" s="20" t="s">
        <v>18</v>
      </c>
      <c r="C18" s="20" t="s">
        <v>28</v>
      </c>
      <c r="D18" s="20" t="s">
        <v>61</v>
      </c>
      <c r="E18" s="20" t="s">
        <v>940</v>
      </c>
      <c r="F18" s="21">
        <v>46313.090740740736</v>
      </c>
      <c r="G18" s="20" t="s">
        <v>22</v>
      </c>
      <c r="H18" s="20" t="s">
        <v>5720</v>
      </c>
      <c r="I18" s="22">
        <v>350</v>
      </c>
      <c r="J18" s="20" t="s">
        <v>23</v>
      </c>
      <c r="K18" s="20" t="s">
        <v>24</v>
      </c>
      <c r="L18" s="22">
        <v>393</v>
      </c>
      <c r="M18" s="20" t="s">
        <v>269</v>
      </c>
      <c r="N18" s="21">
        <v>46313.114247685182</v>
      </c>
      <c r="O18" s="22">
        <v>336</v>
      </c>
      <c r="P18" s="20" t="s">
        <v>26</v>
      </c>
      <c r="Q18" s="22">
        <v>40</v>
      </c>
      <c r="R18" s="3" t="str">
        <f>IF(OR(G18="12R",G18="12L"),_xlfn.XLOOKUP(C18,DB!$A$2:$A$248,DB!$B$2:$B$248,""),IF(OR(G18="30L",G18="30R"),_xlfn.XLOOKUP(C18,DB!$A$2:$A$248,DB!$C$2:$C$248,""),""))</f>
        <v>OMSUK</v>
      </c>
      <c r="S18" s="3">
        <f t="shared" si="0"/>
        <v>2</v>
      </c>
      <c r="T18" s="3" t="str">
        <f>_xlfn.XLOOKUP(C18,DB!$A$2:$A$248,DB!$D$2:$D$248,"")</f>
        <v>Sector 3</v>
      </c>
    </row>
    <row r="19" spans="1:20" x14ac:dyDescent="0.2">
      <c r="A19" s="20" t="s">
        <v>92</v>
      </c>
      <c r="B19" s="20" t="s">
        <v>18</v>
      </c>
      <c r="C19" s="20" t="s">
        <v>33</v>
      </c>
      <c r="D19" s="20" t="s">
        <v>54</v>
      </c>
      <c r="E19" s="20" t="s">
        <v>512</v>
      </c>
      <c r="F19" s="21">
        <v>46313.101805555554</v>
      </c>
      <c r="G19" s="20" t="s">
        <v>22</v>
      </c>
      <c r="H19" s="20" t="s">
        <v>364</v>
      </c>
      <c r="I19" s="22">
        <v>360</v>
      </c>
      <c r="J19" s="20" t="s">
        <v>23</v>
      </c>
      <c r="K19" s="20" t="s">
        <v>24</v>
      </c>
      <c r="L19" s="22">
        <v>862</v>
      </c>
      <c r="M19" s="20" t="s">
        <v>36</v>
      </c>
      <c r="N19" s="21">
        <v>46313.148831018523</v>
      </c>
      <c r="O19" s="22">
        <v>360</v>
      </c>
      <c r="P19" s="20" t="s">
        <v>26</v>
      </c>
      <c r="Q19" s="22">
        <v>190</v>
      </c>
      <c r="R19" s="3" t="str">
        <f>IF(OR(G19="12R",G19="12L"),_xlfn.XLOOKUP(C19,DB!$A$2:$A$248,DB!$B$2:$B$248,""),IF(OR(G19="30L",G19="30R"),_xlfn.XLOOKUP(C19,DB!$A$2:$A$248,DB!$C$2:$C$248,""),""))</f>
        <v>UDGUV</v>
      </c>
      <c r="S19" s="3">
        <f t="shared" si="0"/>
        <v>2</v>
      </c>
      <c r="T19" s="3" t="str">
        <f>_xlfn.XLOOKUP(C19,DB!$A$2:$A$248,DB!$D$2:$D$248,"")</f>
        <v>Sector 2</v>
      </c>
    </row>
    <row r="20" spans="1:20" x14ac:dyDescent="0.2">
      <c r="A20" s="20" t="s">
        <v>375</v>
      </c>
      <c r="B20" s="20" t="s">
        <v>18</v>
      </c>
      <c r="C20" s="20" t="s">
        <v>219</v>
      </c>
      <c r="D20" s="20" t="s">
        <v>54</v>
      </c>
      <c r="E20" s="20" t="s">
        <v>112</v>
      </c>
      <c r="F20" s="21">
        <v>46313.114629629628</v>
      </c>
      <c r="G20" s="20" t="s">
        <v>22</v>
      </c>
      <c r="H20" s="20" t="s">
        <v>5721</v>
      </c>
      <c r="I20" s="22">
        <v>370</v>
      </c>
      <c r="J20" s="20" t="s">
        <v>23</v>
      </c>
      <c r="K20" s="20" t="s">
        <v>24</v>
      </c>
      <c r="L20" s="22">
        <v>153</v>
      </c>
      <c r="M20" s="20" t="s">
        <v>117</v>
      </c>
      <c r="N20" s="21">
        <v>46313.125162037039</v>
      </c>
      <c r="O20" s="22">
        <v>269</v>
      </c>
      <c r="P20" s="20" t="s">
        <v>26</v>
      </c>
      <c r="Q20" s="22">
        <v>190</v>
      </c>
      <c r="R20" s="3" t="str">
        <f>IF(OR(G20="12R",G20="12L"),_xlfn.XLOOKUP(C20,DB!$A$2:$A$248,DB!$B$2:$B$248,""),IF(OR(G20="30L",G20="30R"),_xlfn.XLOOKUP(C20,DB!$A$2:$A$248,DB!$C$2:$C$248,""),""))</f>
        <v>TAKUX</v>
      </c>
      <c r="S20" s="3">
        <f t="shared" si="0"/>
        <v>2</v>
      </c>
      <c r="T20" s="3" t="str">
        <f>_xlfn.XLOOKUP(C20,DB!$A$2:$A$248,DB!$D$2:$D$248,"")</f>
        <v>Sector 7</v>
      </c>
    </row>
    <row r="21" spans="1:20" x14ac:dyDescent="0.2">
      <c r="A21" s="20" t="s">
        <v>80</v>
      </c>
      <c r="B21" s="20" t="s">
        <v>18</v>
      </c>
      <c r="C21" s="20" t="s">
        <v>43</v>
      </c>
      <c r="D21" s="20" t="s">
        <v>20</v>
      </c>
      <c r="E21" s="20" t="s">
        <v>581</v>
      </c>
      <c r="F21" s="21">
        <v>46313.121712962966</v>
      </c>
      <c r="G21" s="20" t="s">
        <v>22</v>
      </c>
      <c r="H21" s="20" t="s">
        <v>5722</v>
      </c>
      <c r="I21" s="22">
        <v>360</v>
      </c>
      <c r="J21" s="20" t="s">
        <v>23</v>
      </c>
      <c r="K21" s="20" t="s">
        <v>24</v>
      </c>
      <c r="L21" s="22">
        <v>898</v>
      </c>
      <c r="M21" s="20" t="s">
        <v>744</v>
      </c>
      <c r="N21" s="21">
        <v>46313.168935185182</v>
      </c>
      <c r="O21" s="22">
        <v>360</v>
      </c>
      <c r="P21" s="20" t="s">
        <v>26</v>
      </c>
      <c r="Q21" s="22">
        <v>190</v>
      </c>
      <c r="R21" s="3" t="str">
        <f>IF(OR(G21="12R",G21="12L"),_xlfn.XLOOKUP(C21,DB!$A$2:$A$248,DB!$B$2:$B$248,""),IF(OR(G21="30L",G21="30R"),_xlfn.XLOOKUP(C21,DB!$A$2:$A$248,DB!$C$2:$C$248,""),""))</f>
        <v>UDGUV</v>
      </c>
      <c r="S21" s="3">
        <f t="shared" si="0"/>
        <v>2</v>
      </c>
      <c r="T21" s="3" t="str">
        <f>_xlfn.XLOOKUP(C21,DB!$A$2:$A$248,DB!$D$2:$D$248,"")</f>
        <v>Sector 2</v>
      </c>
    </row>
    <row r="22" spans="1:20" x14ac:dyDescent="0.2">
      <c r="A22" s="20" t="s">
        <v>71</v>
      </c>
      <c r="B22" s="20" t="s">
        <v>18</v>
      </c>
      <c r="C22" s="20" t="s">
        <v>43</v>
      </c>
      <c r="D22" s="20" t="s">
        <v>34</v>
      </c>
      <c r="E22" s="20" t="s">
        <v>3297</v>
      </c>
      <c r="F22" s="21">
        <v>46313.124953703707</v>
      </c>
      <c r="G22" s="20" t="s">
        <v>22</v>
      </c>
      <c r="H22" s="20" t="s">
        <v>5723</v>
      </c>
      <c r="I22" s="22">
        <v>360</v>
      </c>
      <c r="J22" s="20" t="s">
        <v>23</v>
      </c>
      <c r="K22" s="20" t="s">
        <v>24</v>
      </c>
      <c r="L22" s="22">
        <v>867</v>
      </c>
      <c r="M22" s="20" t="s">
        <v>2872</v>
      </c>
      <c r="N22" s="21">
        <v>46313.170370370368</v>
      </c>
      <c r="O22" s="22">
        <v>360</v>
      </c>
      <c r="P22" s="20" t="s">
        <v>26</v>
      </c>
      <c r="Q22" s="22">
        <v>190</v>
      </c>
      <c r="R22" s="3" t="str">
        <f>IF(OR(G22="12R",G22="12L"),_xlfn.XLOOKUP(C22,DB!$A$2:$A$248,DB!$B$2:$B$248,""),IF(OR(G22="30L",G22="30R"),_xlfn.XLOOKUP(C22,DB!$A$2:$A$248,DB!$C$2:$C$248,""),""))</f>
        <v>UDGUV</v>
      </c>
      <c r="S22" s="3">
        <f t="shared" si="0"/>
        <v>2</v>
      </c>
      <c r="T22" s="3" t="str">
        <f>_xlfn.XLOOKUP(C22,DB!$A$2:$A$248,DB!$D$2:$D$248,"")</f>
        <v>Sector 2</v>
      </c>
    </row>
    <row r="23" spans="1:20" x14ac:dyDescent="0.2">
      <c r="A23" s="20" t="s">
        <v>697</v>
      </c>
      <c r="B23" s="20" t="s">
        <v>18</v>
      </c>
      <c r="C23" s="20" t="s">
        <v>365</v>
      </c>
      <c r="D23" s="20" t="s">
        <v>366</v>
      </c>
      <c r="E23" s="20" t="s">
        <v>5724</v>
      </c>
      <c r="F23" s="21">
        <v>46313.139409722222</v>
      </c>
      <c r="G23" s="20" t="s">
        <v>696</v>
      </c>
      <c r="H23" s="20" t="s">
        <v>5725</v>
      </c>
      <c r="I23" s="22">
        <v>410</v>
      </c>
      <c r="J23" s="20" t="s">
        <v>23</v>
      </c>
      <c r="K23" s="20" t="s">
        <v>24</v>
      </c>
      <c r="L23" s="22">
        <v>366</v>
      </c>
      <c r="M23" s="20" t="s">
        <v>5726</v>
      </c>
      <c r="N23" s="21">
        <v>46313.159409722226</v>
      </c>
      <c r="O23" s="22">
        <v>410</v>
      </c>
      <c r="P23" s="20" t="s">
        <v>41</v>
      </c>
      <c r="Q23" s="22">
        <v>190</v>
      </c>
      <c r="R23" s="3" t="str">
        <f>IF(OR(G23="12R",G23="12L"),_xlfn.XLOOKUP(C23,DB!$A$2:$A$248,DB!$B$2:$B$248,""),IF(OR(G23="30L",G23="30R"),_xlfn.XLOOKUP(C23,DB!$A$2:$A$248,DB!$C$2:$C$248,""),""))</f>
        <v>NUDAL</v>
      </c>
      <c r="S23" s="3">
        <f t="shared" si="0"/>
        <v>3</v>
      </c>
      <c r="T23" s="3" t="str">
        <f>_xlfn.XLOOKUP(C23,DB!$A$2:$A$248,DB!$D$2:$D$248,"")</f>
        <v>Sector 3</v>
      </c>
    </row>
    <row r="24" spans="1:20" x14ac:dyDescent="0.2">
      <c r="A24" s="20" t="s">
        <v>451</v>
      </c>
      <c r="B24" s="20" t="s">
        <v>18</v>
      </c>
      <c r="C24" s="20" t="s">
        <v>87</v>
      </c>
      <c r="D24" s="20" t="s">
        <v>88</v>
      </c>
      <c r="E24" s="20" t="s">
        <v>1247</v>
      </c>
      <c r="F24" s="21">
        <v>46313.151180555556</v>
      </c>
      <c r="G24" s="20" t="s">
        <v>696</v>
      </c>
      <c r="H24" s="20" t="s">
        <v>5727</v>
      </c>
      <c r="I24" s="22">
        <v>370</v>
      </c>
      <c r="J24" s="20" t="s">
        <v>23</v>
      </c>
      <c r="K24" s="20" t="s">
        <v>24</v>
      </c>
      <c r="L24" s="22">
        <v>137</v>
      </c>
      <c r="M24" s="20" t="s">
        <v>755</v>
      </c>
      <c r="N24" s="21">
        <v>46313.160995370374</v>
      </c>
      <c r="O24" s="22">
        <v>206</v>
      </c>
      <c r="P24" s="20" t="s">
        <v>41</v>
      </c>
      <c r="Q24" s="22">
        <v>190</v>
      </c>
      <c r="R24" s="3" t="str">
        <f>IF(OR(G24="12R",G24="12L"),_xlfn.XLOOKUP(C24,DB!$A$2:$A$248,DB!$B$2:$B$248,""),IF(OR(G24="30L",G24="30R"),_xlfn.XLOOKUP(C24,DB!$A$2:$A$248,DB!$C$2:$C$248,""),""))</f>
        <v>NUDAL</v>
      </c>
      <c r="S24" s="3">
        <f t="shared" si="0"/>
        <v>3</v>
      </c>
      <c r="T24" s="3" t="str">
        <f>_xlfn.XLOOKUP(C24,DB!$A$2:$A$248,DB!$D$2:$D$248,"")</f>
        <v>Sector 3</v>
      </c>
    </row>
    <row r="25" spans="1:20" x14ac:dyDescent="0.2">
      <c r="A25" s="20" t="s">
        <v>89</v>
      </c>
      <c r="B25" s="20" t="s">
        <v>18</v>
      </c>
      <c r="C25" s="20" t="s">
        <v>43</v>
      </c>
      <c r="D25" s="20" t="s">
        <v>61</v>
      </c>
      <c r="E25" s="20" t="s">
        <v>2843</v>
      </c>
      <c r="F25" s="21">
        <v>46313.183958333335</v>
      </c>
      <c r="G25" s="20" t="s">
        <v>696</v>
      </c>
      <c r="H25" s="20" t="s">
        <v>5728</v>
      </c>
      <c r="I25" s="22">
        <v>340</v>
      </c>
      <c r="J25" s="20" t="s">
        <v>23</v>
      </c>
      <c r="K25" s="20" t="s">
        <v>24</v>
      </c>
      <c r="L25" s="22">
        <v>862</v>
      </c>
      <c r="M25" s="20" t="s">
        <v>456</v>
      </c>
      <c r="N25" s="21">
        <v>46313.230081018519</v>
      </c>
      <c r="O25" s="22">
        <v>380</v>
      </c>
      <c r="P25" s="20" t="s">
        <v>26</v>
      </c>
      <c r="Q25" s="22">
        <v>190</v>
      </c>
      <c r="R25" s="3" t="str">
        <f>IF(OR(G25="12R",G25="12L"),_xlfn.XLOOKUP(C25,DB!$A$2:$A$248,DB!$B$2:$B$248,""),IF(OR(G25="30L",G25="30R"),_xlfn.XLOOKUP(C25,DB!$A$2:$A$248,DB!$C$2:$C$248,""),""))</f>
        <v>UDGUV</v>
      </c>
      <c r="S25" s="3">
        <f t="shared" si="0"/>
        <v>4</v>
      </c>
      <c r="T25" s="3" t="str">
        <f>_xlfn.XLOOKUP(C25,DB!$A$2:$A$248,DB!$D$2:$D$248,"")</f>
        <v>Sector 2</v>
      </c>
    </row>
    <row r="26" spans="1:20" x14ac:dyDescent="0.2">
      <c r="A26" s="20" t="s">
        <v>94</v>
      </c>
      <c r="B26" s="20" t="s">
        <v>18</v>
      </c>
      <c r="C26" s="20" t="s">
        <v>43</v>
      </c>
      <c r="D26" s="20" t="s">
        <v>20</v>
      </c>
      <c r="E26" s="20" t="s">
        <v>4157</v>
      </c>
      <c r="F26" s="21">
        <v>46313.440335648149</v>
      </c>
      <c r="G26" s="20" t="s">
        <v>696</v>
      </c>
      <c r="H26" s="20" t="s">
        <v>5729</v>
      </c>
      <c r="I26" s="22">
        <v>360</v>
      </c>
      <c r="J26" s="20" t="s">
        <v>23</v>
      </c>
      <c r="K26" s="20" t="s">
        <v>24</v>
      </c>
      <c r="L26" s="22">
        <v>854</v>
      </c>
      <c r="M26" s="20" t="s">
        <v>46</v>
      </c>
      <c r="N26" s="21">
        <v>46313.486886574072</v>
      </c>
      <c r="O26" s="22">
        <v>360</v>
      </c>
      <c r="P26" s="20" t="s">
        <v>26</v>
      </c>
      <c r="Q26" s="22">
        <v>190</v>
      </c>
      <c r="R26" s="3" t="str">
        <f>IF(OR(G26="12R",G26="12L"),_xlfn.XLOOKUP(C26,DB!$A$2:$A$248,DB!$B$2:$B$248,""),IF(OR(G26="30L",G26="30R"),_xlfn.XLOOKUP(C26,DB!$A$2:$A$248,DB!$C$2:$C$248,""),""))</f>
        <v>UDGUV</v>
      </c>
      <c r="S26" s="3">
        <f t="shared" si="0"/>
        <v>10</v>
      </c>
      <c r="T26" s="3" t="str">
        <f>_xlfn.XLOOKUP(C26,DB!$A$2:$A$248,DB!$D$2:$D$248,"")</f>
        <v>Sector 2</v>
      </c>
    </row>
    <row r="27" spans="1:20" x14ac:dyDescent="0.2">
      <c r="A27" s="20" t="s">
        <v>106</v>
      </c>
      <c r="B27" s="20" t="s">
        <v>18</v>
      </c>
      <c r="C27" s="20" t="s">
        <v>43</v>
      </c>
      <c r="D27" s="20" t="s">
        <v>61</v>
      </c>
      <c r="E27" s="20" t="s">
        <v>156</v>
      </c>
      <c r="F27" s="21">
        <v>46313.455648148149</v>
      </c>
      <c r="G27" s="20" t="s">
        <v>696</v>
      </c>
      <c r="H27" s="20" t="s">
        <v>5730</v>
      </c>
      <c r="I27" s="22">
        <v>340</v>
      </c>
      <c r="J27" s="20" t="s">
        <v>23</v>
      </c>
      <c r="K27" s="20" t="s">
        <v>24</v>
      </c>
      <c r="L27" s="22">
        <v>848</v>
      </c>
      <c r="M27" s="20" t="s">
        <v>46</v>
      </c>
      <c r="N27" s="21">
        <v>46313.501562500001</v>
      </c>
      <c r="O27" s="22">
        <v>340</v>
      </c>
      <c r="P27" s="20" t="s">
        <v>26</v>
      </c>
      <c r="Q27" s="22">
        <v>190</v>
      </c>
      <c r="R27" s="3" t="str">
        <f>IF(OR(G27="12R",G27="12L"),_xlfn.XLOOKUP(C27,DB!$A$2:$A$248,DB!$B$2:$B$248,""),IF(OR(G27="30L",G27="30R"),_xlfn.XLOOKUP(C27,DB!$A$2:$A$248,DB!$C$2:$C$248,""),""))</f>
        <v>UDGUV</v>
      </c>
      <c r="S27" s="3">
        <f t="shared" si="0"/>
        <v>10</v>
      </c>
      <c r="T27" s="3" t="str">
        <f>_xlfn.XLOOKUP(C27,DB!$A$2:$A$248,DB!$D$2:$D$248,"")</f>
        <v>Sector 2</v>
      </c>
    </row>
    <row r="28" spans="1:20" x14ac:dyDescent="0.2">
      <c r="A28" s="20" t="s">
        <v>96</v>
      </c>
      <c r="B28" s="20" t="s">
        <v>18</v>
      </c>
      <c r="C28" s="20" t="s">
        <v>97</v>
      </c>
      <c r="D28" s="20" t="s">
        <v>61</v>
      </c>
      <c r="E28" s="20" t="s">
        <v>590</v>
      </c>
      <c r="F28" s="21">
        <v>46313.463009259256</v>
      </c>
      <c r="G28" s="20" t="s">
        <v>696</v>
      </c>
      <c r="H28" s="20" t="s">
        <v>5731</v>
      </c>
      <c r="I28" s="22">
        <v>360</v>
      </c>
      <c r="J28" s="20" t="s">
        <v>23</v>
      </c>
      <c r="K28" s="20" t="s">
        <v>24</v>
      </c>
      <c r="L28" s="22">
        <v>868</v>
      </c>
      <c r="M28" s="20" t="s">
        <v>99</v>
      </c>
      <c r="N28" s="21">
        <v>46313.509849537033</v>
      </c>
      <c r="O28" s="22">
        <v>212</v>
      </c>
      <c r="P28" s="20" t="s">
        <v>26</v>
      </c>
      <c r="Q28" s="22">
        <v>190</v>
      </c>
      <c r="R28" s="3" t="str">
        <f>IF(OR(G28="12R",G28="12L"),_xlfn.XLOOKUP(C28,DB!$A$2:$A$248,DB!$B$2:$B$248,""),IF(OR(G28="30L",G28="30R"),_xlfn.XLOOKUP(C28,DB!$A$2:$A$248,DB!$C$2:$C$248,""),""))</f>
        <v>UDGUV</v>
      </c>
      <c r="S28" s="3">
        <f t="shared" si="0"/>
        <v>11</v>
      </c>
      <c r="T28" s="3" t="str">
        <f>_xlfn.XLOOKUP(C28,DB!$A$2:$A$248,DB!$D$2:$D$248,"")</f>
        <v>Sector 2</v>
      </c>
    </row>
    <row r="29" spans="1:20" x14ac:dyDescent="0.2">
      <c r="A29" s="20" t="s">
        <v>100</v>
      </c>
      <c r="B29" s="20" t="s">
        <v>18</v>
      </c>
      <c r="C29" s="20" t="s">
        <v>101</v>
      </c>
      <c r="D29" s="20" t="s">
        <v>20</v>
      </c>
      <c r="E29" s="20" t="s">
        <v>562</v>
      </c>
      <c r="F29" s="21">
        <v>46313.470289351855</v>
      </c>
      <c r="G29" s="20" t="s">
        <v>696</v>
      </c>
      <c r="H29" s="20" t="s">
        <v>5732</v>
      </c>
      <c r="I29" s="22">
        <v>360</v>
      </c>
      <c r="J29" s="20" t="s">
        <v>23</v>
      </c>
      <c r="K29" s="20" t="s">
        <v>24</v>
      </c>
      <c r="L29" s="22">
        <v>848</v>
      </c>
      <c r="M29" s="20" t="s">
        <v>46</v>
      </c>
      <c r="N29" s="21">
        <v>46313.515682870369</v>
      </c>
      <c r="O29" s="22">
        <v>360</v>
      </c>
      <c r="P29" s="20" t="s">
        <v>26</v>
      </c>
      <c r="Q29" s="22">
        <v>190</v>
      </c>
      <c r="R29" s="3" t="str">
        <f>IF(OR(G29="12R",G29="12L"),_xlfn.XLOOKUP(C29,DB!$A$2:$A$248,DB!$B$2:$B$248,""),IF(OR(G29="30L",G29="30R"),_xlfn.XLOOKUP(C29,DB!$A$2:$A$248,DB!$C$2:$C$248,""),""))</f>
        <v>UDGUV</v>
      </c>
      <c r="S29" s="3">
        <f t="shared" si="0"/>
        <v>11</v>
      </c>
      <c r="T29" s="3" t="str">
        <f>_xlfn.XLOOKUP(C29,DB!$A$2:$A$248,DB!$D$2:$D$248,"")</f>
        <v>Sector 2</v>
      </c>
    </row>
    <row r="30" spans="1:20" x14ac:dyDescent="0.2">
      <c r="A30" s="20" t="s">
        <v>103</v>
      </c>
      <c r="B30" s="20" t="s">
        <v>18</v>
      </c>
      <c r="C30" s="20" t="s">
        <v>43</v>
      </c>
      <c r="D30" s="20" t="s">
        <v>44</v>
      </c>
      <c r="E30" s="20" t="s">
        <v>623</v>
      </c>
      <c r="F30" s="21">
        <v>46313.472245370373</v>
      </c>
      <c r="G30" s="20" t="s">
        <v>696</v>
      </c>
      <c r="H30" s="20" t="s">
        <v>5733</v>
      </c>
      <c r="I30" s="22">
        <v>360</v>
      </c>
      <c r="J30" s="20" t="s">
        <v>23</v>
      </c>
      <c r="K30" s="20" t="s">
        <v>24</v>
      </c>
      <c r="L30" s="22">
        <v>861</v>
      </c>
      <c r="M30" s="20" t="s">
        <v>46</v>
      </c>
      <c r="N30" s="21">
        <v>46313.518599537041</v>
      </c>
      <c r="O30" s="22">
        <v>360</v>
      </c>
      <c r="P30" s="20" t="s">
        <v>26</v>
      </c>
      <c r="Q30" s="22">
        <v>190</v>
      </c>
      <c r="R30" s="3" t="str">
        <f>IF(OR(G30="12R",G30="12L"),_xlfn.XLOOKUP(C30,DB!$A$2:$A$248,DB!$B$2:$B$248,""),IF(OR(G30="30L",G30="30R"),_xlfn.XLOOKUP(C30,DB!$A$2:$A$248,DB!$C$2:$C$248,""),""))</f>
        <v>UDGUV</v>
      </c>
      <c r="S30" s="3">
        <f t="shared" si="0"/>
        <v>11</v>
      </c>
      <c r="T30" s="3" t="str">
        <f>_xlfn.XLOOKUP(C30,DB!$A$2:$A$248,DB!$D$2:$D$248,"")</f>
        <v>Sector 2</v>
      </c>
    </row>
    <row r="31" spans="1:20" x14ac:dyDescent="0.2">
      <c r="A31" s="20" t="s">
        <v>107</v>
      </c>
      <c r="B31" s="20" t="s">
        <v>18</v>
      </c>
      <c r="C31" s="20" t="s">
        <v>108</v>
      </c>
      <c r="D31" s="20" t="s">
        <v>34</v>
      </c>
      <c r="E31" s="20" t="s">
        <v>399</v>
      </c>
      <c r="F31" s="21">
        <v>46313.490775462968</v>
      </c>
      <c r="G31" s="20" t="s">
        <v>696</v>
      </c>
      <c r="H31" s="20" t="s">
        <v>5734</v>
      </c>
      <c r="I31" s="22">
        <v>290</v>
      </c>
      <c r="J31" s="20" t="s">
        <v>23</v>
      </c>
      <c r="K31" s="20" t="s">
        <v>24</v>
      </c>
      <c r="L31" s="22">
        <v>136</v>
      </c>
      <c r="M31" s="20" t="s">
        <v>40</v>
      </c>
      <c r="N31" s="21">
        <v>46313.500138888892</v>
      </c>
      <c r="O31" s="22">
        <v>274</v>
      </c>
      <c r="P31" s="20" t="s">
        <v>26</v>
      </c>
      <c r="Q31" s="22">
        <v>190</v>
      </c>
      <c r="R31" s="3" t="str">
        <f>IF(OR(G31="12R",G31="12L"),_xlfn.XLOOKUP(C31,DB!$A$2:$A$248,DB!$B$2:$B$248,""),IF(OR(G31="30L",G31="30R"),_xlfn.XLOOKUP(C31,DB!$A$2:$A$248,DB!$C$2:$C$248,""),""))</f>
        <v>NUDAL</v>
      </c>
      <c r="S31" s="3">
        <f t="shared" si="0"/>
        <v>11</v>
      </c>
      <c r="T31" s="3" t="str">
        <f>_xlfn.XLOOKUP(C31,DB!$A$2:$A$248,DB!$D$2:$D$248,"")</f>
        <v>Sector 3</v>
      </c>
    </row>
    <row r="32" spans="1:20" x14ac:dyDescent="0.2">
      <c r="A32" s="20" t="s">
        <v>111</v>
      </c>
      <c r="B32" s="20" t="s">
        <v>18</v>
      </c>
      <c r="C32" s="20" t="s">
        <v>33</v>
      </c>
      <c r="D32" s="20" t="s">
        <v>54</v>
      </c>
      <c r="E32" s="20" t="s">
        <v>112</v>
      </c>
      <c r="F32" s="21">
        <v>46313.502430555556</v>
      </c>
      <c r="G32" s="20" t="s">
        <v>696</v>
      </c>
      <c r="H32" s="20" t="s">
        <v>5735</v>
      </c>
      <c r="I32" s="22">
        <v>380</v>
      </c>
      <c r="J32" s="20" t="s">
        <v>23</v>
      </c>
      <c r="K32" s="20" t="s">
        <v>24</v>
      </c>
      <c r="L32" s="22">
        <v>862</v>
      </c>
      <c r="M32" s="20" t="s">
        <v>36</v>
      </c>
      <c r="N32" s="21">
        <v>46313.55060185185</v>
      </c>
      <c r="O32" s="22">
        <v>380</v>
      </c>
      <c r="P32" s="20" t="s">
        <v>26</v>
      </c>
      <c r="Q32" s="22">
        <v>190</v>
      </c>
      <c r="R32" s="3" t="str">
        <f>IF(OR(G32="12R",G32="12L"),_xlfn.XLOOKUP(C32,DB!$A$2:$A$248,DB!$B$2:$B$248,""),IF(OR(G32="30L",G32="30R"),_xlfn.XLOOKUP(C32,DB!$A$2:$A$248,DB!$C$2:$C$248,""),""))</f>
        <v>UDGUV</v>
      </c>
      <c r="S32" s="3">
        <f t="shared" si="0"/>
        <v>12</v>
      </c>
      <c r="T32" s="3" t="str">
        <f>_xlfn.XLOOKUP(C32,DB!$A$2:$A$248,DB!$D$2:$D$248,"")</f>
        <v>Sector 2</v>
      </c>
    </row>
    <row r="33" spans="1:20" x14ac:dyDescent="0.2">
      <c r="A33" s="20" t="s">
        <v>113</v>
      </c>
      <c r="B33" s="20" t="s">
        <v>18</v>
      </c>
      <c r="C33" s="20" t="s">
        <v>43</v>
      </c>
      <c r="D33" s="20" t="s">
        <v>29</v>
      </c>
      <c r="E33" s="20" t="s">
        <v>5736</v>
      </c>
      <c r="F33" s="21">
        <v>46313.508912037039</v>
      </c>
      <c r="G33" s="20" t="s">
        <v>696</v>
      </c>
      <c r="H33" s="20" t="s">
        <v>5737</v>
      </c>
      <c r="I33" s="22">
        <v>360</v>
      </c>
      <c r="J33" s="20" t="s">
        <v>23</v>
      </c>
      <c r="K33" s="20" t="s">
        <v>24</v>
      </c>
      <c r="L33" s="22">
        <v>869</v>
      </c>
      <c r="M33" s="20" t="s">
        <v>46</v>
      </c>
      <c r="N33" s="21">
        <v>46313.555069444439</v>
      </c>
      <c r="O33" s="22">
        <v>360</v>
      </c>
      <c r="P33" s="20" t="s">
        <v>26</v>
      </c>
      <c r="Q33" s="22">
        <v>190</v>
      </c>
      <c r="R33" s="3" t="str">
        <f>IF(OR(G33="12R",G33="12L"),_xlfn.XLOOKUP(C33,DB!$A$2:$A$248,DB!$B$2:$B$248,""),IF(OR(G33="30L",G33="30R"),_xlfn.XLOOKUP(C33,DB!$A$2:$A$248,DB!$C$2:$C$248,""),""))</f>
        <v>UDGUV</v>
      </c>
      <c r="S33" s="3">
        <f t="shared" si="0"/>
        <v>12</v>
      </c>
      <c r="T33" s="3" t="str">
        <f>_xlfn.XLOOKUP(C33,DB!$A$2:$A$248,DB!$D$2:$D$248,"")</f>
        <v>Sector 2</v>
      </c>
    </row>
    <row r="34" spans="1:20" x14ac:dyDescent="0.2">
      <c r="A34" s="20" t="s">
        <v>114</v>
      </c>
      <c r="B34" s="20" t="s">
        <v>18</v>
      </c>
      <c r="C34" s="20" t="s">
        <v>115</v>
      </c>
      <c r="D34" s="20" t="s">
        <v>129</v>
      </c>
      <c r="E34" s="20" t="s">
        <v>3888</v>
      </c>
      <c r="F34" s="21">
        <v>46313.511331018519</v>
      </c>
      <c r="G34" s="20" t="s">
        <v>696</v>
      </c>
      <c r="H34" s="20" t="s">
        <v>5738</v>
      </c>
      <c r="I34" s="22">
        <v>330</v>
      </c>
      <c r="J34" s="20" t="s">
        <v>23</v>
      </c>
      <c r="K34" s="20" t="s">
        <v>24</v>
      </c>
      <c r="L34" s="22">
        <v>153</v>
      </c>
      <c r="M34" s="20" t="s">
        <v>481</v>
      </c>
      <c r="N34" s="21">
        <v>46313.521319444444</v>
      </c>
      <c r="O34" s="22">
        <v>290</v>
      </c>
      <c r="P34" s="20" t="s">
        <v>26</v>
      </c>
      <c r="Q34" s="22">
        <v>190</v>
      </c>
      <c r="R34" s="3" t="str">
        <f>IF(OR(G34="12R",G34="12L"),_xlfn.XLOOKUP(C34,DB!$A$2:$A$248,DB!$B$2:$B$248,""),IF(OR(G34="30L",G34="30R"),_xlfn.XLOOKUP(C34,DB!$A$2:$A$248,DB!$C$2:$C$248,""),""))</f>
        <v>TAKUX</v>
      </c>
      <c r="S34" s="3">
        <f t="shared" si="0"/>
        <v>12</v>
      </c>
      <c r="T34" s="3" t="str">
        <f>_xlfn.XLOOKUP(C34,DB!$A$2:$A$248,DB!$D$2:$D$248,"")</f>
        <v>Sector 7</v>
      </c>
    </row>
    <row r="35" spans="1:20" x14ac:dyDescent="0.2">
      <c r="A35" s="20" t="s">
        <v>127</v>
      </c>
      <c r="B35" s="20" t="s">
        <v>18</v>
      </c>
      <c r="C35" s="20" t="s">
        <v>128</v>
      </c>
      <c r="D35" s="20" t="s">
        <v>129</v>
      </c>
      <c r="E35" s="20" t="s">
        <v>5739</v>
      </c>
      <c r="F35" s="21">
        <v>46313.520208333328</v>
      </c>
      <c r="G35" s="20" t="s">
        <v>696</v>
      </c>
      <c r="H35" s="20" t="s">
        <v>5740</v>
      </c>
      <c r="I35" s="22">
        <v>340</v>
      </c>
      <c r="J35" s="20" t="s">
        <v>23</v>
      </c>
      <c r="K35" s="20" t="s">
        <v>24</v>
      </c>
      <c r="L35" s="22">
        <v>507</v>
      </c>
      <c r="M35" s="20" t="s">
        <v>130</v>
      </c>
      <c r="N35" s="21">
        <v>46313.548831018517</v>
      </c>
      <c r="O35" s="22">
        <v>340</v>
      </c>
      <c r="P35" s="20" t="s">
        <v>26</v>
      </c>
      <c r="Q35" s="22">
        <v>190</v>
      </c>
      <c r="R35" s="3" t="str">
        <f>IF(OR(G35="12R",G35="12L"),_xlfn.XLOOKUP(C35,DB!$A$2:$A$248,DB!$B$2:$B$248,""),IF(OR(G35="30L",G35="30R"),_xlfn.XLOOKUP(C35,DB!$A$2:$A$248,DB!$C$2:$C$248,""),""))</f>
        <v>ENEBA</v>
      </c>
      <c r="S35" s="3">
        <f t="shared" si="0"/>
        <v>12</v>
      </c>
      <c r="T35" s="3" t="str">
        <f>_xlfn.XLOOKUP(C35,DB!$A$2:$A$248,DB!$D$2:$D$248,"")</f>
        <v>Sector 3</v>
      </c>
    </row>
    <row r="36" spans="1:20" x14ac:dyDescent="0.2">
      <c r="A36" s="20" t="s">
        <v>121</v>
      </c>
      <c r="B36" s="20" t="s">
        <v>18</v>
      </c>
      <c r="C36" s="20" t="s">
        <v>122</v>
      </c>
      <c r="D36" s="20" t="s">
        <v>123</v>
      </c>
      <c r="E36" s="20" t="s">
        <v>5741</v>
      </c>
      <c r="F36" s="21">
        <v>46313.539953703701</v>
      </c>
      <c r="G36" s="20" t="s">
        <v>696</v>
      </c>
      <c r="H36" s="20" t="s">
        <v>5742</v>
      </c>
      <c r="I36" s="22">
        <v>340</v>
      </c>
      <c r="J36" s="20" t="s">
        <v>23</v>
      </c>
      <c r="K36" s="20" t="s">
        <v>24</v>
      </c>
      <c r="L36" s="22">
        <v>512</v>
      </c>
      <c r="M36" s="20" t="s">
        <v>130</v>
      </c>
      <c r="N36" s="21">
        <v>46313.568819444445</v>
      </c>
      <c r="O36" s="22">
        <v>340</v>
      </c>
      <c r="P36" s="20" t="s">
        <v>26</v>
      </c>
      <c r="Q36" s="22">
        <v>190</v>
      </c>
      <c r="R36" s="3" t="str">
        <f>IF(OR(G36="12R",G36="12L"),_xlfn.XLOOKUP(C36,DB!$A$2:$A$248,DB!$B$2:$B$248,""),IF(OR(G36="30L",G36="30R"),_xlfn.XLOOKUP(C36,DB!$A$2:$A$248,DB!$C$2:$C$248,""),""))</f>
        <v>ENEBA</v>
      </c>
      <c r="S36" s="3">
        <f t="shared" si="0"/>
        <v>12</v>
      </c>
      <c r="T36" s="3" t="str">
        <f>_xlfn.XLOOKUP(C36,DB!$A$2:$A$248,DB!$D$2:$D$248,"")</f>
        <v>Sector 3</v>
      </c>
    </row>
    <row r="37" spans="1:20" x14ac:dyDescent="0.2">
      <c r="A37" s="20" t="s">
        <v>133</v>
      </c>
      <c r="B37" s="20" t="s">
        <v>18</v>
      </c>
      <c r="C37" s="20" t="s">
        <v>134</v>
      </c>
      <c r="D37" s="20" t="s">
        <v>129</v>
      </c>
      <c r="E37" s="20" t="s">
        <v>1304</v>
      </c>
      <c r="F37" s="21">
        <v>46313.546365740738</v>
      </c>
      <c r="G37" s="20" t="s">
        <v>22</v>
      </c>
      <c r="H37" s="20" t="s">
        <v>5743</v>
      </c>
      <c r="I37" s="22">
        <v>370</v>
      </c>
      <c r="J37" s="20" t="s">
        <v>23</v>
      </c>
      <c r="K37" s="20" t="s">
        <v>24</v>
      </c>
      <c r="L37" s="22">
        <v>396</v>
      </c>
      <c r="M37" s="20" t="s">
        <v>269</v>
      </c>
      <c r="N37" s="21">
        <v>46313.569166666668</v>
      </c>
      <c r="O37" s="22">
        <v>370</v>
      </c>
      <c r="P37" s="20" t="s">
        <v>26</v>
      </c>
      <c r="Q37" s="22">
        <v>40</v>
      </c>
      <c r="R37" s="3" t="str">
        <f>IF(OR(G37="12R",G37="12L"),_xlfn.XLOOKUP(C37,DB!$A$2:$A$248,DB!$B$2:$B$248,""),IF(OR(G37="30L",G37="30R"),_xlfn.XLOOKUP(C37,DB!$A$2:$A$248,DB!$C$2:$C$248,""),""))</f>
        <v>ENEBA</v>
      </c>
      <c r="S37" s="3">
        <f t="shared" si="0"/>
        <v>13</v>
      </c>
      <c r="T37" s="3" t="str">
        <f>_xlfn.XLOOKUP(C37,DB!$A$2:$A$248,DB!$D$2:$D$248,"")</f>
        <v>Sector 3</v>
      </c>
    </row>
    <row r="38" spans="1:20" x14ac:dyDescent="0.2">
      <c r="A38" s="20" t="s">
        <v>125</v>
      </c>
      <c r="B38" s="20" t="s">
        <v>18</v>
      </c>
      <c r="C38" s="20" t="s">
        <v>43</v>
      </c>
      <c r="D38" s="20" t="s">
        <v>44</v>
      </c>
      <c r="E38" s="20" t="s">
        <v>414</v>
      </c>
      <c r="F38" s="21">
        <v>46313.547361111108</v>
      </c>
      <c r="G38" s="20" t="s">
        <v>22</v>
      </c>
      <c r="H38" s="20" t="s">
        <v>5744</v>
      </c>
      <c r="I38" s="22">
        <v>360</v>
      </c>
      <c r="J38" s="20" t="s">
        <v>23</v>
      </c>
      <c r="K38" s="20" t="s">
        <v>24</v>
      </c>
      <c r="L38" s="22">
        <v>862</v>
      </c>
      <c r="M38" s="20" t="s">
        <v>46</v>
      </c>
      <c r="N38" s="21">
        <v>46313.593703703707</v>
      </c>
      <c r="O38" s="22">
        <v>360</v>
      </c>
      <c r="P38" s="20" t="s">
        <v>26</v>
      </c>
      <c r="Q38" s="22">
        <v>190</v>
      </c>
      <c r="R38" s="3" t="str">
        <f>IF(OR(G38="12R",G38="12L"),_xlfn.XLOOKUP(C38,DB!$A$2:$A$248,DB!$B$2:$B$248,""),IF(OR(G38="30L",G38="30R"),_xlfn.XLOOKUP(C38,DB!$A$2:$A$248,DB!$C$2:$C$248,""),""))</f>
        <v>UDGUV</v>
      </c>
      <c r="S38" s="3">
        <f t="shared" si="0"/>
        <v>13</v>
      </c>
      <c r="T38" s="3" t="str">
        <f>_xlfn.XLOOKUP(C38,DB!$A$2:$A$248,DB!$D$2:$D$248,"")</f>
        <v>Sector 2</v>
      </c>
    </row>
    <row r="39" spans="1:20" x14ac:dyDescent="0.2">
      <c r="A39" s="20" t="s">
        <v>401</v>
      </c>
      <c r="B39" s="20" t="s">
        <v>18</v>
      </c>
      <c r="C39" s="20" t="s">
        <v>565</v>
      </c>
      <c r="D39" s="20" t="s">
        <v>403</v>
      </c>
      <c r="E39" s="20"/>
      <c r="F39" s="21">
        <v>46313.573321759264</v>
      </c>
      <c r="G39" s="20" t="s">
        <v>22</v>
      </c>
      <c r="H39" s="20" t="s">
        <v>167</v>
      </c>
      <c r="I39" s="22">
        <v>65</v>
      </c>
      <c r="J39" s="20" t="s">
        <v>139</v>
      </c>
      <c r="K39" s="20" t="s">
        <v>51</v>
      </c>
      <c r="L39" s="22">
        <v>227</v>
      </c>
      <c r="M39" s="20" t="s">
        <v>565</v>
      </c>
      <c r="N39" s="21">
        <v>46313.605416666665</v>
      </c>
      <c r="O39" s="22">
        <v>0</v>
      </c>
      <c r="P39" s="20" t="s">
        <v>137</v>
      </c>
      <c r="Q39" s="22">
        <v>15</v>
      </c>
      <c r="R39" s="3" t="str">
        <f>IF(OR(G39="12R",G39="12L"),_xlfn.XLOOKUP(C39,DB!$A$2:$A$248,DB!$B$2:$B$248,""),IF(OR(G39="30L",G39="30R"),_xlfn.XLOOKUP(C39,DB!$A$2:$A$248,DB!$C$2:$C$248,""),""))</f>
        <v/>
      </c>
      <c r="S39" s="3">
        <f t="shared" si="0"/>
        <v>13</v>
      </c>
      <c r="T39" s="3" t="str">
        <f>_xlfn.XLOOKUP(C39,DB!$A$2:$A$248,DB!$D$2:$D$248,"")</f>
        <v/>
      </c>
    </row>
    <row r="40" spans="1:20" x14ac:dyDescent="0.2">
      <c r="A40" s="20" t="s">
        <v>135</v>
      </c>
      <c r="B40" s="20" t="s">
        <v>18</v>
      </c>
      <c r="C40" s="20" t="s">
        <v>136</v>
      </c>
      <c r="D40" s="20" t="s">
        <v>44</v>
      </c>
      <c r="E40" s="20" t="s">
        <v>5745</v>
      </c>
      <c r="F40" s="21">
        <v>46313.579710648148</v>
      </c>
      <c r="G40" s="20" t="s">
        <v>22</v>
      </c>
      <c r="H40" s="20" t="s">
        <v>5746</v>
      </c>
      <c r="I40" s="22">
        <v>330</v>
      </c>
      <c r="J40" s="20" t="s">
        <v>23</v>
      </c>
      <c r="K40" s="20" t="s">
        <v>24</v>
      </c>
      <c r="L40" s="22">
        <v>382</v>
      </c>
      <c r="M40" s="20" t="s">
        <v>269</v>
      </c>
      <c r="N40" s="21">
        <v>46313.601805555554</v>
      </c>
      <c r="O40" s="22">
        <v>330</v>
      </c>
      <c r="P40" s="20" t="s">
        <v>26</v>
      </c>
      <c r="Q40" s="22">
        <v>40</v>
      </c>
      <c r="R40" s="3" t="str">
        <f>IF(OR(G40="12R",G40="12L"),_xlfn.XLOOKUP(C40,DB!$A$2:$A$248,DB!$B$2:$B$248,""),IF(OR(G40="30L",G40="30R"),_xlfn.XLOOKUP(C40,DB!$A$2:$A$248,DB!$C$2:$C$248,""),""))</f>
        <v>OMSUK</v>
      </c>
      <c r="S40" s="3">
        <f t="shared" si="0"/>
        <v>13</v>
      </c>
      <c r="T40" s="3" t="str">
        <f>_xlfn.XLOOKUP(C40,DB!$A$2:$A$248,DB!$D$2:$D$248,"")</f>
        <v>Sector 3</v>
      </c>
    </row>
    <row r="41" spans="1:20" x14ac:dyDescent="0.2">
      <c r="A41" s="20" t="s">
        <v>62</v>
      </c>
      <c r="B41" s="20" t="s">
        <v>18</v>
      </c>
      <c r="C41" s="20" t="s">
        <v>66</v>
      </c>
      <c r="D41" s="20" t="s">
        <v>64</v>
      </c>
      <c r="E41" s="20" t="s">
        <v>3822</v>
      </c>
      <c r="F41" s="21">
        <v>46313.588692129633</v>
      </c>
      <c r="G41" s="20" t="s">
        <v>22</v>
      </c>
      <c r="H41" s="20" t="s">
        <v>5747</v>
      </c>
      <c r="I41" s="22">
        <v>220</v>
      </c>
      <c r="J41" s="20" t="s">
        <v>23</v>
      </c>
      <c r="K41" s="20" t="s">
        <v>24</v>
      </c>
      <c r="L41" s="22">
        <v>356</v>
      </c>
      <c r="M41" s="20" t="s">
        <v>66</v>
      </c>
      <c r="N41" s="21">
        <v>46313.615798611107</v>
      </c>
      <c r="O41" s="22">
        <v>0</v>
      </c>
      <c r="P41" s="20" t="s">
        <v>26</v>
      </c>
      <c r="Q41" s="22">
        <v>190</v>
      </c>
      <c r="R41" s="3" t="str">
        <f>IF(OR(G41="12R",G41="12L"),_xlfn.XLOOKUP(C41,DB!$A$2:$A$248,DB!$B$2:$B$248,""),IF(OR(G41="30L",G41="30R"),_xlfn.XLOOKUP(C41,DB!$A$2:$A$248,DB!$C$2:$C$248,""),""))</f>
        <v>UDGUV</v>
      </c>
      <c r="S41" s="3">
        <f t="shared" si="0"/>
        <v>14</v>
      </c>
      <c r="T41" s="3" t="str">
        <f>_xlfn.XLOOKUP(C41,DB!$A$2:$A$248,DB!$D$2:$D$248,"")</f>
        <v>Sector 2</v>
      </c>
    </row>
    <row r="42" spans="1:20" x14ac:dyDescent="0.2">
      <c r="A42" s="20" t="s">
        <v>140</v>
      </c>
      <c r="B42" s="20" t="s">
        <v>18</v>
      </c>
      <c r="C42" s="20" t="s">
        <v>43</v>
      </c>
      <c r="D42" s="20" t="s">
        <v>44</v>
      </c>
      <c r="E42" s="20" t="s">
        <v>807</v>
      </c>
      <c r="F42" s="21">
        <v>46313.599907407406</v>
      </c>
      <c r="G42" s="20" t="s">
        <v>22</v>
      </c>
      <c r="H42" s="20" t="s">
        <v>5748</v>
      </c>
      <c r="I42" s="22">
        <v>360</v>
      </c>
      <c r="J42" s="20" t="s">
        <v>23</v>
      </c>
      <c r="K42" s="20" t="s">
        <v>24</v>
      </c>
      <c r="L42" s="22">
        <v>889</v>
      </c>
      <c r="M42" s="20" t="s">
        <v>46</v>
      </c>
      <c r="N42" s="21">
        <v>46313.6480787037</v>
      </c>
      <c r="O42" s="22">
        <v>360</v>
      </c>
      <c r="P42" s="20" t="s">
        <v>26</v>
      </c>
      <c r="Q42" s="22">
        <v>190</v>
      </c>
      <c r="R42" s="3" t="str">
        <f>IF(OR(G42="12R",G42="12L"),_xlfn.XLOOKUP(C42,DB!$A$2:$A$248,DB!$B$2:$B$248,""),IF(OR(G42="30L",G42="30R"),_xlfn.XLOOKUP(C42,DB!$A$2:$A$248,DB!$C$2:$C$248,""),""))</f>
        <v>UDGUV</v>
      </c>
      <c r="S42" s="3">
        <f t="shared" si="0"/>
        <v>14</v>
      </c>
      <c r="T42" s="3" t="str">
        <f>_xlfn.XLOOKUP(C42,DB!$A$2:$A$248,DB!$D$2:$D$248,"")</f>
        <v>Sector 2</v>
      </c>
    </row>
    <row r="43" spans="1:20" x14ac:dyDescent="0.2">
      <c r="A43" s="20" t="s">
        <v>2973</v>
      </c>
      <c r="B43" s="20" t="s">
        <v>18</v>
      </c>
      <c r="C43" s="20" t="s">
        <v>128</v>
      </c>
      <c r="D43" s="20" t="s">
        <v>20</v>
      </c>
      <c r="E43" s="20" t="s">
        <v>2323</v>
      </c>
      <c r="F43" s="21">
        <v>46313.624826388885</v>
      </c>
      <c r="G43" s="20" t="s">
        <v>22</v>
      </c>
      <c r="H43" s="20" t="s">
        <v>5749</v>
      </c>
      <c r="I43" s="22">
        <v>320</v>
      </c>
      <c r="J43" s="20" t="s">
        <v>23</v>
      </c>
      <c r="K43" s="20" t="s">
        <v>24</v>
      </c>
      <c r="L43" s="22">
        <v>528</v>
      </c>
      <c r="M43" s="20" t="s">
        <v>130</v>
      </c>
      <c r="N43" s="21">
        <v>46313.65519675926</v>
      </c>
      <c r="O43" s="22">
        <v>340</v>
      </c>
      <c r="P43" s="20" t="s">
        <v>26</v>
      </c>
      <c r="Q43" s="22">
        <v>40</v>
      </c>
      <c r="R43" s="3" t="str">
        <f>IF(OR(G43="12R",G43="12L"),_xlfn.XLOOKUP(C43,DB!$A$2:$A$248,DB!$B$2:$B$248,""),IF(OR(G43="30L",G43="30R"),_xlfn.XLOOKUP(C43,DB!$A$2:$A$248,DB!$C$2:$C$248,""),""))</f>
        <v>ENEBA</v>
      </c>
      <c r="S43" s="3">
        <f t="shared" si="0"/>
        <v>14</v>
      </c>
      <c r="T43" s="3" t="str">
        <f>_xlfn.XLOOKUP(C43,DB!$A$2:$A$248,DB!$D$2:$D$248,"")</f>
        <v>Sector 3</v>
      </c>
    </row>
    <row r="44" spans="1:20" x14ac:dyDescent="0.2">
      <c r="A44" s="20" t="s">
        <v>146</v>
      </c>
      <c r="B44" s="20" t="s">
        <v>18</v>
      </c>
      <c r="C44" s="20" t="s">
        <v>33</v>
      </c>
      <c r="D44" s="20" t="s">
        <v>54</v>
      </c>
      <c r="E44" s="20" t="s">
        <v>672</v>
      </c>
      <c r="F44" s="21">
        <v>46313.626608796301</v>
      </c>
      <c r="G44" s="20" t="s">
        <v>22</v>
      </c>
      <c r="H44" s="20" t="s">
        <v>5750</v>
      </c>
      <c r="I44" s="22">
        <v>380</v>
      </c>
      <c r="J44" s="20" t="s">
        <v>23</v>
      </c>
      <c r="K44" s="20" t="s">
        <v>24</v>
      </c>
      <c r="L44" s="22">
        <v>873</v>
      </c>
      <c r="M44" s="20" t="s">
        <v>36</v>
      </c>
      <c r="N44" s="21">
        <v>46313.674756944441</v>
      </c>
      <c r="O44" s="22">
        <v>380</v>
      </c>
      <c r="P44" s="20" t="s">
        <v>26</v>
      </c>
      <c r="Q44" s="22">
        <v>190</v>
      </c>
      <c r="R44" s="3" t="str">
        <f>IF(OR(G44="12R",G44="12L"),_xlfn.XLOOKUP(C44,DB!$A$2:$A$248,DB!$B$2:$B$248,""),IF(OR(G44="30L",G44="30R"),_xlfn.XLOOKUP(C44,DB!$A$2:$A$248,DB!$C$2:$C$248,""),""))</f>
        <v>UDGUV</v>
      </c>
      <c r="S44" s="3">
        <f t="shared" si="0"/>
        <v>15</v>
      </c>
      <c r="T44" s="3" t="str">
        <f>_xlfn.XLOOKUP(C44,DB!$A$2:$A$248,DB!$D$2:$D$248,"")</f>
        <v>Sector 2</v>
      </c>
    </row>
    <row r="45" spans="1:20" x14ac:dyDescent="0.2">
      <c r="A45" s="20" t="s">
        <v>158</v>
      </c>
      <c r="B45" s="20" t="s">
        <v>18</v>
      </c>
      <c r="C45" s="20" t="s">
        <v>101</v>
      </c>
      <c r="D45" s="20" t="s">
        <v>54</v>
      </c>
      <c r="E45" s="20" t="s">
        <v>914</v>
      </c>
      <c r="F45" s="21">
        <v>46313.645671296297</v>
      </c>
      <c r="G45" s="20" t="s">
        <v>22</v>
      </c>
      <c r="H45" s="20" t="s">
        <v>5751</v>
      </c>
      <c r="I45" s="22">
        <v>380</v>
      </c>
      <c r="J45" s="20" t="s">
        <v>23</v>
      </c>
      <c r="K45" s="20" t="s">
        <v>24</v>
      </c>
      <c r="L45" s="22">
        <v>876</v>
      </c>
      <c r="M45" s="20" t="s">
        <v>46</v>
      </c>
      <c r="N45" s="21">
        <v>46313.69363425926</v>
      </c>
      <c r="O45" s="22">
        <v>380</v>
      </c>
      <c r="P45" s="20" t="s">
        <v>26</v>
      </c>
      <c r="Q45" s="22">
        <v>190</v>
      </c>
      <c r="R45" s="3" t="str">
        <f>IF(OR(G45="12R",G45="12L"),_xlfn.XLOOKUP(C45,DB!$A$2:$A$248,DB!$B$2:$B$248,""),IF(OR(G45="30L",G45="30R"),_xlfn.XLOOKUP(C45,DB!$A$2:$A$248,DB!$C$2:$C$248,""),""))</f>
        <v>UDGUV</v>
      </c>
      <c r="S45" s="3">
        <f t="shared" si="0"/>
        <v>15</v>
      </c>
      <c r="T45" s="3" t="str">
        <f>_xlfn.XLOOKUP(C45,DB!$A$2:$A$248,DB!$D$2:$D$248,"")</f>
        <v>Sector 2</v>
      </c>
    </row>
    <row r="46" spans="1:20" x14ac:dyDescent="0.2">
      <c r="A46" s="20" t="s">
        <v>154</v>
      </c>
      <c r="B46" s="20" t="s">
        <v>18</v>
      </c>
      <c r="C46" s="20" t="s">
        <v>43</v>
      </c>
      <c r="D46" s="20" t="s">
        <v>34</v>
      </c>
      <c r="E46" s="20" t="s">
        <v>505</v>
      </c>
      <c r="F46" s="21">
        <v>46313.648298611108</v>
      </c>
      <c r="G46" s="20" t="s">
        <v>22</v>
      </c>
      <c r="H46" s="20" t="s">
        <v>5752</v>
      </c>
      <c r="I46" s="22">
        <v>360</v>
      </c>
      <c r="J46" s="20" t="s">
        <v>23</v>
      </c>
      <c r="K46" s="20" t="s">
        <v>24</v>
      </c>
      <c r="L46" s="22">
        <v>867</v>
      </c>
      <c r="M46" s="20" t="s">
        <v>46</v>
      </c>
      <c r="N46" s="21">
        <v>46313.695439814815</v>
      </c>
      <c r="O46" s="22">
        <v>360</v>
      </c>
      <c r="P46" s="20" t="s">
        <v>26</v>
      </c>
      <c r="Q46" s="22">
        <v>190</v>
      </c>
      <c r="R46" s="3" t="str">
        <f>IF(OR(G46="12R",G46="12L"),_xlfn.XLOOKUP(C46,DB!$A$2:$A$248,DB!$B$2:$B$248,""),IF(OR(G46="30L",G46="30R"),_xlfn.XLOOKUP(C46,DB!$A$2:$A$248,DB!$C$2:$C$248,""),""))</f>
        <v>UDGUV</v>
      </c>
      <c r="S46" s="3">
        <f t="shared" si="0"/>
        <v>15</v>
      </c>
      <c r="T46" s="3" t="str">
        <f>_xlfn.XLOOKUP(C46,DB!$A$2:$A$248,DB!$D$2:$D$248,"")</f>
        <v>Sector 2</v>
      </c>
    </row>
    <row r="47" spans="1:20" x14ac:dyDescent="0.2">
      <c r="A47" s="20" t="s">
        <v>150</v>
      </c>
      <c r="B47" s="20" t="s">
        <v>18</v>
      </c>
      <c r="C47" s="20" t="s">
        <v>50</v>
      </c>
      <c r="D47" s="20" t="s">
        <v>34</v>
      </c>
      <c r="E47" s="20" t="s">
        <v>4523</v>
      </c>
      <c r="F47" s="21">
        <v>46313.650474537033</v>
      </c>
      <c r="G47" s="20" t="s">
        <v>22</v>
      </c>
      <c r="H47" s="20" t="s">
        <v>5753</v>
      </c>
      <c r="I47" s="22">
        <v>360</v>
      </c>
      <c r="J47" s="20" t="s">
        <v>23</v>
      </c>
      <c r="K47" s="20" t="s">
        <v>152</v>
      </c>
      <c r="L47" s="22">
        <v>865</v>
      </c>
      <c r="M47" s="20" t="s">
        <v>46</v>
      </c>
      <c r="N47" s="21">
        <v>46313.697453703702</v>
      </c>
      <c r="O47" s="22">
        <v>360</v>
      </c>
      <c r="P47" s="20" t="s">
        <v>26</v>
      </c>
      <c r="Q47" s="22">
        <v>190</v>
      </c>
      <c r="R47" s="3" t="str">
        <f>IF(OR(G47="12R",G47="12L"),_xlfn.XLOOKUP(C47,DB!$A$2:$A$248,DB!$B$2:$B$248,""),IF(OR(G47="30L",G47="30R"),_xlfn.XLOOKUP(C47,DB!$A$2:$A$248,DB!$C$2:$C$248,""),""))</f>
        <v>UDGUV</v>
      </c>
      <c r="S47" s="3">
        <f t="shared" si="0"/>
        <v>15</v>
      </c>
      <c r="T47" s="3" t="str">
        <f>_xlfn.XLOOKUP(C47,DB!$A$2:$A$248,DB!$D$2:$D$248,"")</f>
        <v>Sector 2</v>
      </c>
    </row>
    <row r="48" spans="1:20" x14ac:dyDescent="0.2">
      <c r="A48" s="20" t="s">
        <v>5754</v>
      </c>
      <c r="B48" s="20" t="s">
        <v>18</v>
      </c>
      <c r="C48" s="20" t="s">
        <v>18</v>
      </c>
      <c r="D48" s="20" t="s">
        <v>5755</v>
      </c>
      <c r="E48" s="20"/>
      <c r="F48" s="21">
        <v>46313.652268518519</v>
      </c>
      <c r="G48" s="20" t="s">
        <v>22</v>
      </c>
      <c r="H48" s="20" t="s">
        <v>5756</v>
      </c>
      <c r="I48" s="22">
        <v>15</v>
      </c>
      <c r="J48" s="20" t="s">
        <v>139</v>
      </c>
      <c r="K48" s="20" t="s">
        <v>51</v>
      </c>
      <c r="L48" s="22">
        <v>93</v>
      </c>
      <c r="M48" s="20" t="s">
        <v>18</v>
      </c>
      <c r="N48" s="21">
        <v>46313.673761574071</v>
      </c>
      <c r="O48" s="22">
        <v>0</v>
      </c>
      <c r="P48" s="20" t="s">
        <v>137</v>
      </c>
      <c r="Q48" s="22">
        <v>15</v>
      </c>
      <c r="R48" s="3" t="str">
        <f>IF(OR(G48="12R",G48="12L"),_xlfn.XLOOKUP(C48,DB!$A$2:$A$248,DB!$B$2:$B$248,""),IF(OR(G48="30L",G48="30R"),_xlfn.XLOOKUP(C48,DB!$A$2:$A$248,DB!$C$2:$C$248,""),""))</f>
        <v/>
      </c>
      <c r="S48" s="3">
        <f t="shared" si="0"/>
        <v>15</v>
      </c>
      <c r="T48" s="3" t="str">
        <f>_xlfn.XLOOKUP(C48,DB!$A$2:$A$248,DB!$D$2:$D$248,"")</f>
        <v/>
      </c>
    </row>
    <row r="49" spans="1:20" x14ac:dyDescent="0.2">
      <c r="A49" s="20" t="s">
        <v>157</v>
      </c>
      <c r="B49" s="20" t="s">
        <v>18</v>
      </c>
      <c r="C49" s="20" t="s">
        <v>19</v>
      </c>
      <c r="D49" s="20" t="s">
        <v>54</v>
      </c>
      <c r="E49" s="20" t="s">
        <v>574</v>
      </c>
      <c r="F49" s="21">
        <v>46313.655810185184</v>
      </c>
      <c r="G49" s="20" t="s">
        <v>22</v>
      </c>
      <c r="H49" s="20" t="s">
        <v>5757</v>
      </c>
      <c r="I49" s="22">
        <v>380</v>
      </c>
      <c r="J49" s="20" t="s">
        <v>23</v>
      </c>
      <c r="K49" s="20" t="s">
        <v>24</v>
      </c>
      <c r="L49" s="22">
        <v>860</v>
      </c>
      <c r="M49" s="20" t="s">
        <v>25</v>
      </c>
      <c r="N49" s="21">
        <v>46313.70248842593</v>
      </c>
      <c r="O49" s="22">
        <v>380</v>
      </c>
      <c r="P49" s="20" t="s">
        <v>26</v>
      </c>
      <c r="Q49" s="22">
        <v>190</v>
      </c>
      <c r="R49" s="3" t="str">
        <f>IF(OR(G49="12R",G49="12L"),_xlfn.XLOOKUP(C49,DB!$A$2:$A$248,DB!$B$2:$B$248,""),IF(OR(G49="30L",G49="30R"),_xlfn.XLOOKUP(C49,DB!$A$2:$A$248,DB!$C$2:$C$248,""),""))</f>
        <v>UDGUV</v>
      </c>
      <c r="S49" s="3">
        <f t="shared" si="0"/>
        <v>15</v>
      </c>
      <c r="T49" s="3" t="str">
        <f>_xlfn.XLOOKUP(C49,DB!$A$2:$A$248,DB!$D$2:$D$248,"")</f>
        <v>Sector 2</v>
      </c>
    </row>
    <row r="50" spans="1:20" x14ac:dyDescent="0.2">
      <c r="A50" s="20" t="s">
        <v>2986</v>
      </c>
      <c r="B50" s="20" t="s">
        <v>18</v>
      </c>
      <c r="C50" s="20" t="s">
        <v>203</v>
      </c>
      <c r="D50" s="20" t="s">
        <v>20</v>
      </c>
      <c r="E50" s="20" t="s">
        <v>5758</v>
      </c>
      <c r="F50" s="21">
        <v>46313.656875000001</v>
      </c>
      <c r="G50" s="20" t="s">
        <v>22</v>
      </c>
      <c r="H50" s="20" t="s">
        <v>5759</v>
      </c>
      <c r="I50" s="22">
        <v>320</v>
      </c>
      <c r="J50" s="20" t="s">
        <v>23</v>
      </c>
      <c r="K50" s="20" t="s">
        <v>24</v>
      </c>
      <c r="L50" s="22">
        <v>419</v>
      </c>
      <c r="M50" s="20" t="s">
        <v>204</v>
      </c>
      <c r="N50" s="21">
        <v>46313.680034722223</v>
      </c>
      <c r="O50" s="22">
        <v>320</v>
      </c>
      <c r="P50" s="20" t="s">
        <v>26</v>
      </c>
      <c r="Q50" s="22">
        <v>40</v>
      </c>
      <c r="R50" s="3" t="str">
        <f>IF(OR(G50="12R",G50="12L"),_xlfn.XLOOKUP(C50,DB!$A$2:$A$248,DB!$B$2:$B$248,""),IF(OR(G50="30L",G50="30R"),_xlfn.XLOOKUP(C50,DB!$A$2:$A$248,DB!$C$2:$C$248,""),""))</f>
        <v>ENEBA</v>
      </c>
      <c r="S50" s="3">
        <f t="shared" si="0"/>
        <v>15</v>
      </c>
      <c r="T50" s="3" t="str">
        <f>_xlfn.XLOOKUP(C50,DB!$A$2:$A$248,DB!$D$2:$D$248,"")</f>
        <v>Sector 3</v>
      </c>
    </row>
    <row r="51" spans="1:20" x14ac:dyDescent="0.2">
      <c r="A51" s="20" t="s">
        <v>163</v>
      </c>
      <c r="B51" s="20" t="s">
        <v>18</v>
      </c>
      <c r="C51" s="20" t="s">
        <v>101</v>
      </c>
      <c r="D51" s="20" t="s">
        <v>29</v>
      </c>
      <c r="E51" s="20" t="s">
        <v>1214</v>
      </c>
      <c r="F51" s="21">
        <v>46313.659722222219</v>
      </c>
      <c r="G51" s="20" t="s">
        <v>22</v>
      </c>
      <c r="H51" s="20" t="s">
        <v>5760</v>
      </c>
      <c r="I51" s="22">
        <v>380</v>
      </c>
      <c r="J51" s="20" t="s">
        <v>23</v>
      </c>
      <c r="K51" s="20" t="s">
        <v>24</v>
      </c>
      <c r="L51" s="22">
        <v>862</v>
      </c>
      <c r="M51" s="20" t="s">
        <v>46</v>
      </c>
      <c r="N51" s="21">
        <v>46313.706562499996</v>
      </c>
      <c r="O51" s="22">
        <v>380</v>
      </c>
      <c r="P51" s="20" t="s">
        <v>26</v>
      </c>
      <c r="Q51" s="22">
        <v>190</v>
      </c>
      <c r="R51" s="3" t="str">
        <f>IF(OR(G51="12R",G51="12L"),_xlfn.XLOOKUP(C51,DB!$A$2:$A$248,DB!$B$2:$B$248,""),IF(OR(G51="30L",G51="30R"),_xlfn.XLOOKUP(C51,DB!$A$2:$A$248,DB!$C$2:$C$248,""),""))</f>
        <v>UDGUV</v>
      </c>
      <c r="S51" s="3">
        <f t="shared" si="0"/>
        <v>15</v>
      </c>
      <c r="T51" s="3" t="str">
        <f>_xlfn.XLOOKUP(C51,DB!$A$2:$A$248,DB!$D$2:$D$248,"")</f>
        <v>Sector 2</v>
      </c>
    </row>
    <row r="52" spans="1:20" x14ac:dyDescent="0.2">
      <c r="A52" s="20" t="s">
        <v>162</v>
      </c>
      <c r="B52" s="20" t="s">
        <v>18</v>
      </c>
      <c r="C52" s="20" t="s">
        <v>33</v>
      </c>
      <c r="D52" s="20" t="s">
        <v>61</v>
      </c>
      <c r="E52" s="20" t="s">
        <v>716</v>
      </c>
      <c r="F52" s="21">
        <v>46313.664768518516</v>
      </c>
      <c r="G52" s="20" t="s">
        <v>22</v>
      </c>
      <c r="H52" s="20" t="s">
        <v>5761</v>
      </c>
      <c r="I52" s="22">
        <v>340</v>
      </c>
      <c r="J52" s="20" t="s">
        <v>23</v>
      </c>
      <c r="K52" s="20" t="s">
        <v>24</v>
      </c>
      <c r="L52" s="22">
        <v>887</v>
      </c>
      <c r="M52" s="20" t="s">
        <v>36</v>
      </c>
      <c r="N52" s="21">
        <v>46313.712129629625</v>
      </c>
      <c r="O52" s="22">
        <v>340</v>
      </c>
      <c r="P52" s="20" t="s">
        <v>26</v>
      </c>
      <c r="Q52" s="22">
        <v>190</v>
      </c>
      <c r="R52" s="3" t="str">
        <f>IF(OR(G52="12R",G52="12L"),_xlfn.XLOOKUP(C52,DB!$A$2:$A$248,DB!$B$2:$B$248,""),IF(OR(G52="30L",G52="30R"),_xlfn.XLOOKUP(C52,DB!$A$2:$A$248,DB!$C$2:$C$248,""),""))</f>
        <v>UDGUV</v>
      </c>
      <c r="S52" s="3">
        <f t="shared" si="0"/>
        <v>15</v>
      </c>
      <c r="T52" s="3" t="str">
        <f>_xlfn.XLOOKUP(C52,DB!$A$2:$A$248,DB!$D$2:$D$248,"")</f>
        <v>Sector 2</v>
      </c>
    </row>
    <row r="53" spans="1:20" x14ac:dyDescent="0.2">
      <c r="A53" s="20" t="s">
        <v>395</v>
      </c>
      <c r="B53" s="20" t="s">
        <v>18</v>
      </c>
      <c r="C53" s="20" t="s">
        <v>28</v>
      </c>
      <c r="D53" s="20" t="s">
        <v>29</v>
      </c>
      <c r="E53" s="20" t="s">
        <v>1143</v>
      </c>
      <c r="F53" s="21">
        <v>46313.667534722219</v>
      </c>
      <c r="G53" s="20" t="s">
        <v>22</v>
      </c>
      <c r="H53" s="20" t="s">
        <v>5762</v>
      </c>
      <c r="I53" s="22">
        <v>330</v>
      </c>
      <c r="J53" s="20" t="s">
        <v>23</v>
      </c>
      <c r="K53" s="20" t="s">
        <v>24</v>
      </c>
      <c r="L53" s="22">
        <v>378</v>
      </c>
      <c r="M53" s="20" t="s">
        <v>269</v>
      </c>
      <c r="N53" s="21">
        <v>46313.689664351856</v>
      </c>
      <c r="O53" s="22">
        <v>330</v>
      </c>
      <c r="P53" s="20" t="s">
        <v>26</v>
      </c>
      <c r="Q53" s="22">
        <v>40</v>
      </c>
      <c r="R53" s="3" t="str">
        <f>IF(OR(G53="12R",G53="12L"),_xlfn.XLOOKUP(C53,DB!$A$2:$A$248,DB!$B$2:$B$248,""),IF(OR(G53="30L",G53="30R"),_xlfn.XLOOKUP(C53,DB!$A$2:$A$248,DB!$C$2:$C$248,""),""))</f>
        <v>OMSUK</v>
      </c>
      <c r="S53" s="3">
        <f t="shared" si="0"/>
        <v>16</v>
      </c>
      <c r="T53" s="3" t="str">
        <f>_xlfn.XLOOKUP(C53,DB!$A$2:$A$248,DB!$D$2:$D$248,"")</f>
        <v>Sector 3</v>
      </c>
    </row>
    <row r="54" spans="1:20" x14ac:dyDescent="0.2">
      <c r="A54" s="20" t="s">
        <v>466</v>
      </c>
      <c r="B54" s="20" t="s">
        <v>18</v>
      </c>
      <c r="C54" s="20" t="s">
        <v>50</v>
      </c>
      <c r="D54" s="20" t="s">
        <v>54</v>
      </c>
      <c r="E54" s="20" t="s">
        <v>720</v>
      </c>
      <c r="F54" s="21">
        <v>46313.672071759254</v>
      </c>
      <c r="G54" s="20" t="s">
        <v>22</v>
      </c>
      <c r="H54" s="20" t="s">
        <v>5763</v>
      </c>
      <c r="I54" s="22">
        <v>300</v>
      </c>
      <c r="J54" s="20" t="s">
        <v>23</v>
      </c>
      <c r="K54" s="20" t="s">
        <v>24</v>
      </c>
      <c r="L54" s="22">
        <v>897</v>
      </c>
      <c r="M54" s="20" t="s">
        <v>46</v>
      </c>
      <c r="N54" s="21">
        <v>46313.721886574072</v>
      </c>
      <c r="O54" s="22">
        <v>300</v>
      </c>
      <c r="P54" s="20" t="s">
        <v>26</v>
      </c>
      <c r="Q54" s="22">
        <v>190</v>
      </c>
      <c r="R54" s="3" t="str">
        <f>IF(OR(G54="12R",G54="12L"),_xlfn.XLOOKUP(C54,DB!$A$2:$A$248,DB!$B$2:$B$248,""),IF(OR(G54="30L",G54="30R"),_xlfn.XLOOKUP(C54,DB!$A$2:$A$248,DB!$C$2:$C$248,""),""))</f>
        <v>UDGUV</v>
      </c>
      <c r="S54" s="3">
        <f t="shared" si="0"/>
        <v>16</v>
      </c>
      <c r="T54" s="3" t="str">
        <f>_xlfn.XLOOKUP(C54,DB!$A$2:$A$248,DB!$D$2:$D$248,"")</f>
        <v>Sector 2</v>
      </c>
    </row>
    <row r="55" spans="1:20" x14ac:dyDescent="0.2">
      <c r="A55" s="20" t="s">
        <v>2251</v>
      </c>
      <c r="B55" s="20" t="s">
        <v>18</v>
      </c>
      <c r="C55" s="20" t="s">
        <v>128</v>
      </c>
      <c r="D55" s="20" t="s">
        <v>129</v>
      </c>
      <c r="E55" s="20" t="s">
        <v>5764</v>
      </c>
      <c r="F55" s="21">
        <v>46313.672800925924</v>
      </c>
      <c r="G55" s="20" t="s">
        <v>22</v>
      </c>
      <c r="H55" s="20" t="s">
        <v>5765</v>
      </c>
      <c r="I55" s="22">
        <v>360</v>
      </c>
      <c r="J55" s="20" t="s">
        <v>23</v>
      </c>
      <c r="K55" s="20" t="s">
        <v>24</v>
      </c>
      <c r="L55" s="22">
        <v>524</v>
      </c>
      <c r="M55" s="20" t="s">
        <v>130</v>
      </c>
      <c r="N55" s="21">
        <v>46313.702349537038</v>
      </c>
      <c r="O55" s="22">
        <v>360</v>
      </c>
      <c r="P55" s="20" t="s">
        <v>26</v>
      </c>
      <c r="Q55" s="22">
        <v>40</v>
      </c>
      <c r="R55" s="3" t="str">
        <f>IF(OR(G55="12R",G55="12L"),_xlfn.XLOOKUP(C55,DB!$A$2:$A$248,DB!$B$2:$B$248,""),IF(OR(G55="30L",G55="30R"),_xlfn.XLOOKUP(C55,DB!$A$2:$A$248,DB!$C$2:$C$248,""),""))</f>
        <v>ENEBA</v>
      </c>
      <c r="S55" s="3">
        <f t="shared" si="0"/>
        <v>16</v>
      </c>
      <c r="T55" s="3" t="str">
        <f>_xlfn.XLOOKUP(C55,DB!$A$2:$A$248,DB!$D$2:$D$248,"")</f>
        <v>Sector 3</v>
      </c>
    </row>
    <row r="56" spans="1:20" x14ac:dyDescent="0.2">
      <c r="A56" s="20" t="s">
        <v>160</v>
      </c>
      <c r="B56" s="20" t="s">
        <v>18</v>
      </c>
      <c r="C56" s="20" t="s">
        <v>43</v>
      </c>
      <c r="D56" s="20" t="s">
        <v>20</v>
      </c>
      <c r="E56" s="20" t="s">
        <v>21</v>
      </c>
      <c r="F56" s="21">
        <v>46313.675775462965</v>
      </c>
      <c r="G56" s="20" t="s">
        <v>22</v>
      </c>
      <c r="H56" s="20" t="s">
        <v>5766</v>
      </c>
      <c r="I56" s="22">
        <v>360</v>
      </c>
      <c r="J56" s="20" t="s">
        <v>23</v>
      </c>
      <c r="K56" s="20" t="s">
        <v>24</v>
      </c>
      <c r="L56" s="22">
        <v>868</v>
      </c>
      <c r="M56" s="20" t="s">
        <v>46</v>
      </c>
      <c r="N56" s="21">
        <v>46313.723020833335</v>
      </c>
      <c r="O56" s="22">
        <v>360</v>
      </c>
      <c r="P56" s="20" t="s">
        <v>26</v>
      </c>
      <c r="Q56" s="22">
        <v>190</v>
      </c>
      <c r="R56" s="3" t="str">
        <f>IF(OR(G56="12R",G56="12L"),_xlfn.XLOOKUP(C56,DB!$A$2:$A$248,DB!$B$2:$B$248,""),IF(OR(G56="30L",G56="30R"),_xlfn.XLOOKUP(C56,DB!$A$2:$A$248,DB!$C$2:$C$248,""),""))</f>
        <v>UDGUV</v>
      </c>
      <c r="S56" s="3">
        <f t="shared" si="0"/>
        <v>16</v>
      </c>
      <c r="T56" s="3" t="str">
        <f>_xlfn.XLOOKUP(C56,DB!$A$2:$A$248,DB!$D$2:$D$248,"")</f>
        <v>Sector 2</v>
      </c>
    </row>
    <row r="57" spans="1:20" x14ac:dyDescent="0.2">
      <c r="A57" s="20" t="s">
        <v>2992</v>
      </c>
      <c r="B57" s="20" t="s">
        <v>18</v>
      </c>
      <c r="C57" s="20" t="s">
        <v>493</v>
      </c>
      <c r="D57" s="20" t="s">
        <v>20</v>
      </c>
      <c r="E57" s="20" t="s">
        <v>3563</v>
      </c>
      <c r="F57" s="21">
        <v>46313.676678240736</v>
      </c>
      <c r="G57" s="20" t="s">
        <v>22</v>
      </c>
      <c r="H57" s="20" t="s">
        <v>5767</v>
      </c>
      <c r="I57" s="22">
        <v>320</v>
      </c>
      <c r="J57" s="20" t="s">
        <v>23</v>
      </c>
      <c r="K57" s="20" t="s">
        <v>24</v>
      </c>
      <c r="L57" s="22">
        <v>460</v>
      </c>
      <c r="M57" s="20" t="s">
        <v>204</v>
      </c>
      <c r="N57" s="21">
        <v>46313.703217592592</v>
      </c>
      <c r="O57" s="22">
        <v>320</v>
      </c>
      <c r="P57" s="20" t="s">
        <v>26</v>
      </c>
      <c r="Q57" s="22">
        <v>40</v>
      </c>
      <c r="R57" s="3" t="str">
        <f>IF(OR(G57="12R",G57="12L"),_xlfn.XLOOKUP(C57,DB!$A$2:$A$248,DB!$B$2:$B$248,""),IF(OR(G57="30L",G57="30R"),_xlfn.XLOOKUP(C57,DB!$A$2:$A$248,DB!$C$2:$C$248,""),""))</f>
        <v>ENEBA</v>
      </c>
      <c r="S57" s="3">
        <f t="shared" si="0"/>
        <v>16</v>
      </c>
      <c r="T57" s="3" t="str">
        <f>_xlfn.XLOOKUP(C57,DB!$A$2:$A$248,DB!$D$2:$D$248,"")</f>
        <v>Sector 3</v>
      </c>
    </row>
    <row r="58" spans="1:20" x14ac:dyDescent="0.2">
      <c r="A58" s="20" t="s">
        <v>175</v>
      </c>
      <c r="B58" s="20" t="s">
        <v>18</v>
      </c>
      <c r="C58" s="20" t="s">
        <v>28</v>
      </c>
      <c r="D58" s="20" t="s">
        <v>61</v>
      </c>
      <c r="E58" s="20" t="s">
        <v>2721</v>
      </c>
      <c r="F58" s="21">
        <v>46313.678483796291</v>
      </c>
      <c r="G58" s="20" t="s">
        <v>22</v>
      </c>
      <c r="H58" s="20" t="s">
        <v>5768</v>
      </c>
      <c r="I58" s="22">
        <v>350</v>
      </c>
      <c r="J58" s="20" t="s">
        <v>23</v>
      </c>
      <c r="K58" s="20" t="s">
        <v>24</v>
      </c>
      <c r="L58" s="22">
        <v>157</v>
      </c>
      <c r="M58" s="20" t="s">
        <v>4140</v>
      </c>
      <c r="N58" s="21">
        <v>46313.69085648148</v>
      </c>
      <c r="O58" s="22">
        <v>211</v>
      </c>
      <c r="P58" s="20" t="s">
        <v>26</v>
      </c>
      <c r="Q58" s="22">
        <v>40</v>
      </c>
      <c r="R58" s="3" t="str">
        <f>IF(OR(G58="12R",G58="12L"),_xlfn.XLOOKUP(C58,DB!$A$2:$A$248,DB!$B$2:$B$248,""),IF(OR(G58="30L",G58="30R"),_xlfn.XLOOKUP(C58,DB!$A$2:$A$248,DB!$C$2:$C$248,""),""))</f>
        <v>OMSUK</v>
      </c>
      <c r="S58" s="3">
        <f t="shared" si="0"/>
        <v>16</v>
      </c>
      <c r="T58" s="3" t="str">
        <f>_xlfn.XLOOKUP(C58,DB!$A$2:$A$248,DB!$D$2:$D$248,"")</f>
        <v>Sector 3</v>
      </c>
    </row>
    <row r="59" spans="1:20" x14ac:dyDescent="0.2">
      <c r="A59" s="20" t="s">
        <v>177</v>
      </c>
      <c r="B59" s="20" t="s">
        <v>18</v>
      </c>
      <c r="C59" s="20" t="s">
        <v>178</v>
      </c>
      <c r="D59" s="20" t="s">
        <v>44</v>
      </c>
      <c r="E59" s="20" t="s">
        <v>4437</v>
      </c>
      <c r="F59" s="21">
        <v>46313.679918981477</v>
      </c>
      <c r="G59" s="20" t="s">
        <v>22</v>
      </c>
      <c r="H59" s="20" t="s">
        <v>5769</v>
      </c>
      <c r="I59" s="22">
        <v>330</v>
      </c>
      <c r="J59" s="20" t="s">
        <v>23</v>
      </c>
      <c r="K59" s="20" t="s">
        <v>24</v>
      </c>
      <c r="L59" s="22">
        <v>389</v>
      </c>
      <c r="M59" s="20" t="s">
        <v>269</v>
      </c>
      <c r="N59" s="21">
        <v>46313.702534722222</v>
      </c>
      <c r="O59" s="22">
        <v>330</v>
      </c>
      <c r="P59" s="20" t="s">
        <v>26</v>
      </c>
      <c r="Q59" s="22">
        <v>40</v>
      </c>
      <c r="R59" s="3" t="str">
        <f>IF(OR(G59="12R",G59="12L"),_xlfn.XLOOKUP(C59,DB!$A$2:$A$248,DB!$B$2:$B$248,""),IF(OR(G59="30L",G59="30R"),_xlfn.XLOOKUP(C59,DB!$A$2:$A$248,DB!$C$2:$C$248,""),""))</f>
        <v>OMSUK</v>
      </c>
      <c r="S59" s="3">
        <f t="shared" si="0"/>
        <v>16</v>
      </c>
      <c r="T59" s="3" t="str">
        <f>_xlfn.XLOOKUP(C59,DB!$A$2:$A$248,DB!$D$2:$D$248,"")</f>
        <v>Sector 3</v>
      </c>
    </row>
    <row r="60" spans="1:20" x14ac:dyDescent="0.2">
      <c r="A60" s="20" t="s">
        <v>164</v>
      </c>
      <c r="B60" s="20" t="s">
        <v>18</v>
      </c>
      <c r="C60" s="20" t="s">
        <v>165</v>
      </c>
      <c r="D60" s="20" t="s">
        <v>34</v>
      </c>
      <c r="E60" s="20" t="s">
        <v>159</v>
      </c>
      <c r="F60" s="21">
        <v>46313.68136574074</v>
      </c>
      <c r="G60" s="20" t="s">
        <v>22</v>
      </c>
      <c r="H60" s="20" t="s">
        <v>5770</v>
      </c>
      <c r="I60" s="22">
        <v>360</v>
      </c>
      <c r="J60" s="20" t="s">
        <v>23</v>
      </c>
      <c r="K60" s="20" t="s">
        <v>24</v>
      </c>
      <c r="L60" s="22">
        <v>882</v>
      </c>
      <c r="M60" s="20" t="s">
        <v>36</v>
      </c>
      <c r="N60" s="21">
        <v>46313.730081018519</v>
      </c>
      <c r="O60" s="22">
        <v>360</v>
      </c>
      <c r="P60" s="20" t="s">
        <v>26</v>
      </c>
      <c r="Q60" s="22">
        <v>190</v>
      </c>
      <c r="R60" s="3" t="str">
        <f>IF(OR(G60="12R",G60="12L"),_xlfn.XLOOKUP(C60,DB!$A$2:$A$248,DB!$B$2:$B$248,""),IF(OR(G60="30L",G60="30R"),_xlfn.XLOOKUP(C60,DB!$A$2:$A$248,DB!$C$2:$C$248,""),""))</f>
        <v>UDGUV</v>
      </c>
      <c r="S60" s="3">
        <f t="shared" si="0"/>
        <v>16</v>
      </c>
      <c r="T60" s="3" t="str">
        <f>_xlfn.XLOOKUP(C60,DB!$A$2:$A$248,DB!$D$2:$D$248,"")</f>
        <v>Sector 2</v>
      </c>
    </row>
    <row r="61" spans="1:20" x14ac:dyDescent="0.2">
      <c r="A61" s="20" t="s">
        <v>473</v>
      </c>
      <c r="B61" s="20" t="s">
        <v>18</v>
      </c>
      <c r="C61" s="20" t="s">
        <v>284</v>
      </c>
      <c r="D61" s="20" t="s">
        <v>54</v>
      </c>
      <c r="E61" s="20" t="s">
        <v>2809</v>
      </c>
      <c r="F61" s="21">
        <v>46313.682928240742</v>
      </c>
      <c r="G61" s="20" t="s">
        <v>22</v>
      </c>
      <c r="H61" s="20" t="s">
        <v>877</v>
      </c>
      <c r="I61" s="22">
        <v>360</v>
      </c>
      <c r="J61" s="20" t="s">
        <v>23</v>
      </c>
      <c r="K61" s="20" t="s">
        <v>24</v>
      </c>
      <c r="L61" s="22">
        <v>870</v>
      </c>
      <c r="M61" s="20" t="s">
        <v>181</v>
      </c>
      <c r="N61" s="21">
        <v>46313.731666666667</v>
      </c>
      <c r="O61" s="22">
        <v>380</v>
      </c>
      <c r="P61" s="20" t="s">
        <v>26</v>
      </c>
      <c r="Q61" s="22">
        <v>190</v>
      </c>
      <c r="R61" s="3" t="str">
        <f>IF(OR(G61="12R",G61="12L"),_xlfn.XLOOKUP(C61,DB!$A$2:$A$248,DB!$B$2:$B$248,""),IF(OR(G61="30L",G61="30R"),_xlfn.XLOOKUP(C61,DB!$A$2:$A$248,DB!$C$2:$C$248,""),""))</f>
        <v>UDGUV</v>
      </c>
      <c r="S61" s="3">
        <f t="shared" si="0"/>
        <v>16</v>
      </c>
      <c r="T61" s="3" t="str">
        <f>_xlfn.XLOOKUP(C61,DB!$A$2:$A$248,DB!$D$2:$D$248,"")</f>
        <v>Sector 2</v>
      </c>
    </row>
    <row r="62" spans="1:20" x14ac:dyDescent="0.2">
      <c r="A62" s="20" t="s">
        <v>168</v>
      </c>
      <c r="B62" s="20" t="s">
        <v>18</v>
      </c>
      <c r="C62" s="20" t="s">
        <v>115</v>
      </c>
      <c r="D62" s="20" t="s">
        <v>29</v>
      </c>
      <c r="E62" s="20" t="s">
        <v>1484</v>
      </c>
      <c r="F62" s="21">
        <v>46313.684710648144</v>
      </c>
      <c r="G62" s="20" t="s">
        <v>22</v>
      </c>
      <c r="H62" s="20" t="s">
        <v>5771</v>
      </c>
      <c r="I62" s="22">
        <v>370</v>
      </c>
      <c r="J62" s="20" t="s">
        <v>23</v>
      </c>
      <c r="K62" s="20" t="s">
        <v>24</v>
      </c>
      <c r="L62" s="22">
        <v>150</v>
      </c>
      <c r="M62" s="20" t="s">
        <v>117</v>
      </c>
      <c r="N62" s="21">
        <v>46313.695277777777</v>
      </c>
      <c r="O62" s="22">
        <v>264</v>
      </c>
      <c r="P62" s="20" t="s">
        <v>26</v>
      </c>
      <c r="Q62" s="22">
        <v>190</v>
      </c>
      <c r="R62" s="3" t="str">
        <f>IF(OR(G62="12R",G62="12L"),_xlfn.XLOOKUP(C62,DB!$A$2:$A$248,DB!$B$2:$B$248,""),IF(OR(G62="30L",G62="30R"),_xlfn.XLOOKUP(C62,DB!$A$2:$A$248,DB!$C$2:$C$248,""),""))</f>
        <v>TAKUX</v>
      </c>
      <c r="S62" s="3">
        <f t="shared" si="0"/>
        <v>16</v>
      </c>
      <c r="T62" s="3" t="str">
        <f>_xlfn.XLOOKUP(C62,DB!$A$2:$A$248,DB!$D$2:$D$248,"")</f>
        <v>Sector 7</v>
      </c>
    </row>
    <row r="63" spans="1:20" x14ac:dyDescent="0.2">
      <c r="A63" s="20" t="s">
        <v>171</v>
      </c>
      <c r="B63" s="20" t="s">
        <v>18</v>
      </c>
      <c r="C63" s="20" t="s">
        <v>172</v>
      </c>
      <c r="D63" s="20" t="s">
        <v>34</v>
      </c>
      <c r="E63" s="20" t="s">
        <v>467</v>
      </c>
      <c r="F63" s="21">
        <v>46313.686041666668</v>
      </c>
      <c r="G63" s="20" t="s">
        <v>22</v>
      </c>
      <c r="H63" s="20" t="s">
        <v>5772</v>
      </c>
      <c r="I63" s="22">
        <v>300</v>
      </c>
      <c r="J63" s="20" t="s">
        <v>23</v>
      </c>
      <c r="K63" s="20" t="s">
        <v>24</v>
      </c>
      <c r="L63" s="22">
        <v>325</v>
      </c>
      <c r="M63" s="20" t="s">
        <v>174</v>
      </c>
      <c r="N63" s="21">
        <v>46313.704224537039</v>
      </c>
      <c r="O63" s="22">
        <v>300</v>
      </c>
      <c r="P63" s="20" t="s">
        <v>26</v>
      </c>
      <c r="Q63" s="22">
        <v>190</v>
      </c>
      <c r="R63" s="3" t="str">
        <f>IF(OR(G63="12R",G63="12L"),_xlfn.XLOOKUP(C63,DB!$A$2:$A$248,DB!$B$2:$B$248,""),IF(OR(G63="30L",G63="30R"),_xlfn.XLOOKUP(C63,DB!$A$2:$A$248,DB!$C$2:$C$248,""),""))</f>
        <v>CZM</v>
      </c>
      <c r="S63" s="3">
        <f t="shared" si="0"/>
        <v>16</v>
      </c>
      <c r="T63" s="3" t="str">
        <f>_xlfn.XLOOKUP(C63,DB!$A$2:$A$248,DB!$D$2:$D$248,"")</f>
        <v>Sector 7</v>
      </c>
    </row>
    <row r="64" spans="1:20" x14ac:dyDescent="0.2">
      <c r="A64" s="20" t="s">
        <v>568</v>
      </c>
      <c r="B64" s="20" t="s">
        <v>18</v>
      </c>
      <c r="C64" s="20" t="s">
        <v>210</v>
      </c>
      <c r="D64" s="20" t="s">
        <v>433</v>
      </c>
      <c r="E64" s="20" t="s">
        <v>569</v>
      </c>
      <c r="F64" s="21">
        <v>46313.687453703707</v>
      </c>
      <c r="G64" s="20" t="s">
        <v>22</v>
      </c>
      <c r="H64" s="20" t="s">
        <v>5773</v>
      </c>
      <c r="I64" s="22">
        <v>350</v>
      </c>
      <c r="J64" s="20" t="s">
        <v>23</v>
      </c>
      <c r="K64" s="20" t="s">
        <v>24</v>
      </c>
      <c r="L64" s="22">
        <v>137</v>
      </c>
      <c r="M64" s="20" t="s">
        <v>40</v>
      </c>
      <c r="N64" s="21">
        <v>46313.696331018524</v>
      </c>
      <c r="O64" s="22">
        <v>277</v>
      </c>
      <c r="P64" s="20" t="s">
        <v>41</v>
      </c>
      <c r="Q64" s="22">
        <v>190</v>
      </c>
      <c r="R64" s="3" t="str">
        <f>IF(OR(G64="12R",G64="12L"),_xlfn.XLOOKUP(C64,DB!$A$2:$A$248,DB!$B$2:$B$248,""),IF(OR(G64="30L",G64="30R"),_xlfn.XLOOKUP(C64,DB!$A$2:$A$248,DB!$C$2:$C$248,""),""))</f>
        <v>TAKUX</v>
      </c>
      <c r="S64" s="3">
        <f t="shared" si="0"/>
        <v>16</v>
      </c>
      <c r="T64" s="3" t="str">
        <f>_xlfn.XLOOKUP(C64,DB!$A$2:$A$248,DB!$D$2:$D$248,"")</f>
        <v>Sector 7</v>
      </c>
    </row>
    <row r="65" spans="1:20" x14ac:dyDescent="0.2">
      <c r="A65" s="20" t="s">
        <v>189</v>
      </c>
      <c r="B65" s="20" t="s">
        <v>18</v>
      </c>
      <c r="C65" s="20" t="s">
        <v>53</v>
      </c>
      <c r="D65" s="20" t="s">
        <v>61</v>
      </c>
      <c r="E65" s="20" t="s">
        <v>468</v>
      </c>
      <c r="F65" s="21">
        <v>46313.689467592594</v>
      </c>
      <c r="G65" s="20" t="s">
        <v>22</v>
      </c>
      <c r="H65" s="20" t="s">
        <v>5774</v>
      </c>
      <c r="I65" s="22">
        <v>390</v>
      </c>
      <c r="J65" s="20" t="s">
        <v>23</v>
      </c>
      <c r="K65" s="20" t="s">
        <v>24</v>
      </c>
      <c r="L65" s="22">
        <v>219</v>
      </c>
      <c r="M65" s="20" t="s">
        <v>56</v>
      </c>
      <c r="N65" s="21">
        <v>46313.702546296292</v>
      </c>
      <c r="O65" s="22">
        <v>349</v>
      </c>
      <c r="P65" s="20" t="s">
        <v>26</v>
      </c>
      <c r="Q65" s="22">
        <v>190</v>
      </c>
      <c r="R65" s="3" t="str">
        <f>IF(OR(G65="12R",G65="12L"),_xlfn.XLOOKUP(C65,DB!$A$2:$A$248,DB!$B$2:$B$248,""),IF(OR(G65="30L",G65="30R"),_xlfn.XLOOKUP(C65,DB!$A$2:$A$248,DB!$C$2:$C$248,""),""))</f>
        <v>CZM</v>
      </c>
      <c r="S65" s="3">
        <f t="shared" si="0"/>
        <v>16</v>
      </c>
      <c r="T65" s="3" t="str">
        <f>_xlfn.XLOOKUP(C65,DB!$A$2:$A$248,DB!$D$2:$D$248,"")</f>
        <v>Sector 7</v>
      </c>
    </row>
    <row r="66" spans="1:20" x14ac:dyDescent="0.2">
      <c r="A66" s="20" t="s">
        <v>396</v>
      </c>
      <c r="B66" s="20" t="s">
        <v>18</v>
      </c>
      <c r="C66" s="20" t="s">
        <v>101</v>
      </c>
      <c r="D66" s="20" t="s">
        <v>54</v>
      </c>
      <c r="E66" s="20" t="s">
        <v>109</v>
      </c>
      <c r="F66" s="21">
        <v>46313.691388888888</v>
      </c>
      <c r="G66" s="20" t="s">
        <v>22</v>
      </c>
      <c r="H66" s="20" t="s">
        <v>5775</v>
      </c>
      <c r="I66" s="22">
        <v>380</v>
      </c>
      <c r="J66" s="20" t="s">
        <v>23</v>
      </c>
      <c r="K66" s="20" t="s">
        <v>152</v>
      </c>
      <c r="L66" s="22">
        <v>871</v>
      </c>
      <c r="M66" s="20" t="s">
        <v>46</v>
      </c>
      <c r="N66" s="21">
        <v>46313.738807870366</v>
      </c>
      <c r="O66" s="22">
        <v>380</v>
      </c>
      <c r="P66" s="20" t="s">
        <v>26</v>
      </c>
      <c r="Q66" s="22">
        <v>190</v>
      </c>
      <c r="R66" s="3" t="str">
        <f>IF(OR(G66="12R",G66="12L"),_xlfn.XLOOKUP(C66,DB!$A$2:$A$248,DB!$B$2:$B$248,""),IF(OR(G66="30L",G66="30R"),_xlfn.XLOOKUP(C66,DB!$A$2:$A$248,DB!$C$2:$C$248,""),""))</f>
        <v>UDGUV</v>
      </c>
      <c r="S66" s="3">
        <f t="shared" si="0"/>
        <v>16</v>
      </c>
      <c r="T66" s="3" t="str">
        <f>_xlfn.XLOOKUP(C66,DB!$A$2:$A$248,DB!$D$2:$D$248,"")</f>
        <v>Sector 2</v>
      </c>
    </row>
    <row r="67" spans="1:20" x14ac:dyDescent="0.2">
      <c r="A67" s="20" t="s">
        <v>223</v>
      </c>
      <c r="B67" s="20" t="s">
        <v>18</v>
      </c>
      <c r="C67" s="20" t="s">
        <v>224</v>
      </c>
      <c r="D67" s="20" t="s">
        <v>116</v>
      </c>
      <c r="E67" s="20" t="s">
        <v>5108</v>
      </c>
      <c r="F67" s="21">
        <v>46313.692199074074</v>
      </c>
      <c r="G67" s="20" t="s">
        <v>22</v>
      </c>
      <c r="H67" s="20" t="s">
        <v>5776</v>
      </c>
      <c r="I67" s="22">
        <v>400</v>
      </c>
      <c r="J67" s="20" t="s">
        <v>23</v>
      </c>
      <c r="K67" s="20" t="s">
        <v>24</v>
      </c>
      <c r="L67" s="22">
        <v>532</v>
      </c>
      <c r="M67" s="20" t="s">
        <v>130</v>
      </c>
      <c r="N67" s="21">
        <v>46313.722731481481</v>
      </c>
      <c r="O67" s="22">
        <v>400</v>
      </c>
      <c r="P67" s="20" t="s">
        <v>26</v>
      </c>
      <c r="Q67" s="22">
        <v>40</v>
      </c>
      <c r="R67" s="3" t="str">
        <f>IF(OR(G67="12R",G67="12L"),_xlfn.XLOOKUP(C67,DB!$A$2:$A$248,DB!$B$2:$B$248,""),IF(OR(G67="30L",G67="30R"),_xlfn.XLOOKUP(C67,DB!$A$2:$A$248,DB!$C$2:$C$248,""),""))</f>
        <v>ENEBA</v>
      </c>
      <c r="S67" s="3">
        <f t="shared" ref="S67:S130" si="1">HOUR(F67)</f>
        <v>16</v>
      </c>
      <c r="T67" s="3" t="str">
        <f>_xlfn.XLOOKUP(C67,DB!$A$2:$A$248,DB!$D$2:$D$248,"")</f>
        <v>Sector 3</v>
      </c>
    </row>
    <row r="68" spans="1:20" x14ac:dyDescent="0.2">
      <c r="A68" s="20" t="s">
        <v>196</v>
      </c>
      <c r="B68" s="20" t="s">
        <v>18</v>
      </c>
      <c r="C68" s="20" t="s">
        <v>43</v>
      </c>
      <c r="D68" s="20" t="s">
        <v>129</v>
      </c>
      <c r="E68" s="20" t="s">
        <v>1093</v>
      </c>
      <c r="F68" s="21">
        <v>46313.694768518515</v>
      </c>
      <c r="G68" s="20" t="s">
        <v>22</v>
      </c>
      <c r="H68" s="20" t="s">
        <v>5777</v>
      </c>
      <c r="I68" s="22">
        <v>380</v>
      </c>
      <c r="J68" s="20" t="s">
        <v>23</v>
      </c>
      <c r="K68" s="20" t="s">
        <v>24</v>
      </c>
      <c r="L68" s="22">
        <v>870</v>
      </c>
      <c r="M68" s="20" t="s">
        <v>46</v>
      </c>
      <c r="N68" s="21">
        <v>46313.742569444439</v>
      </c>
      <c r="O68" s="22">
        <v>380</v>
      </c>
      <c r="P68" s="20" t="s">
        <v>26</v>
      </c>
      <c r="Q68" s="22">
        <v>190</v>
      </c>
      <c r="R68" s="3" t="str">
        <f>IF(OR(G68="12R",G68="12L"),_xlfn.XLOOKUP(C68,DB!$A$2:$A$248,DB!$B$2:$B$248,""),IF(OR(G68="30L",G68="30R"),_xlfn.XLOOKUP(C68,DB!$A$2:$A$248,DB!$C$2:$C$248,""),""))</f>
        <v>UDGUV</v>
      </c>
      <c r="S68" s="3">
        <f t="shared" si="1"/>
        <v>16</v>
      </c>
      <c r="T68" s="3" t="str">
        <f>_xlfn.XLOOKUP(C68,DB!$A$2:$A$248,DB!$D$2:$D$248,"")</f>
        <v>Sector 2</v>
      </c>
    </row>
    <row r="69" spans="1:20" x14ac:dyDescent="0.2">
      <c r="A69" s="20" t="s">
        <v>583</v>
      </c>
      <c r="B69" s="20" t="s">
        <v>18</v>
      </c>
      <c r="C69" s="20" t="s">
        <v>115</v>
      </c>
      <c r="D69" s="20" t="s">
        <v>116</v>
      </c>
      <c r="E69" s="20" t="s">
        <v>5778</v>
      </c>
      <c r="F69" s="21">
        <v>46313.696250000001</v>
      </c>
      <c r="G69" s="20" t="s">
        <v>22</v>
      </c>
      <c r="H69" s="20" t="s">
        <v>5779</v>
      </c>
      <c r="I69" s="22">
        <v>390</v>
      </c>
      <c r="J69" s="20" t="s">
        <v>23</v>
      </c>
      <c r="K69" s="20" t="s">
        <v>24</v>
      </c>
      <c r="L69" s="22">
        <v>151</v>
      </c>
      <c r="M69" s="20" t="s">
        <v>117</v>
      </c>
      <c r="N69" s="21">
        <v>46313.706435185188</v>
      </c>
      <c r="O69" s="22">
        <v>311</v>
      </c>
      <c r="P69" s="20" t="s">
        <v>26</v>
      </c>
      <c r="Q69" s="22">
        <v>190</v>
      </c>
      <c r="R69" s="3" t="str">
        <f>IF(OR(G69="12R",G69="12L"),_xlfn.XLOOKUP(C69,DB!$A$2:$A$248,DB!$B$2:$B$248,""),IF(OR(G69="30L",G69="30R"),_xlfn.XLOOKUP(C69,DB!$A$2:$A$248,DB!$C$2:$C$248,""),""))</f>
        <v>TAKUX</v>
      </c>
      <c r="S69" s="3">
        <f t="shared" si="1"/>
        <v>16</v>
      </c>
      <c r="T69" s="3" t="str">
        <f>_xlfn.XLOOKUP(C69,DB!$A$2:$A$248,DB!$D$2:$D$248,"")</f>
        <v>Sector 7</v>
      </c>
    </row>
    <row r="70" spans="1:20" x14ac:dyDescent="0.2">
      <c r="A70" s="20" t="s">
        <v>404</v>
      </c>
      <c r="B70" s="20" t="s">
        <v>18</v>
      </c>
      <c r="C70" s="20" t="s">
        <v>33</v>
      </c>
      <c r="D70" s="20" t="s">
        <v>61</v>
      </c>
      <c r="E70" s="20" t="s">
        <v>590</v>
      </c>
      <c r="F70" s="21">
        <v>46313.698622685188</v>
      </c>
      <c r="G70" s="20" t="s">
        <v>22</v>
      </c>
      <c r="H70" s="20" t="s">
        <v>5780</v>
      </c>
      <c r="I70" s="22">
        <v>340</v>
      </c>
      <c r="J70" s="20" t="s">
        <v>23</v>
      </c>
      <c r="K70" s="20" t="s">
        <v>152</v>
      </c>
      <c r="L70" s="22">
        <v>903</v>
      </c>
      <c r="M70" s="20" t="s">
        <v>36</v>
      </c>
      <c r="N70" s="21">
        <v>46313.747557870374</v>
      </c>
      <c r="O70" s="22">
        <v>340</v>
      </c>
      <c r="P70" s="20" t="s">
        <v>26</v>
      </c>
      <c r="Q70" s="22">
        <v>190</v>
      </c>
      <c r="R70" s="3" t="str">
        <f>IF(OR(G70="12R",G70="12L"),_xlfn.XLOOKUP(C70,DB!$A$2:$A$248,DB!$B$2:$B$248,""),IF(OR(G70="30L",G70="30R"),_xlfn.XLOOKUP(C70,DB!$A$2:$A$248,DB!$C$2:$C$248,""),""))</f>
        <v>UDGUV</v>
      </c>
      <c r="S70" s="3">
        <f t="shared" si="1"/>
        <v>16</v>
      </c>
      <c r="T70" s="3" t="str">
        <f>_xlfn.XLOOKUP(C70,DB!$A$2:$A$248,DB!$D$2:$D$248,"")</f>
        <v>Sector 2</v>
      </c>
    </row>
    <row r="71" spans="1:20" x14ac:dyDescent="0.2">
      <c r="A71" s="20" t="s">
        <v>191</v>
      </c>
      <c r="B71" s="20" t="s">
        <v>18</v>
      </c>
      <c r="C71" s="20" t="s">
        <v>115</v>
      </c>
      <c r="D71" s="20" t="s">
        <v>44</v>
      </c>
      <c r="E71" s="20" t="s">
        <v>5781</v>
      </c>
      <c r="F71" s="21">
        <v>46313.706030092595</v>
      </c>
      <c r="G71" s="20" t="s">
        <v>22</v>
      </c>
      <c r="H71" s="20" t="s">
        <v>5782</v>
      </c>
      <c r="I71" s="22">
        <v>330</v>
      </c>
      <c r="J71" s="20" t="s">
        <v>23</v>
      </c>
      <c r="K71" s="20" t="s">
        <v>24</v>
      </c>
      <c r="L71" s="22">
        <v>150</v>
      </c>
      <c r="M71" s="20" t="s">
        <v>117</v>
      </c>
      <c r="N71" s="21">
        <v>46313.71670138889</v>
      </c>
      <c r="O71" s="22">
        <v>263</v>
      </c>
      <c r="P71" s="20" t="s">
        <v>26</v>
      </c>
      <c r="Q71" s="22">
        <v>190</v>
      </c>
      <c r="R71" s="3" t="str">
        <f>IF(OR(G71="12R",G71="12L"),_xlfn.XLOOKUP(C71,DB!$A$2:$A$248,DB!$B$2:$B$248,""),IF(OR(G71="30L",G71="30R"),_xlfn.XLOOKUP(C71,DB!$A$2:$A$248,DB!$C$2:$C$248,""),""))</f>
        <v>TAKUX</v>
      </c>
      <c r="S71" s="3">
        <f t="shared" si="1"/>
        <v>16</v>
      </c>
      <c r="T71" s="3" t="str">
        <f>_xlfn.XLOOKUP(C71,DB!$A$2:$A$248,DB!$D$2:$D$248,"")</f>
        <v>Sector 7</v>
      </c>
    </row>
    <row r="72" spans="1:20" x14ac:dyDescent="0.2">
      <c r="A72" s="20" t="s">
        <v>194</v>
      </c>
      <c r="B72" s="20" t="s">
        <v>18</v>
      </c>
      <c r="C72" s="20" t="s">
        <v>144</v>
      </c>
      <c r="D72" s="20" t="s">
        <v>61</v>
      </c>
      <c r="E72" s="20" t="s">
        <v>713</v>
      </c>
      <c r="F72" s="21">
        <v>46313.707708333328</v>
      </c>
      <c r="G72" s="20" t="s">
        <v>22</v>
      </c>
      <c r="H72" s="20" t="s">
        <v>5783</v>
      </c>
      <c r="I72" s="22">
        <v>330</v>
      </c>
      <c r="J72" s="20" t="s">
        <v>23</v>
      </c>
      <c r="K72" s="20" t="s">
        <v>24</v>
      </c>
      <c r="L72" s="22">
        <v>388</v>
      </c>
      <c r="M72" s="20" t="s">
        <v>269</v>
      </c>
      <c r="N72" s="21">
        <v>46313.730775462958</v>
      </c>
      <c r="O72" s="22">
        <v>330</v>
      </c>
      <c r="P72" s="20" t="s">
        <v>26</v>
      </c>
      <c r="Q72" s="22">
        <v>40</v>
      </c>
      <c r="R72" s="3" t="str">
        <f>IF(OR(G72="12R",G72="12L"),_xlfn.XLOOKUP(C72,DB!$A$2:$A$248,DB!$B$2:$B$248,""),IF(OR(G72="30L",G72="30R"),_xlfn.XLOOKUP(C72,DB!$A$2:$A$248,DB!$C$2:$C$248,""),""))</f>
        <v>OMSUK</v>
      </c>
      <c r="S72" s="3">
        <f t="shared" si="1"/>
        <v>16</v>
      </c>
      <c r="T72" s="3" t="str">
        <f>_xlfn.XLOOKUP(C72,DB!$A$2:$A$248,DB!$D$2:$D$248,"")</f>
        <v>Sector 3</v>
      </c>
    </row>
    <row r="73" spans="1:20" x14ac:dyDescent="0.2">
      <c r="A73" s="20" t="s">
        <v>471</v>
      </c>
      <c r="B73" s="20" t="s">
        <v>18</v>
      </c>
      <c r="C73" s="20" t="s">
        <v>208</v>
      </c>
      <c r="D73" s="20" t="s">
        <v>61</v>
      </c>
      <c r="E73" s="20" t="s">
        <v>5784</v>
      </c>
      <c r="F73" s="21">
        <v>46313.711331018523</v>
      </c>
      <c r="G73" s="20" t="s">
        <v>22</v>
      </c>
      <c r="H73" s="20" t="s">
        <v>5785</v>
      </c>
      <c r="I73" s="22">
        <v>330</v>
      </c>
      <c r="J73" s="20" t="s">
        <v>23</v>
      </c>
      <c r="K73" s="20" t="s">
        <v>24</v>
      </c>
      <c r="L73" s="22">
        <v>234</v>
      </c>
      <c r="M73" s="20" t="s">
        <v>383</v>
      </c>
      <c r="N73" s="21">
        <v>46313.726215277777</v>
      </c>
      <c r="O73" s="22">
        <v>273</v>
      </c>
      <c r="P73" s="20" t="s">
        <v>26</v>
      </c>
      <c r="Q73" s="22">
        <v>40</v>
      </c>
      <c r="R73" s="3" t="str">
        <f>IF(OR(G73="12R",G73="12L"),_xlfn.XLOOKUP(C73,DB!$A$2:$A$248,DB!$B$2:$B$248,""),IF(OR(G73="30L",G73="30R"),_xlfn.XLOOKUP(C73,DB!$A$2:$A$248,DB!$C$2:$C$248,""),""))</f>
        <v>ENEBA</v>
      </c>
      <c r="S73" s="3">
        <f t="shared" si="1"/>
        <v>17</v>
      </c>
      <c r="T73" s="3" t="str">
        <f>_xlfn.XLOOKUP(C73,DB!$A$2:$A$248,DB!$D$2:$D$248,"")</f>
        <v>Sector 3</v>
      </c>
    </row>
    <row r="74" spans="1:20" x14ac:dyDescent="0.2">
      <c r="A74" s="20" t="s">
        <v>192</v>
      </c>
      <c r="B74" s="20" t="s">
        <v>18</v>
      </c>
      <c r="C74" s="20" t="s">
        <v>193</v>
      </c>
      <c r="D74" s="20" t="s">
        <v>34</v>
      </c>
      <c r="E74" s="20" t="s">
        <v>399</v>
      </c>
      <c r="F74" s="21">
        <v>46313.712465277778</v>
      </c>
      <c r="G74" s="20" t="s">
        <v>22</v>
      </c>
      <c r="H74" s="20" t="s">
        <v>5786</v>
      </c>
      <c r="I74" s="22">
        <v>380</v>
      </c>
      <c r="J74" s="20" t="s">
        <v>23</v>
      </c>
      <c r="K74" s="20" t="s">
        <v>24</v>
      </c>
      <c r="L74" s="22">
        <v>832</v>
      </c>
      <c r="M74" s="20" t="s">
        <v>193</v>
      </c>
      <c r="N74" s="21">
        <v>46313.757303240738</v>
      </c>
      <c r="O74" s="22">
        <v>15</v>
      </c>
      <c r="P74" s="20" t="s">
        <v>26</v>
      </c>
      <c r="Q74" s="22">
        <v>190</v>
      </c>
      <c r="R74" s="3" t="str">
        <f>IF(OR(G74="12R",G74="12L"),_xlfn.XLOOKUP(C74,DB!$A$2:$A$248,DB!$B$2:$B$248,""),IF(OR(G74="30L",G74="30R"),_xlfn.XLOOKUP(C74,DB!$A$2:$A$248,DB!$C$2:$C$248,""),""))</f>
        <v>UDGUV</v>
      </c>
      <c r="S74" s="3">
        <f t="shared" si="1"/>
        <v>17</v>
      </c>
      <c r="T74" s="3" t="str">
        <f>_xlfn.XLOOKUP(C74,DB!$A$2:$A$248,DB!$D$2:$D$248,"")</f>
        <v>Sector 2</v>
      </c>
    </row>
    <row r="75" spans="1:20" x14ac:dyDescent="0.2">
      <c r="A75" s="20" t="s">
        <v>475</v>
      </c>
      <c r="B75" s="20" t="s">
        <v>18</v>
      </c>
      <c r="C75" s="20" t="s">
        <v>249</v>
      </c>
      <c r="D75" s="20" t="s">
        <v>129</v>
      </c>
      <c r="E75" s="20" t="s">
        <v>2958</v>
      </c>
      <c r="F75" s="21">
        <v>46313.713738425926</v>
      </c>
      <c r="G75" s="20" t="s">
        <v>22</v>
      </c>
      <c r="H75" s="20" t="s">
        <v>5787</v>
      </c>
      <c r="I75" s="22">
        <v>360</v>
      </c>
      <c r="J75" s="20" t="s">
        <v>23</v>
      </c>
      <c r="K75" s="20" t="s">
        <v>24</v>
      </c>
      <c r="L75" s="22">
        <v>522</v>
      </c>
      <c r="M75" s="20" t="s">
        <v>130</v>
      </c>
      <c r="N75" s="21">
        <v>46313.743310185186</v>
      </c>
      <c r="O75" s="22">
        <v>360</v>
      </c>
      <c r="P75" s="20" t="s">
        <v>26</v>
      </c>
      <c r="Q75" s="22">
        <v>40</v>
      </c>
      <c r="R75" s="3" t="str">
        <f>IF(OR(G75="12R",G75="12L"),_xlfn.XLOOKUP(C75,DB!$A$2:$A$248,DB!$B$2:$B$248,""),IF(OR(G75="30L",G75="30R"),_xlfn.XLOOKUP(C75,DB!$A$2:$A$248,DB!$C$2:$C$248,""),""))</f>
        <v>UDGUV</v>
      </c>
      <c r="S75" s="3">
        <f t="shared" si="1"/>
        <v>17</v>
      </c>
      <c r="T75" s="3" t="str">
        <f>_xlfn.XLOOKUP(C75,DB!$A$2:$A$248,DB!$D$2:$D$248,"")</f>
        <v>Sector 2</v>
      </c>
    </row>
    <row r="76" spans="1:20" x14ac:dyDescent="0.2">
      <c r="A76" s="20" t="s">
        <v>3916</v>
      </c>
      <c r="B76" s="20" t="s">
        <v>18</v>
      </c>
      <c r="C76" s="20" t="s">
        <v>423</v>
      </c>
      <c r="D76" s="20" t="s">
        <v>129</v>
      </c>
      <c r="E76" s="20" t="s">
        <v>3628</v>
      </c>
      <c r="F76" s="21">
        <v>46313.715682870374</v>
      </c>
      <c r="G76" s="20" t="s">
        <v>22</v>
      </c>
      <c r="H76" s="20" t="s">
        <v>5788</v>
      </c>
      <c r="I76" s="22">
        <v>360</v>
      </c>
      <c r="J76" s="20" t="s">
        <v>23</v>
      </c>
      <c r="K76" s="20" t="s">
        <v>24</v>
      </c>
      <c r="L76" s="22">
        <v>488</v>
      </c>
      <c r="M76" s="20" t="s">
        <v>204</v>
      </c>
      <c r="N76" s="21">
        <v>46313.74324074074</v>
      </c>
      <c r="O76" s="22">
        <v>360</v>
      </c>
      <c r="P76" s="20" t="s">
        <v>26</v>
      </c>
      <c r="Q76" s="22">
        <v>40</v>
      </c>
      <c r="R76" s="3" t="str">
        <f>IF(OR(G76="12R",G76="12L"),_xlfn.XLOOKUP(C76,DB!$A$2:$A$248,DB!$B$2:$B$248,""),IF(OR(G76="30L",G76="30R"),_xlfn.XLOOKUP(C76,DB!$A$2:$A$248,DB!$C$2:$C$248,""),""))</f>
        <v>ENEBA</v>
      </c>
      <c r="S76" s="3">
        <f t="shared" si="1"/>
        <v>17</v>
      </c>
      <c r="T76" s="3" t="str">
        <f>_xlfn.XLOOKUP(C76,DB!$A$2:$A$248,DB!$D$2:$D$248,"")</f>
        <v>Sector 3</v>
      </c>
    </row>
    <row r="77" spans="1:20" x14ac:dyDescent="0.2">
      <c r="A77" s="20" t="s">
        <v>964</v>
      </c>
      <c r="B77" s="20" t="s">
        <v>18</v>
      </c>
      <c r="C77" s="20" t="s">
        <v>381</v>
      </c>
      <c r="D77" s="20" t="s">
        <v>132</v>
      </c>
      <c r="E77" s="20"/>
      <c r="F77" s="21">
        <v>46313.717175925922</v>
      </c>
      <c r="G77" s="20" t="s">
        <v>22</v>
      </c>
      <c r="H77" s="20" t="s">
        <v>5789</v>
      </c>
      <c r="I77" s="22">
        <v>350</v>
      </c>
      <c r="J77" s="20" t="s">
        <v>23</v>
      </c>
      <c r="K77" s="20" t="s">
        <v>51</v>
      </c>
      <c r="L77" s="22">
        <v>222</v>
      </c>
      <c r="M77" s="20" t="s">
        <v>383</v>
      </c>
      <c r="N77" s="21">
        <v>46313.733148148152</v>
      </c>
      <c r="O77" s="22">
        <v>297</v>
      </c>
      <c r="P77" s="20" t="s">
        <v>26</v>
      </c>
      <c r="Q77" s="22">
        <v>40</v>
      </c>
      <c r="R77" s="3" t="str">
        <f>IF(OR(G77="12R",G77="12L"),_xlfn.XLOOKUP(C77,DB!$A$2:$A$248,DB!$B$2:$B$248,""),IF(OR(G77="30L",G77="30R"),_xlfn.XLOOKUP(C77,DB!$A$2:$A$248,DB!$C$2:$C$248,""),""))</f>
        <v>OMSUK</v>
      </c>
      <c r="S77" s="3">
        <f t="shared" si="1"/>
        <v>17</v>
      </c>
      <c r="T77" s="3" t="str">
        <f>_xlfn.XLOOKUP(C77,DB!$A$2:$A$248,DB!$D$2:$D$248,"")</f>
        <v>Sector 3</v>
      </c>
    </row>
    <row r="78" spans="1:20" x14ac:dyDescent="0.2">
      <c r="A78" s="20" t="s">
        <v>237</v>
      </c>
      <c r="B78" s="20" t="s">
        <v>18</v>
      </c>
      <c r="C78" s="20" t="s">
        <v>238</v>
      </c>
      <c r="D78" s="20" t="s">
        <v>116</v>
      </c>
      <c r="E78" s="20" t="s">
        <v>5790</v>
      </c>
      <c r="F78" s="21">
        <v>46313.718900462962</v>
      </c>
      <c r="G78" s="20" t="s">
        <v>22</v>
      </c>
      <c r="H78" s="20" t="s">
        <v>5791</v>
      </c>
      <c r="I78" s="22">
        <v>370</v>
      </c>
      <c r="J78" s="20" t="s">
        <v>23</v>
      </c>
      <c r="K78" s="20" t="s">
        <v>24</v>
      </c>
      <c r="L78" s="22">
        <v>136</v>
      </c>
      <c r="M78" s="20" t="s">
        <v>40</v>
      </c>
      <c r="N78" s="21">
        <v>46313.727789351848</v>
      </c>
      <c r="O78" s="22">
        <v>262</v>
      </c>
      <c r="P78" s="20" t="s">
        <v>26</v>
      </c>
      <c r="Q78" s="22">
        <v>190</v>
      </c>
      <c r="R78" s="3" t="str">
        <f>IF(OR(G78="12R",G78="12L"),_xlfn.XLOOKUP(C78,DB!$A$2:$A$248,DB!$B$2:$B$248,""),IF(OR(G78="30L",G78="30R"),_xlfn.XLOOKUP(C78,DB!$A$2:$A$248,DB!$C$2:$C$248,""),""))</f>
        <v>OMSUK</v>
      </c>
      <c r="S78" s="3">
        <f t="shared" si="1"/>
        <v>17</v>
      </c>
      <c r="T78" s="3" t="str">
        <f>_xlfn.XLOOKUP(C78,DB!$A$2:$A$248,DB!$D$2:$D$248,"")</f>
        <v>Sector 3</v>
      </c>
    </row>
    <row r="79" spans="1:20" x14ac:dyDescent="0.2">
      <c r="A79" s="20" t="s">
        <v>201</v>
      </c>
      <c r="B79" s="20" t="s">
        <v>18</v>
      </c>
      <c r="C79" s="20" t="s">
        <v>128</v>
      </c>
      <c r="D79" s="20" t="s">
        <v>61</v>
      </c>
      <c r="E79" s="20" t="s">
        <v>5792</v>
      </c>
      <c r="F79" s="21">
        <v>46313.720243055555</v>
      </c>
      <c r="G79" s="20" t="s">
        <v>22</v>
      </c>
      <c r="H79" s="20" t="s">
        <v>5793</v>
      </c>
      <c r="I79" s="22">
        <v>340</v>
      </c>
      <c r="J79" s="20" t="s">
        <v>23</v>
      </c>
      <c r="K79" s="20" t="s">
        <v>24</v>
      </c>
      <c r="L79" s="22">
        <v>542</v>
      </c>
      <c r="M79" s="20" t="s">
        <v>130</v>
      </c>
      <c r="N79" s="21">
        <v>46313.750428240739</v>
      </c>
      <c r="O79" s="22">
        <v>320</v>
      </c>
      <c r="P79" s="20" t="s">
        <v>26</v>
      </c>
      <c r="Q79" s="22">
        <v>40</v>
      </c>
      <c r="R79" s="3" t="str">
        <f>IF(OR(G79="12R",G79="12L"),_xlfn.XLOOKUP(C79,DB!$A$2:$A$248,DB!$B$2:$B$248,""),IF(OR(G79="30L",G79="30R"),_xlfn.XLOOKUP(C79,DB!$A$2:$A$248,DB!$C$2:$C$248,""),""))</f>
        <v>ENEBA</v>
      </c>
      <c r="S79" s="3">
        <f t="shared" si="1"/>
        <v>17</v>
      </c>
      <c r="T79" s="3" t="str">
        <f>_xlfn.XLOOKUP(C79,DB!$A$2:$A$248,DB!$D$2:$D$248,"")</f>
        <v>Sector 3</v>
      </c>
    </row>
    <row r="80" spans="1:20" x14ac:dyDescent="0.2">
      <c r="A80" s="20" t="s">
        <v>731</v>
      </c>
      <c r="B80" s="20" t="s">
        <v>18</v>
      </c>
      <c r="C80" s="20" t="s">
        <v>732</v>
      </c>
      <c r="D80" s="20" t="s">
        <v>29</v>
      </c>
      <c r="E80" s="20" t="s">
        <v>532</v>
      </c>
      <c r="F80" s="21">
        <v>46313.722812499997</v>
      </c>
      <c r="G80" s="20" t="s">
        <v>22</v>
      </c>
      <c r="H80" s="20" t="s">
        <v>5794</v>
      </c>
      <c r="I80" s="22">
        <v>330</v>
      </c>
      <c r="J80" s="20" t="s">
        <v>23</v>
      </c>
      <c r="K80" s="20" t="s">
        <v>24</v>
      </c>
      <c r="L80" s="22">
        <v>399</v>
      </c>
      <c r="M80" s="20" t="s">
        <v>269</v>
      </c>
      <c r="N80" s="21">
        <v>46313.745833333334</v>
      </c>
      <c r="O80" s="22">
        <v>330</v>
      </c>
      <c r="P80" s="20" t="s">
        <v>26</v>
      </c>
      <c r="Q80" s="22">
        <v>40</v>
      </c>
      <c r="R80" s="3" t="str">
        <f>IF(OR(G80="12R",G80="12L"),_xlfn.XLOOKUP(C80,DB!$A$2:$A$248,DB!$B$2:$B$248,""),IF(OR(G80="30L",G80="30R"),_xlfn.XLOOKUP(C80,DB!$A$2:$A$248,DB!$C$2:$C$248,""),""))</f>
        <v>OMSUK</v>
      </c>
      <c r="S80" s="3">
        <f t="shared" si="1"/>
        <v>17</v>
      </c>
      <c r="T80" s="3" t="str">
        <f>_xlfn.XLOOKUP(C80,DB!$A$2:$A$248,DB!$D$2:$D$248,"")</f>
        <v>Sector 3</v>
      </c>
    </row>
    <row r="81" spans="1:20" x14ac:dyDescent="0.2">
      <c r="A81" s="20" t="s">
        <v>479</v>
      </c>
      <c r="B81" s="20" t="s">
        <v>18</v>
      </c>
      <c r="C81" s="20" t="s">
        <v>480</v>
      </c>
      <c r="D81" s="20" t="s">
        <v>54</v>
      </c>
      <c r="E81" s="20" t="s">
        <v>428</v>
      </c>
      <c r="F81" s="21">
        <v>46313.725451388891</v>
      </c>
      <c r="G81" s="20" t="s">
        <v>22</v>
      </c>
      <c r="H81" s="20" t="s">
        <v>5795</v>
      </c>
      <c r="I81" s="22">
        <v>380</v>
      </c>
      <c r="J81" s="20" t="s">
        <v>23</v>
      </c>
      <c r="K81" s="20" t="s">
        <v>24</v>
      </c>
      <c r="L81" s="22">
        <v>858</v>
      </c>
      <c r="M81" s="20" t="s">
        <v>5796</v>
      </c>
      <c r="N81" s="21">
        <v>46313.773159722223</v>
      </c>
      <c r="O81" s="22">
        <v>380</v>
      </c>
      <c r="P81" s="20" t="s">
        <v>26</v>
      </c>
      <c r="Q81" s="22">
        <v>190</v>
      </c>
      <c r="R81" s="3" t="str">
        <f>IF(OR(G81="12R",G81="12L"),_xlfn.XLOOKUP(C81,DB!$A$2:$A$248,DB!$B$2:$B$248,""),IF(OR(G81="30L",G81="30R"),_xlfn.XLOOKUP(C81,DB!$A$2:$A$248,DB!$C$2:$C$248,""),""))</f>
        <v>UDGUV</v>
      </c>
      <c r="S81" s="3">
        <f t="shared" si="1"/>
        <v>17</v>
      </c>
      <c r="T81" s="3" t="str">
        <f>_xlfn.XLOOKUP(C81,DB!$A$2:$A$248,DB!$D$2:$D$248,"")</f>
        <v>Sector 2</v>
      </c>
    </row>
    <row r="82" spans="1:20" x14ac:dyDescent="0.2">
      <c r="A82" s="20" t="s">
        <v>717</v>
      </c>
      <c r="B82" s="20" t="s">
        <v>18</v>
      </c>
      <c r="C82" s="20" t="s">
        <v>718</v>
      </c>
      <c r="D82" s="20" t="s">
        <v>366</v>
      </c>
      <c r="E82" s="20" t="s">
        <v>5797</v>
      </c>
      <c r="F82" s="21">
        <v>46313.731307870374</v>
      </c>
      <c r="G82" s="20" t="s">
        <v>22</v>
      </c>
      <c r="H82" s="20" t="s">
        <v>5798</v>
      </c>
      <c r="I82" s="22">
        <v>390</v>
      </c>
      <c r="J82" s="20" t="s">
        <v>23</v>
      </c>
      <c r="K82" s="20" t="s">
        <v>24</v>
      </c>
      <c r="L82" s="22">
        <v>219</v>
      </c>
      <c r="M82" s="20" t="s">
        <v>56</v>
      </c>
      <c r="N82" s="21">
        <v>46313.745219907403</v>
      </c>
      <c r="O82" s="22">
        <v>284</v>
      </c>
      <c r="P82" s="20" t="s">
        <v>41</v>
      </c>
      <c r="Q82" s="22">
        <v>190</v>
      </c>
      <c r="R82" s="3" t="str">
        <f>IF(OR(G82="12R",G82="12L"),_xlfn.XLOOKUP(C82,DB!$A$2:$A$248,DB!$B$2:$B$248,""),IF(OR(G82="30L",G82="30R"),_xlfn.XLOOKUP(C82,DB!$A$2:$A$248,DB!$C$2:$C$248,""),""))</f>
        <v>CZM</v>
      </c>
      <c r="S82" s="3">
        <f t="shared" si="1"/>
        <v>17</v>
      </c>
      <c r="T82" s="3" t="str">
        <f>_xlfn.XLOOKUP(C82,DB!$A$2:$A$248,DB!$D$2:$D$248,"")</f>
        <v>Sector 7</v>
      </c>
    </row>
    <row r="83" spans="1:20" x14ac:dyDescent="0.2">
      <c r="A83" s="20" t="s">
        <v>5799</v>
      </c>
      <c r="B83" s="20" t="s">
        <v>18</v>
      </c>
      <c r="C83" s="20" t="s">
        <v>43</v>
      </c>
      <c r="D83" s="20" t="s">
        <v>469</v>
      </c>
      <c r="E83" s="20"/>
      <c r="F83" s="21">
        <v>46313.733287037037</v>
      </c>
      <c r="G83" s="20" t="s">
        <v>22</v>
      </c>
      <c r="H83" s="20" t="s">
        <v>5800</v>
      </c>
      <c r="I83" s="22">
        <v>400</v>
      </c>
      <c r="J83" s="20" t="s">
        <v>23</v>
      </c>
      <c r="K83" s="20" t="s">
        <v>51</v>
      </c>
      <c r="L83" s="22">
        <v>859</v>
      </c>
      <c r="M83" s="20" t="s">
        <v>46</v>
      </c>
      <c r="N83" s="21">
        <v>46313.779652777783</v>
      </c>
      <c r="O83" s="22">
        <v>400</v>
      </c>
      <c r="P83" s="20" t="s">
        <v>26</v>
      </c>
      <c r="Q83" s="22">
        <v>30</v>
      </c>
      <c r="R83" s="3" t="str">
        <f>IF(OR(G83="12R",G83="12L"),_xlfn.XLOOKUP(C83,DB!$A$2:$A$248,DB!$B$2:$B$248,""),IF(OR(G83="30L",G83="30R"),_xlfn.XLOOKUP(C83,DB!$A$2:$A$248,DB!$C$2:$C$248,""),""))</f>
        <v>UDGUV</v>
      </c>
      <c r="S83" s="3">
        <f t="shared" si="1"/>
        <v>17</v>
      </c>
      <c r="T83" s="3" t="str">
        <f>_xlfn.XLOOKUP(C83,DB!$A$2:$A$248,DB!$D$2:$D$248,"")</f>
        <v>Sector 2</v>
      </c>
    </row>
    <row r="84" spans="1:20" x14ac:dyDescent="0.2">
      <c r="A84" s="20" t="s">
        <v>5801</v>
      </c>
      <c r="B84" s="20" t="s">
        <v>18</v>
      </c>
      <c r="C84" s="20" t="s">
        <v>193</v>
      </c>
      <c r="D84" s="20" t="s">
        <v>235</v>
      </c>
      <c r="E84" s="20" t="s">
        <v>5801</v>
      </c>
      <c r="F84" s="21">
        <v>46313.734444444446</v>
      </c>
      <c r="G84" s="20" t="s">
        <v>22</v>
      </c>
      <c r="H84" s="20" t="s">
        <v>5802</v>
      </c>
      <c r="I84" s="22">
        <v>360</v>
      </c>
      <c r="J84" s="20" t="s">
        <v>23</v>
      </c>
      <c r="K84" s="20" t="s">
        <v>51</v>
      </c>
      <c r="L84" s="22">
        <v>891</v>
      </c>
      <c r="M84" s="20" t="s">
        <v>193</v>
      </c>
      <c r="N84" s="21">
        <v>46313.782094907408</v>
      </c>
      <c r="O84" s="22">
        <v>15</v>
      </c>
      <c r="P84" s="20" t="s">
        <v>26</v>
      </c>
      <c r="Q84" s="22">
        <v>40</v>
      </c>
      <c r="R84" s="3" t="str">
        <f>IF(OR(G84="12R",G84="12L"),_xlfn.XLOOKUP(C84,DB!$A$2:$A$248,DB!$B$2:$B$248,""),IF(OR(G84="30L",G84="30R"),_xlfn.XLOOKUP(C84,DB!$A$2:$A$248,DB!$C$2:$C$248,""),""))</f>
        <v>UDGUV</v>
      </c>
      <c r="S84" s="3">
        <f t="shared" si="1"/>
        <v>17</v>
      </c>
      <c r="T84" s="3" t="str">
        <f>_xlfn.XLOOKUP(C84,DB!$A$2:$A$248,DB!$D$2:$D$248,"")</f>
        <v>Sector 2</v>
      </c>
    </row>
    <row r="85" spans="1:20" x14ac:dyDescent="0.2">
      <c r="A85" s="20" t="s">
        <v>3029</v>
      </c>
      <c r="B85" s="20" t="s">
        <v>18</v>
      </c>
      <c r="C85" s="20" t="s">
        <v>205</v>
      </c>
      <c r="D85" s="20" t="s">
        <v>34</v>
      </c>
      <c r="E85" s="20" t="s">
        <v>5803</v>
      </c>
      <c r="F85" s="21">
        <v>46313.737083333333</v>
      </c>
      <c r="G85" s="20" t="s">
        <v>22</v>
      </c>
      <c r="H85" s="20" t="s">
        <v>5804</v>
      </c>
      <c r="I85" s="22">
        <v>350</v>
      </c>
      <c r="J85" s="20" t="s">
        <v>23</v>
      </c>
      <c r="K85" s="20" t="s">
        <v>24</v>
      </c>
      <c r="L85" s="22">
        <v>211</v>
      </c>
      <c r="M85" s="20" t="s">
        <v>383</v>
      </c>
      <c r="N85" s="21">
        <v>46313.751261574071</v>
      </c>
      <c r="O85" s="22">
        <v>276</v>
      </c>
      <c r="P85" s="20" t="s">
        <v>26</v>
      </c>
      <c r="Q85" s="22">
        <v>40</v>
      </c>
      <c r="R85" s="3" t="str">
        <f>IF(OR(G85="12R",G85="12L"),_xlfn.XLOOKUP(C85,DB!$A$2:$A$248,DB!$B$2:$B$248,""),IF(OR(G85="30L",G85="30R"),_xlfn.XLOOKUP(C85,DB!$A$2:$A$248,DB!$C$2:$C$248,""),""))</f>
        <v>NUDAL</v>
      </c>
      <c r="S85" s="3">
        <f t="shared" si="1"/>
        <v>17</v>
      </c>
      <c r="T85" s="3" t="str">
        <f>_xlfn.XLOOKUP(C85,DB!$A$2:$A$248,DB!$D$2:$D$248,"")</f>
        <v>Sector 3</v>
      </c>
    </row>
    <row r="86" spans="1:20" x14ac:dyDescent="0.2">
      <c r="A86" s="20" t="s">
        <v>218</v>
      </c>
      <c r="B86" s="20" t="s">
        <v>18</v>
      </c>
      <c r="C86" s="20" t="s">
        <v>219</v>
      </c>
      <c r="D86" s="20" t="s">
        <v>54</v>
      </c>
      <c r="E86" s="20" t="s">
        <v>5519</v>
      </c>
      <c r="F86" s="21">
        <v>46313.738796296297</v>
      </c>
      <c r="G86" s="20" t="s">
        <v>22</v>
      </c>
      <c r="H86" s="20" t="s">
        <v>5805</v>
      </c>
      <c r="I86" s="22">
        <v>370</v>
      </c>
      <c r="J86" s="20" t="s">
        <v>23</v>
      </c>
      <c r="K86" s="20" t="s">
        <v>24</v>
      </c>
      <c r="L86" s="22">
        <v>150</v>
      </c>
      <c r="M86" s="20" t="s">
        <v>117</v>
      </c>
      <c r="N86" s="21">
        <v>46313.748935185184</v>
      </c>
      <c r="O86" s="22">
        <v>288</v>
      </c>
      <c r="P86" s="20" t="s">
        <v>26</v>
      </c>
      <c r="Q86" s="22">
        <v>190</v>
      </c>
      <c r="R86" s="3" t="str">
        <f>IF(OR(G86="12R",G86="12L"),_xlfn.XLOOKUP(C86,DB!$A$2:$A$248,DB!$B$2:$B$248,""),IF(OR(G86="30L",G86="30R"),_xlfn.XLOOKUP(C86,DB!$A$2:$A$248,DB!$C$2:$C$248,""),""))</f>
        <v>TAKUX</v>
      </c>
      <c r="S86" s="3">
        <f t="shared" si="1"/>
        <v>17</v>
      </c>
      <c r="T86" s="3" t="str">
        <f>_xlfn.XLOOKUP(C86,DB!$A$2:$A$248,DB!$D$2:$D$248,"")</f>
        <v>Sector 7</v>
      </c>
    </row>
    <row r="87" spans="1:20" x14ac:dyDescent="0.2">
      <c r="A87" s="20" t="s">
        <v>262</v>
      </c>
      <c r="B87" s="20" t="s">
        <v>18</v>
      </c>
      <c r="C87" s="20" t="s">
        <v>134</v>
      </c>
      <c r="D87" s="20" t="s">
        <v>61</v>
      </c>
      <c r="E87" s="20" t="s">
        <v>5806</v>
      </c>
      <c r="F87" s="21">
        <v>46313.740624999999</v>
      </c>
      <c r="G87" s="20" t="s">
        <v>22</v>
      </c>
      <c r="H87" s="20" t="s">
        <v>5807</v>
      </c>
      <c r="I87" s="22">
        <v>340</v>
      </c>
      <c r="J87" s="20" t="s">
        <v>23</v>
      </c>
      <c r="K87" s="20" t="s">
        <v>24</v>
      </c>
      <c r="L87" s="22">
        <v>245</v>
      </c>
      <c r="M87" s="20" t="s">
        <v>31</v>
      </c>
      <c r="N87" s="21">
        <v>46313.765057870369</v>
      </c>
      <c r="O87" s="22">
        <v>350</v>
      </c>
      <c r="P87" s="20" t="s">
        <v>26</v>
      </c>
      <c r="Q87" s="22">
        <v>40</v>
      </c>
      <c r="R87" s="3" t="str">
        <f>IF(OR(G87="12R",G87="12L"),_xlfn.XLOOKUP(C87,DB!$A$2:$A$248,DB!$B$2:$B$248,""),IF(OR(G87="30L",G87="30R"),_xlfn.XLOOKUP(C87,DB!$A$2:$A$248,DB!$C$2:$C$248,""),""))</f>
        <v>ENEBA</v>
      </c>
      <c r="S87" s="3">
        <f t="shared" si="1"/>
        <v>17</v>
      </c>
      <c r="T87" s="3" t="str">
        <f>_xlfn.XLOOKUP(C87,DB!$A$2:$A$248,DB!$D$2:$D$248,"")</f>
        <v>Sector 3</v>
      </c>
    </row>
    <row r="88" spans="1:20" x14ac:dyDescent="0.2">
      <c r="A88" s="20" t="s">
        <v>229</v>
      </c>
      <c r="B88" s="20" t="s">
        <v>18</v>
      </c>
      <c r="C88" s="20" t="s">
        <v>230</v>
      </c>
      <c r="D88" s="20" t="s">
        <v>61</v>
      </c>
      <c r="E88" s="20" t="s">
        <v>5808</v>
      </c>
      <c r="F88" s="21">
        <v>46313.742268518516</v>
      </c>
      <c r="G88" s="20" t="s">
        <v>22</v>
      </c>
      <c r="H88" s="20" t="s">
        <v>5809</v>
      </c>
      <c r="I88" s="22">
        <v>320</v>
      </c>
      <c r="J88" s="20" t="s">
        <v>23</v>
      </c>
      <c r="K88" s="20" t="s">
        <v>24</v>
      </c>
      <c r="L88" s="22">
        <v>347</v>
      </c>
      <c r="M88" s="20" t="s">
        <v>269</v>
      </c>
      <c r="N88" s="21">
        <v>46313.774293981478</v>
      </c>
      <c r="O88" s="22">
        <v>320</v>
      </c>
      <c r="P88" s="20" t="s">
        <v>26</v>
      </c>
      <c r="Q88" s="22">
        <v>40</v>
      </c>
      <c r="R88" s="3" t="str">
        <f>IF(OR(G88="12R",G88="12L"),_xlfn.XLOOKUP(C88,DB!$A$2:$A$248,DB!$B$2:$B$248,""),IF(OR(G88="30L",G88="30R"),_xlfn.XLOOKUP(C88,DB!$A$2:$A$248,DB!$C$2:$C$248,""),""))</f>
        <v>OMSUK</v>
      </c>
      <c r="S88" s="3">
        <f t="shared" si="1"/>
        <v>17</v>
      </c>
      <c r="T88" s="3" t="str">
        <f>_xlfn.XLOOKUP(C88,DB!$A$2:$A$248,DB!$D$2:$D$248,"")</f>
        <v>Sector 3</v>
      </c>
    </row>
    <row r="89" spans="1:20" x14ac:dyDescent="0.2">
      <c r="A89" s="20" t="s">
        <v>1402</v>
      </c>
      <c r="B89" s="20" t="s">
        <v>18</v>
      </c>
      <c r="C89" s="20" t="s">
        <v>660</v>
      </c>
      <c r="D89" s="20" t="s">
        <v>29</v>
      </c>
      <c r="E89" s="20" t="s">
        <v>5810</v>
      </c>
      <c r="F89" s="21">
        <v>46313.743668981479</v>
      </c>
      <c r="G89" s="20" t="s">
        <v>22</v>
      </c>
      <c r="H89" s="20" t="s">
        <v>5811</v>
      </c>
      <c r="I89" s="22">
        <v>350</v>
      </c>
      <c r="J89" s="20" t="s">
        <v>23</v>
      </c>
      <c r="K89" s="20" t="s">
        <v>24</v>
      </c>
      <c r="L89" s="22">
        <v>391</v>
      </c>
      <c r="M89" s="20" t="s">
        <v>269</v>
      </c>
      <c r="N89" s="21">
        <v>46313.766527777778</v>
      </c>
      <c r="O89" s="22">
        <v>350</v>
      </c>
      <c r="P89" s="20" t="s">
        <v>26</v>
      </c>
      <c r="Q89" s="22">
        <v>40</v>
      </c>
      <c r="R89" s="3" t="str">
        <f>IF(OR(G89="12R",G89="12L"),_xlfn.XLOOKUP(C89,DB!$A$2:$A$248,DB!$B$2:$B$248,""),IF(OR(G89="30L",G89="30R"),_xlfn.XLOOKUP(C89,DB!$A$2:$A$248,DB!$C$2:$C$248,""),""))</f>
        <v>ENEBA</v>
      </c>
      <c r="S89" s="3">
        <f t="shared" si="1"/>
        <v>17</v>
      </c>
      <c r="T89" s="3" t="str">
        <f>_xlfn.XLOOKUP(C89,DB!$A$2:$A$248,DB!$D$2:$D$248,"")</f>
        <v>Sector 3</v>
      </c>
    </row>
    <row r="90" spans="1:20" x14ac:dyDescent="0.2">
      <c r="A90" s="20" t="s">
        <v>401</v>
      </c>
      <c r="B90" s="20" t="s">
        <v>18</v>
      </c>
      <c r="C90" s="20" t="s">
        <v>927</v>
      </c>
      <c r="D90" s="20" t="s">
        <v>403</v>
      </c>
      <c r="E90" s="20"/>
      <c r="F90" s="21">
        <v>46313.744884259257</v>
      </c>
      <c r="G90" s="20" t="s">
        <v>22</v>
      </c>
      <c r="H90" s="20" t="s">
        <v>167</v>
      </c>
      <c r="I90" s="22">
        <v>45</v>
      </c>
      <c r="J90" s="20" t="s">
        <v>139</v>
      </c>
      <c r="K90" s="20" t="s">
        <v>51</v>
      </c>
      <c r="L90" s="22">
        <v>168</v>
      </c>
      <c r="M90" s="20" t="s">
        <v>927</v>
      </c>
      <c r="N90" s="21">
        <v>46313.771504629629</v>
      </c>
      <c r="O90" s="22">
        <v>0</v>
      </c>
      <c r="P90" s="20" t="s">
        <v>137</v>
      </c>
      <c r="Q90" s="22">
        <v>15</v>
      </c>
      <c r="R90" s="3" t="str">
        <f>IF(OR(G90="12R",G90="12L"),_xlfn.XLOOKUP(C90,DB!$A$2:$A$248,DB!$B$2:$B$248,""),IF(OR(G90="30L",G90="30R"),_xlfn.XLOOKUP(C90,DB!$A$2:$A$248,DB!$C$2:$C$248,""),""))</f>
        <v/>
      </c>
      <c r="S90" s="3">
        <f t="shared" si="1"/>
        <v>17</v>
      </c>
      <c r="T90" s="3" t="str">
        <f>_xlfn.XLOOKUP(C90,DB!$A$2:$A$248,DB!$D$2:$D$248,"")</f>
        <v/>
      </c>
    </row>
    <row r="91" spans="1:20" x14ac:dyDescent="0.2">
      <c r="A91" s="20" t="s">
        <v>220</v>
      </c>
      <c r="B91" s="20" t="s">
        <v>18</v>
      </c>
      <c r="C91" s="20" t="s">
        <v>221</v>
      </c>
      <c r="D91" s="20" t="s">
        <v>20</v>
      </c>
      <c r="E91" s="20" t="s">
        <v>562</v>
      </c>
      <c r="F91" s="21">
        <v>46313.74618055555</v>
      </c>
      <c r="G91" s="20" t="s">
        <v>22</v>
      </c>
      <c r="H91" s="20" t="s">
        <v>5812</v>
      </c>
      <c r="I91" s="22">
        <v>340</v>
      </c>
      <c r="J91" s="20" t="s">
        <v>23</v>
      </c>
      <c r="K91" s="20" t="s">
        <v>24</v>
      </c>
      <c r="L91" s="22">
        <v>883</v>
      </c>
      <c r="M91" s="20" t="s">
        <v>1138</v>
      </c>
      <c r="N91" s="21">
        <v>46313.794189814813</v>
      </c>
      <c r="O91" s="22">
        <v>340</v>
      </c>
      <c r="P91" s="20" t="s">
        <v>26</v>
      </c>
      <c r="Q91" s="22">
        <v>190</v>
      </c>
      <c r="R91" s="3" t="str">
        <f>IF(OR(G91="12R",G91="12L"),_xlfn.XLOOKUP(C91,DB!$A$2:$A$248,DB!$B$2:$B$248,""),IF(OR(G91="30L",G91="30R"),_xlfn.XLOOKUP(C91,DB!$A$2:$A$248,DB!$C$2:$C$248,""),""))</f>
        <v>UDGUV</v>
      </c>
      <c r="S91" s="3">
        <f t="shared" si="1"/>
        <v>17</v>
      </c>
      <c r="T91" s="3" t="str">
        <f>_xlfn.XLOOKUP(C91,DB!$A$2:$A$248,DB!$D$2:$D$248,"")</f>
        <v>Sector 2</v>
      </c>
    </row>
    <row r="92" spans="1:20" x14ac:dyDescent="0.2">
      <c r="A92" s="20" t="s">
        <v>202</v>
      </c>
      <c r="B92" s="20" t="s">
        <v>18</v>
      </c>
      <c r="C92" s="20" t="s">
        <v>203</v>
      </c>
      <c r="D92" s="20" t="s">
        <v>123</v>
      </c>
      <c r="E92" s="20" t="s">
        <v>1107</v>
      </c>
      <c r="F92" s="21">
        <v>46313.747083333335</v>
      </c>
      <c r="G92" s="20" t="s">
        <v>22</v>
      </c>
      <c r="H92" s="20" t="s">
        <v>5813</v>
      </c>
      <c r="I92" s="22">
        <v>310</v>
      </c>
      <c r="J92" s="20" t="s">
        <v>23</v>
      </c>
      <c r="K92" s="20" t="s">
        <v>24</v>
      </c>
      <c r="L92" s="22">
        <v>390</v>
      </c>
      <c r="M92" s="20" t="s">
        <v>269</v>
      </c>
      <c r="N92" s="21">
        <v>46313.769386574073</v>
      </c>
      <c r="O92" s="22">
        <v>310</v>
      </c>
      <c r="P92" s="20" t="s">
        <v>26</v>
      </c>
      <c r="Q92" s="22">
        <v>40</v>
      </c>
      <c r="R92" s="3" t="str">
        <f>IF(OR(G92="12R",G92="12L"),_xlfn.XLOOKUP(C92,DB!$A$2:$A$248,DB!$B$2:$B$248,""),IF(OR(G92="30L",G92="30R"),_xlfn.XLOOKUP(C92,DB!$A$2:$A$248,DB!$C$2:$C$248,""),""))</f>
        <v>ENEBA</v>
      </c>
      <c r="S92" s="3">
        <f t="shared" si="1"/>
        <v>17</v>
      </c>
      <c r="T92" s="3" t="str">
        <f>_xlfn.XLOOKUP(C92,DB!$A$2:$A$248,DB!$D$2:$D$248,"")</f>
        <v>Sector 3</v>
      </c>
    </row>
    <row r="93" spans="1:20" x14ac:dyDescent="0.2">
      <c r="A93" s="20" t="s">
        <v>228</v>
      </c>
      <c r="B93" s="20" t="s">
        <v>18</v>
      </c>
      <c r="C93" s="20" t="s">
        <v>19</v>
      </c>
      <c r="D93" s="20" t="s">
        <v>54</v>
      </c>
      <c r="E93" s="20" t="s">
        <v>704</v>
      </c>
      <c r="F93" s="21">
        <v>46313.749467592592</v>
      </c>
      <c r="G93" s="20" t="s">
        <v>22</v>
      </c>
      <c r="H93" s="20" t="s">
        <v>5814</v>
      </c>
      <c r="I93" s="22">
        <v>380</v>
      </c>
      <c r="J93" s="20" t="s">
        <v>23</v>
      </c>
      <c r="K93" s="20" t="s">
        <v>24</v>
      </c>
      <c r="L93" s="22">
        <v>884</v>
      </c>
      <c r="M93" s="20" t="s">
        <v>5815</v>
      </c>
      <c r="N93" s="21">
        <v>46313.800567129627</v>
      </c>
      <c r="O93" s="22">
        <v>380</v>
      </c>
      <c r="P93" s="20" t="s">
        <v>26</v>
      </c>
      <c r="Q93" s="22">
        <v>190</v>
      </c>
      <c r="R93" s="3" t="str">
        <f>IF(OR(G93="12R",G93="12L"),_xlfn.XLOOKUP(C93,DB!$A$2:$A$248,DB!$B$2:$B$248,""),IF(OR(G93="30L",G93="30R"),_xlfn.XLOOKUP(C93,DB!$A$2:$A$248,DB!$C$2:$C$248,""),""))</f>
        <v>UDGUV</v>
      </c>
      <c r="S93" s="3">
        <f t="shared" si="1"/>
        <v>17</v>
      </c>
      <c r="T93" s="3" t="str">
        <f>_xlfn.XLOOKUP(C93,DB!$A$2:$A$248,DB!$D$2:$D$248,"")</f>
        <v>Sector 2</v>
      </c>
    </row>
    <row r="94" spans="1:20" x14ac:dyDescent="0.2">
      <c r="A94" s="20" t="s">
        <v>226</v>
      </c>
      <c r="B94" s="20" t="s">
        <v>18</v>
      </c>
      <c r="C94" s="20" t="s">
        <v>227</v>
      </c>
      <c r="D94" s="20" t="s">
        <v>54</v>
      </c>
      <c r="E94" s="20" t="s">
        <v>5816</v>
      </c>
      <c r="F94" s="21">
        <v>46313.750856481478</v>
      </c>
      <c r="G94" s="20" t="s">
        <v>22</v>
      </c>
      <c r="H94" s="20" t="s">
        <v>5817</v>
      </c>
      <c r="I94" s="22">
        <v>390</v>
      </c>
      <c r="J94" s="20" t="s">
        <v>23</v>
      </c>
      <c r="K94" s="20" t="s">
        <v>24</v>
      </c>
      <c r="L94" s="22">
        <v>150</v>
      </c>
      <c r="M94" s="20" t="s">
        <v>117</v>
      </c>
      <c r="N94" s="21">
        <v>46313.76090277778</v>
      </c>
      <c r="O94" s="22">
        <v>290</v>
      </c>
      <c r="P94" s="20" t="s">
        <v>26</v>
      </c>
      <c r="Q94" s="22">
        <v>190</v>
      </c>
      <c r="R94" s="3" t="str">
        <f>IF(OR(G94="12R",G94="12L"),_xlfn.XLOOKUP(C94,DB!$A$2:$A$248,DB!$B$2:$B$248,""),IF(OR(G94="30L",G94="30R"),_xlfn.XLOOKUP(C94,DB!$A$2:$A$248,DB!$C$2:$C$248,""),""))</f>
        <v>TAKUX</v>
      </c>
      <c r="S94" s="3">
        <f t="shared" si="1"/>
        <v>18</v>
      </c>
      <c r="T94" s="3" t="str">
        <f>_xlfn.XLOOKUP(C94,DB!$A$2:$A$248,DB!$D$2:$D$248,"")</f>
        <v>Sector 7</v>
      </c>
    </row>
    <row r="95" spans="1:20" x14ac:dyDescent="0.2">
      <c r="A95" s="20" t="s">
        <v>5818</v>
      </c>
      <c r="B95" s="20" t="s">
        <v>18</v>
      </c>
      <c r="C95" s="20" t="s">
        <v>390</v>
      </c>
      <c r="D95" s="20" t="s">
        <v>469</v>
      </c>
      <c r="E95" s="20" t="s">
        <v>5818</v>
      </c>
      <c r="F95" s="21">
        <v>46313.752256944441</v>
      </c>
      <c r="G95" s="20" t="s">
        <v>22</v>
      </c>
      <c r="H95" s="20" t="s">
        <v>5819</v>
      </c>
      <c r="I95" s="22">
        <v>390</v>
      </c>
      <c r="J95" s="20" t="s">
        <v>23</v>
      </c>
      <c r="K95" s="20" t="s">
        <v>51</v>
      </c>
      <c r="L95" s="22">
        <v>209</v>
      </c>
      <c r="M95" s="20" t="s">
        <v>383</v>
      </c>
      <c r="N95" s="21">
        <v>46313.766099537039</v>
      </c>
      <c r="O95" s="22">
        <v>323</v>
      </c>
      <c r="P95" s="20" t="s">
        <v>26</v>
      </c>
      <c r="Q95" s="22">
        <v>40</v>
      </c>
      <c r="R95" s="3" t="str">
        <f>IF(OR(G95="12R",G95="12L"),_xlfn.XLOOKUP(C95,DB!$A$2:$A$248,DB!$B$2:$B$248,""),IF(OR(G95="30L",G95="30R"),_xlfn.XLOOKUP(C95,DB!$A$2:$A$248,DB!$C$2:$C$248,""),""))</f>
        <v>OMSUK</v>
      </c>
      <c r="S95" s="3">
        <f t="shared" si="1"/>
        <v>18</v>
      </c>
      <c r="T95" s="3" t="str">
        <f>_xlfn.XLOOKUP(C95,DB!$A$2:$A$248,DB!$D$2:$D$248,"")</f>
        <v>Sector 3</v>
      </c>
    </row>
    <row r="96" spans="1:20" x14ac:dyDescent="0.2">
      <c r="A96" s="20" t="s">
        <v>483</v>
      </c>
      <c r="B96" s="20" t="s">
        <v>18</v>
      </c>
      <c r="C96" s="20" t="s">
        <v>484</v>
      </c>
      <c r="D96" s="20" t="s">
        <v>34</v>
      </c>
      <c r="E96" s="20" t="s">
        <v>302</v>
      </c>
      <c r="F96" s="21">
        <v>46313.752824074079</v>
      </c>
      <c r="G96" s="20" t="s">
        <v>22</v>
      </c>
      <c r="H96" s="20" t="s">
        <v>5820</v>
      </c>
      <c r="I96" s="22">
        <v>360</v>
      </c>
      <c r="J96" s="20" t="s">
        <v>23</v>
      </c>
      <c r="K96" s="20" t="s">
        <v>24</v>
      </c>
      <c r="L96" s="22">
        <v>998</v>
      </c>
      <c r="M96" s="20" t="s">
        <v>486</v>
      </c>
      <c r="N96" s="21">
        <v>46313.805069444439</v>
      </c>
      <c r="O96" s="22">
        <v>229</v>
      </c>
      <c r="P96" s="20" t="s">
        <v>26</v>
      </c>
      <c r="Q96" s="22">
        <v>190</v>
      </c>
      <c r="R96" s="3" t="str">
        <f>IF(OR(G96="12R",G96="12L"),_xlfn.XLOOKUP(C96,DB!$A$2:$A$248,DB!$B$2:$B$248,""),IF(OR(G96="30L",G96="30R"),_xlfn.XLOOKUP(C96,DB!$A$2:$A$248,DB!$C$2:$C$248,""),""))</f>
        <v>UDGUV</v>
      </c>
      <c r="S96" s="3">
        <f t="shared" si="1"/>
        <v>18</v>
      </c>
      <c r="T96" s="3" t="str">
        <f>_xlfn.XLOOKUP(C96,DB!$A$2:$A$248,DB!$D$2:$D$248,"")</f>
        <v>Sector 2</v>
      </c>
    </row>
    <row r="97" spans="1:20" x14ac:dyDescent="0.2">
      <c r="A97" s="20" t="s">
        <v>236</v>
      </c>
      <c r="B97" s="20" t="s">
        <v>18</v>
      </c>
      <c r="C97" s="20" t="s">
        <v>43</v>
      </c>
      <c r="D97" s="20" t="s">
        <v>44</v>
      </c>
      <c r="E97" s="20" t="s">
        <v>104</v>
      </c>
      <c r="F97" s="21">
        <v>46313.754467592589</v>
      </c>
      <c r="G97" s="20" t="s">
        <v>22</v>
      </c>
      <c r="H97" s="20" t="s">
        <v>5821</v>
      </c>
      <c r="I97" s="22">
        <v>360</v>
      </c>
      <c r="J97" s="20" t="s">
        <v>23</v>
      </c>
      <c r="K97" s="20" t="s">
        <v>24</v>
      </c>
      <c r="L97" s="22">
        <v>862</v>
      </c>
      <c r="M97" s="20" t="s">
        <v>46</v>
      </c>
      <c r="N97" s="21">
        <v>46313.801203703704</v>
      </c>
      <c r="O97" s="22">
        <v>360</v>
      </c>
      <c r="P97" s="20" t="s">
        <v>26</v>
      </c>
      <c r="Q97" s="22">
        <v>190</v>
      </c>
      <c r="R97" s="3" t="str">
        <f>IF(OR(G97="12R",G97="12L"),_xlfn.XLOOKUP(C97,DB!$A$2:$A$248,DB!$B$2:$B$248,""),IF(OR(G97="30L",G97="30R"),_xlfn.XLOOKUP(C97,DB!$A$2:$A$248,DB!$C$2:$C$248,""),""))</f>
        <v>UDGUV</v>
      </c>
      <c r="S97" s="3">
        <f t="shared" si="1"/>
        <v>18</v>
      </c>
      <c r="T97" s="3" t="str">
        <f>_xlfn.XLOOKUP(C97,DB!$A$2:$A$248,DB!$D$2:$D$248,"")</f>
        <v>Sector 2</v>
      </c>
    </row>
    <row r="98" spans="1:20" x14ac:dyDescent="0.2">
      <c r="A98" s="20" t="s">
        <v>5822</v>
      </c>
      <c r="B98" s="20" t="s">
        <v>18</v>
      </c>
      <c r="C98" s="20" t="s">
        <v>43</v>
      </c>
      <c r="D98" s="20" t="s">
        <v>5823</v>
      </c>
      <c r="E98" s="20"/>
      <c r="F98" s="21">
        <v>46313.755706018521</v>
      </c>
      <c r="G98" s="20" t="s">
        <v>22</v>
      </c>
      <c r="H98" s="20" t="s">
        <v>5824</v>
      </c>
      <c r="I98" s="22">
        <v>360</v>
      </c>
      <c r="J98" s="20" t="s">
        <v>23</v>
      </c>
      <c r="K98" s="20" t="s">
        <v>51</v>
      </c>
      <c r="L98" s="22">
        <v>1004</v>
      </c>
      <c r="M98" s="20" t="s">
        <v>486</v>
      </c>
      <c r="N98" s="21">
        <v>46313.807650462964</v>
      </c>
      <c r="O98" s="22">
        <v>360</v>
      </c>
      <c r="P98" s="20" t="s">
        <v>26</v>
      </c>
      <c r="Q98" s="22">
        <v>30</v>
      </c>
      <c r="R98" s="3" t="str">
        <f>IF(OR(G98="12R",G98="12L"),_xlfn.XLOOKUP(C98,DB!$A$2:$A$248,DB!$B$2:$B$248,""),IF(OR(G98="30L",G98="30R"),_xlfn.XLOOKUP(C98,DB!$A$2:$A$248,DB!$C$2:$C$248,""),""))</f>
        <v>UDGUV</v>
      </c>
      <c r="S98" s="3">
        <f t="shared" si="1"/>
        <v>18</v>
      </c>
      <c r="T98" s="3" t="str">
        <f>_xlfn.XLOOKUP(C98,DB!$A$2:$A$248,DB!$D$2:$D$248,"")</f>
        <v>Sector 2</v>
      </c>
    </row>
    <row r="99" spans="1:20" x14ac:dyDescent="0.2">
      <c r="A99" s="20" t="s">
        <v>231</v>
      </c>
      <c r="B99" s="20" t="s">
        <v>18</v>
      </c>
      <c r="C99" s="20" t="s">
        <v>33</v>
      </c>
      <c r="D99" s="20" t="s">
        <v>61</v>
      </c>
      <c r="E99" s="20" t="s">
        <v>418</v>
      </c>
      <c r="F99" s="21">
        <v>46313.757291666669</v>
      </c>
      <c r="G99" s="20" t="s">
        <v>22</v>
      </c>
      <c r="H99" s="20" t="s">
        <v>5825</v>
      </c>
      <c r="I99" s="22">
        <v>340</v>
      </c>
      <c r="J99" s="20" t="s">
        <v>23</v>
      </c>
      <c r="K99" s="20" t="s">
        <v>24</v>
      </c>
      <c r="L99" s="22">
        <v>862</v>
      </c>
      <c r="M99" s="20" t="s">
        <v>36</v>
      </c>
      <c r="N99" s="21">
        <v>46313.804606481484</v>
      </c>
      <c r="O99" s="22">
        <v>340</v>
      </c>
      <c r="P99" s="20" t="s">
        <v>26</v>
      </c>
      <c r="Q99" s="22">
        <v>190</v>
      </c>
      <c r="R99" s="3" t="str">
        <f>IF(OR(G99="12R",G99="12L"),_xlfn.XLOOKUP(C99,DB!$A$2:$A$248,DB!$B$2:$B$248,""),IF(OR(G99="30L",G99="30R"),_xlfn.XLOOKUP(C99,DB!$A$2:$A$248,DB!$C$2:$C$248,""),""))</f>
        <v>UDGUV</v>
      </c>
      <c r="S99" s="3">
        <f t="shared" si="1"/>
        <v>18</v>
      </c>
      <c r="T99" s="3" t="str">
        <f>_xlfn.XLOOKUP(C99,DB!$A$2:$A$248,DB!$D$2:$D$248,"")</f>
        <v>Sector 2</v>
      </c>
    </row>
    <row r="100" spans="1:20" x14ac:dyDescent="0.2">
      <c r="A100" s="20" t="s">
        <v>242</v>
      </c>
      <c r="B100" s="20" t="s">
        <v>18</v>
      </c>
      <c r="C100" s="20" t="s">
        <v>203</v>
      </c>
      <c r="D100" s="20" t="s">
        <v>61</v>
      </c>
      <c r="E100" s="20" t="s">
        <v>592</v>
      </c>
      <c r="F100" s="21">
        <v>46313.758726851855</v>
      </c>
      <c r="G100" s="20" t="s">
        <v>22</v>
      </c>
      <c r="H100" s="20" t="s">
        <v>5826</v>
      </c>
      <c r="I100" s="22">
        <v>340</v>
      </c>
      <c r="J100" s="20" t="s">
        <v>23</v>
      </c>
      <c r="K100" s="20" t="s">
        <v>24</v>
      </c>
      <c r="L100" s="22">
        <v>456</v>
      </c>
      <c r="M100" s="20" t="s">
        <v>204</v>
      </c>
      <c r="N100" s="21">
        <v>46313.791527777779</v>
      </c>
      <c r="O100" s="22">
        <v>340</v>
      </c>
      <c r="P100" s="20" t="s">
        <v>26</v>
      </c>
      <c r="Q100" s="22">
        <v>40</v>
      </c>
      <c r="R100" s="3" t="str">
        <f>IF(OR(G100="12R",G100="12L"),_xlfn.XLOOKUP(C100,DB!$A$2:$A$248,DB!$B$2:$B$248,""),IF(OR(G100="30L",G100="30R"),_xlfn.XLOOKUP(C100,DB!$A$2:$A$248,DB!$C$2:$C$248,""),""))</f>
        <v>ENEBA</v>
      </c>
      <c r="S100" s="3">
        <f t="shared" si="1"/>
        <v>18</v>
      </c>
      <c r="T100" s="3" t="str">
        <f>_xlfn.XLOOKUP(C100,DB!$A$2:$A$248,DB!$D$2:$D$248,"")</f>
        <v>Sector 3</v>
      </c>
    </row>
    <row r="101" spans="1:20" x14ac:dyDescent="0.2">
      <c r="A101" s="20" t="s">
        <v>217</v>
      </c>
      <c r="B101" s="20" t="s">
        <v>18</v>
      </c>
      <c r="C101" s="20" t="s">
        <v>33</v>
      </c>
      <c r="D101" s="20" t="s">
        <v>20</v>
      </c>
      <c r="E101" s="20" t="s">
        <v>534</v>
      </c>
      <c r="F101" s="21">
        <v>46313.759583333333</v>
      </c>
      <c r="G101" s="20" t="s">
        <v>22</v>
      </c>
      <c r="H101" s="20" t="s">
        <v>5827</v>
      </c>
      <c r="I101" s="22">
        <v>360</v>
      </c>
      <c r="J101" s="20" t="s">
        <v>23</v>
      </c>
      <c r="K101" s="20" t="s">
        <v>24</v>
      </c>
      <c r="L101" s="22">
        <v>860</v>
      </c>
      <c r="M101" s="20" t="s">
        <v>36</v>
      </c>
      <c r="N101" s="21">
        <v>46313.806215277778</v>
      </c>
      <c r="O101" s="22">
        <v>360</v>
      </c>
      <c r="P101" s="20" t="s">
        <v>26</v>
      </c>
      <c r="Q101" s="22">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s="20" t="s">
        <v>305</v>
      </c>
      <c r="B102" s="20" t="s">
        <v>18</v>
      </c>
      <c r="C102" s="20" t="s">
        <v>148</v>
      </c>
      <c r="D102" s="20" t="s">
        <v>20</v>
      </c>
      <c r="E102" s="20" t="s">
        <v>5828</v>
      </c>
      <c r="F102" s="21">
        <v>46313.760439814811</v>
      </c>
      <c r="G102" s="20" t="s">
        <v>22</v>
      </c>
      <c r="H102" s="20" t="s">
        <v>421</v>
      </c>
      <c r="I102" s="22">
        <v>350</v>
      </c>
      <c r="J102" s="20" t="s">
        <v>23</v>
      </c>
      <c r="K102" s="20" t="s">
        <v>24</v>
      </c>
      <c r="L102" s="22">
        <v>136</v>
      </c>
      <c r="M102" s="20" t="s">
        <v>40</v>
      </c>
      <c r="N102" s="21">
        <v>46313.769861111112</v>
      </c>
      <c r="O102" s="22">
        <v>252</v>
      </c>
      <c r="P102" s="20" t="s">
        <v>26</v>
      </c>
      <c r="Q102" s="22">
        <v>190</v>
      </c>
      <c r="R102" s="3" t="str">
        <f>IF(OR(G102="12R",G102="12L"),_xlfn.XLOOKUP(C102,DB!$A$2:$A$248,DB!$B$2:$B$248,""),IF(OR(G102="30L",G102="30R"),_xlfn.XLOOKUP(C102,DB!$A$2:$A$248,DB!$C$2:$C$248,""),""))</f>
        <v>NUDAL</v>
      </c>
      <c r="S102" s="3">
        <f t="shared" si="1"/>
        <v>18</v>
      </c>
      <c r="T102" s="3" t="str">
        <f>_xlfn.XLOOKUP(C102,DB!$A$2:$A$248,DB!$D$2:$D$248,"")</f>
        <v>Sector 3</v>
      </c>
    </row>
    <row r="103" spans="1:20" x14ac:dyDescent="0.2">
      <c r="A103" s="20" t="s">
        <v>233</v>
      </c>
      <c r="B103" s="20" t="s">
        <v>18</v>
      </c>
      <c r="C103" s="20" t="s">
        <v>234</v>
      </c>
      <c r="D103" s="20" t="s">
        <v>44</v>
      </c>
      <c r="E103" s="20" t="s">
        <v>677</v>
      </c>
      <c r="F103" s="21">
        <v>46313.761226851857</v>
      </c>
      <c r="G103" s="20" t="s">
        <v>22</v>
      </c>
      <c r="H103" s="20" t="s">
        <v>5829</v>
      </c>
      <c r="I103" s="22">
        <v>320</v>
      </c>
      <c r="J103" s="20" t="s">
        <v>23</v>
      </c>
      <c r="K103" s="20" t="s">
        <v>24</v>
      </c>
      <c r="L103" s="22">
        <v>861</v>
      </c>
      <c r="M103" s="20" t="s">
        <v>36</v>
      </c>
      <c r="N103" s="21">
        <v>46313.80777777778</v>
      </c>
      <c r="O103" s="22">
        <v>320</v>
      </c>
      <c r="P103" s="20" t="s">
        <v>26</v>
      </c>
      <c r="Q103" s="22">
        <v>190</v>
      </c>
      <c r="R103" s="3" t="str">
        <f>IF(OR(G103="12R",G103="12L"),_xlfn.XLOOKUP(C103,DB!$A$2:$A$248,DB!$B$2:$B$248,""),IF(OR(G103="30L",G103="30R"),_xlfn.XLOOKUP(C103,DB!$A$2:$A$248,DB!$C$2:$C$248,""),""))</f>
        <v>UDGUV</v>
      </c>
      <c r="S103" s="3">
        <f t="shared" si="1"/>
        <v>18</v>
      </c>
      <c r="T103" s="3" t="str">
        <f>_xlfn.XLOOKUP(C103,DB!$A$2:$A$248,DB!$D$2:$D$248,"")</f>
        <v>Sector 2</v>
      </c>
    </row>
    <row r="104" spans="1:20" x14ac:dyDescent="0.2">
      <c r="A104" s="20" t="s">
        <v>232</v>
      </c>
      <c r="B104" s="20" t="s">
        <v>18</v>
      </c>
      <c r="C104" s="20" t="s">
        <v>170</v>
      </c>
      <c r="D104" s="20" t="s">
        <v>20</v>
      </c>
      <c r="E104" s="20" t="s">
        <v>5830</v>
      </c>
      <c r="F104" s="21">
        <v>46313.762129629627</v>
      </c>
      <c r="G104" s="20" t="s">
        <v>22</v>
      </c>
      <c r="H104" s="20" t="s">
        <v>5831</v>
      </c>
      <c r="I104" s="22">
        <v>330</v>
      </c>
      <c r="J104" s="20" t="s">
        <v>23</v>
      </c>
      <c r="K104" s="20" t="s">
        <v>24</v>
      </c>
      <c r="L104" s="22">
        <v>260</v>
      </c>
      <c r="M104" s="20" t="s">
        <v>5832</v>
      </c>
      <c r="N104" s="21">
        <v>46313.779606481483</v>
      </c>
      <c r="O104" s="22">
        <v>305</v>
      </c>
      <c r="P104" s="20" t="s">
        <v>26</v>
      </c>
      <c r="Q104" s="22">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s="20" t="s">
        <v>584</v>
      </c>
      <c r="B105" s="20" t="s">
        <v>18</v>
      </c>
      <c r="C105" s="20" t="s">
        <v>19</v>
      </c>
      <c r="D105" s="20" t="s">
        <v>20</v>
      </c>
      <c r="E105" s="20" t="s">
        <v>629</v>
      </c>
      <c r="F105" s="21">
        <v>46313.763009259259</v>
      </c>
      <c r="G105" s="20" t="s">
        <v>22</v>
      </c>
      <c r="H105" s="20" t="s">
        <v>5833</v>
      </c>
      <c r="I105" s="22">
        <v>340</v>
      </c>
      <c r="J105" s="20" t="s">
        <v>23</v>
      </c>
      <c r="K105" s="20" t="s">
        <v>152</v>
      </c>
      <c r="L105" s="22">
        <v>870</v>
      </c>
      <c r="M105" s="20" t="s">
        <v>1140</v>
      </c>
      <c r="N105" s="21">
        <v>46313.810590277775</v>
      </c>
      <c r="O105" s="22">
        <v>340</v>
      </c>
      <c r="P105" s="20" t="s">
        <v>26</v>
      </c>
      <c r="Q105" s="22">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s="20" t="s">
        <v>389</v>
      </c>
      <c r="B106" s="20" t="s">
        <v>18</v>
      </c>
      <c r="C106" s="20" t="s">
        <v>390</v>
      </c>
      <c r="D106" s="20" t="s">
        <v>34</v>
      </c>
      <c r="E106" s="20" t="s">
        <v>5834</v>
      </c>
      <c r="F106" s="21">
        <v>46313.765277777777</v>
      </c>
      <c r="G106" s="20" t="s">
        <v>22</v>
      </c>
      <c r="H106" s="20" t="s">
        <v>5835</v>
      </c>
      <c r="I106" s="22">
        <v>370</v>
      </c>
      <c r="J106" s="20" t="s">
        <v>23</v>
      </c>
      <c r="K106" s="20" t="s">
        <v>24</v>
      </c>
      <c r="L106" s="22">
        <v>136</v>
      </c>
      <c r="M106" s="20" t="s">
        <v>40</v>
      </c>
      <c r="N106" s="21">
        <v>46313.774537037039</v>
      </c>
      <c r="O106" s="22">
        <v>258</v>
      </c>
      <c r="P106" s="20" t="s">
        <v>26</v>
      </c>
      <c r="Q106" s="22">
        <v>190</v>
      </c>
      <c r="R106" s="3" t="str">
        <f>IF(OR(G106="12R",G106="12L"),_xlfn.XLOOKUP(C106,DB!$A$2:$A$248,DB!$B$2:$B$248,""),IF(OR(G106="30L",G106="30R"),_xlfn.XLOOKUP(C106,DB!$A$2:$A$248,DB!$C$2:$C$248,""),""))</f>
        <v>OMSUK</v>
      </c>
      <c r="S106" s="3">
        <f t="shared" si="1"/>
        <v>18</v>
      </c>
      <c r="T106" s="3" t="str">
        <f>_xlfn.XLOOKUP(C106,DB!$A$2:$A$248,DB!$D$2:$D$248,"")</f>
        <v>Sector 3</v>
      </c>
    </row>
    <row r="107" spans="1:20" x14ac:dyDescent="0.2">
      <c r="A107" s="20" t="s">
        <v>243</v>
      </c>
      <c r="B107" s="20" t="s">
        <v>18</v>
      </c>
      <c r="C107" s="20" t="s">
        <v>144</v>
      </c>
      <c r="D107" s="20" t="s">
        <v>61</v>
      </c>
      <c r="E107" s="20" t="s">
        <v>4389</v>
      </c>
      <c r="F107" s="21">
        <v>46313.766805555555</v>
      </c>
      <c r="G107" s="20" t="s">
        <v>22</v>
      </c>
      <c r="H107" s="20" t="s">
        <v>5836</v>
      </c>
      <c r="I107" s="22">
        <v>330</v>
      </c>
      <c r="J107" s="20" t="s">
        <v>23</v>
      </c>
      <c r="K107" s="20" t="s">
        <v>24</v>
      </c>
      <c r="L107" s="22">
        <v>524</v>
      </c>
      <c r="M107" s="20" t="s">
        <v>269</v>
      </c>
      <c r="N107" s="21">
        <v>46313.795937499999</v>
      </c>
      <c r="O107" s="22">
        <v>330</v>
      </c>
      <c r="P107" s="20" t="s">
        <v>26</v>
      </c>
      <c r="Q107" s="22">
        <v>40</v>
      </c>
      <c r="R107" s="3" t="str">
        <f>IF(OR(G107="12R",G107="12L"),_xlfn.XLOOKUP(C107,DB!$A$2:$A$248,DB!$B$2:$B$248,""),IF(OR(G107="30L",G107="30R"),_xlfn.XLOOKUP(C107,DB!$A$2:$A$248,DB!$C$2:$C$248,""),""))</f>
        <v>OMSUK</v>
      </c>
      <c r="S107" s="3">
        <f t="shared" si="1"/>
        <v>18</v>
      </c>
      <c r="T107" s="3" t="str">
        <f>_xlfn.XLOOKUP(C107,DB!$A$2:$A$248,DB!$D$2:$D$248,"")</f>
        <v>Sector 3</v>
      </c>
    </row>
    <row r="108" spans="1:20" x14ac:dyDescent="0.2">
      <c r="A108" s="20" t="s">
        <v>4847</v>
      </c>
      <c r="B108" s="20" t="s">
        <v>18</v>
      </c>
      <c r="C108" s="20" t="s">
        <v>66</v>
      </c>
      <c r="D108" s="20" t="s">
        <v>786</v>
      </c>
      <c r="E108" s="20"/>
      <c r="F108" s="21">
        <v>46313.768946759257</v>
      </c>
      <c r="G108" s="20" t="s">
        <v>22</v>
      </c>
      <c r="H108" s="20" t="s">
        <v>5837</v>
      </c>
      <c r="I108" s="22">
        <v>220</v>
      </c>
      <c r="J108" s="20" t="s">
        <v>23</v>
      </c>
      <c r="K108" s="20" t="s">
        <v>51</v>
      </c>
      <c r="L108" s="22">
        <v>355</v>
      </c>
      <c r="M108" s="20" t="s">
        <v>66</v>
      </c>
      <c r="N108" s="21">
        <v>46313.792858796296</v>
      </c>
      <c r="O108" s="22">
        <v>0</v>
      </c>
      <c r="P108" s="20" t="s">
        <v>26</v>
      </c>
      <c r="Q108" s="22">
        <v>30</v>
      </c>
      <c r="R108" s="3" t="str">
        <f>IF(OR(G108="12R",G108="12L"),_xlfn.XLOOKUP(C108,DB!$A$2:$A$248,DB!$B$2:$B$248,""),IF(OR(G108="30L",G108="30R"),_xlfn.XLOOKUP(C108,DB!$A$2:$A$248,DB!$C$2:$C$248,""),""))</f>
        <v>UDGUV</v>
      </c>
      <c r="S108" s="3">
        <f t="shared" si="1"/>
        <v>18</v>
      </c>
      <c r="T108" s="3" t="str">
        <f>_xlfn.XLOOKUP(C108,DB!$A$2:$A$248,DB!$D$2:$D$248,"")</f>
        <v>Sector 2</v>
      </c>
    </row>
    <row r="109" spans="1:20" x14ac:dyDescent="0.2">
      <c r="A109" s="20" t="s">
        <v>253</v>
      </c>
      <c r="B109" s="20" t="s">
        <v>18</v>
      </c>
      <c r="C109" s="20" t="s">
        <v>122</v>
      </c>
      <c r="D109" s="20" t="s">
        <v>123</v>
      </c>
      <c r="E109" s="20" t="s">
        <v>958</v>
      </c>
      <c r="F109" s="21">
        <v>46313.769988425927</v>
      </c>
      <c r="G109" s="20" t="s">
        <v>22</v>
      </c>
      <c r="H109" s="20" t="s">
        <v>5838</v>
      </c>
      <c r="I109" s="22">
        <v>300</v>
      </c>
      <c r="J109" s="20" t="s">
        <v>23</v>
      </c>
      <c r="K109" s="20" t="s">
        <v>24</v>
      </c>
      <c r="L109" s="22">
        <v>544</v>
      </c>
      <c r="M109" s="20" t="s">
        <v>130</v>
      </c>
      <c r="N109" s="21">
        <v>46313.799814814818</v>
      </c>
      <c r="O109" s="22">
        <v>320</v>
      </c>
      <c r="P109" s="20" t="s">
        <v>26</v>
      </c>
      <c r="Q109" s="22">
        <v>40</v>
      </c>
      <c r="R109" s="3" t="str">
        <f>IF(OR(G109="12R",G109="12L"),_xlfn.XLOOKUP(C109,DB!$A$2:$A$248,DB!$B$2:$B$248,""),IF(OR(G109="30L",G109="30R"),_xlfn.XLOOKUP(C109,DB!$A$2:$A$248,DB!$C$2:$C$248,""),""))</f>
        <v>ENEBA</v>
      </c>
      <c r="S109" s="3">
        <f t="shared" si="1"/>
        <v>18</v>
      </c>
      <c r="T109" s="3" t="str">
        <f>_xlfn.XLOOKUP(C109,DB!$A$2:$A$248,DB!$D$2:$D$248,"")</f>
        <v>Sector 3</v>
      </c>
    </row>
    <row r="110" spans="1:20" x14ac:dyDescent="0.2">
      <c r="A110" s="20" t="s">
        <v>4999</v>
      </c>
      <c r="B110" s="20" t="s">
        <v>18</v>
      </c>
      <c r="C110" s="20" t="s">
        <v>50</v>
      </c>
      <c r="D110" s="20" t="s">
        <v>500</v>
      </c>
      <c r="E110" s="20"/>
      <c r="F110" s="21">
        <v>46313.772951388892</v>
      </c>
      <c r="G110" s="20" t="s">
        <v>22</v>
      </c>
      <c r="H110" s="20" t="s">
        <v>5839</v>
      </c>
      <c r="I110" s="22">
        <v>430</v>
      </c>
      <c r="J110" s="20" t="s">
        <v>23</v>
      </c>
      <c r="K110" s="20" t="s">
        <v>51</v>
      </c>
      <c r="L110" s="22">
        <v>870</v>
      </c>
      <c r="M110" s="20" t="s">
        <v>46</v>
      </c>
      <c r="N110" s="21">
        <v>46313.817812499998</v>
      </c>
      <c r="O110" s="22">
        <v>430</v>
      </c>
      <c r="P110" s="20" t="s">
        <v>26</v>
      </c>
      <c r="Q110" s="22">
        <v>30</v>
      </c>
      <c r="R110" s="3" t="str">
        <f>IF(OR(G110="12R",G110="12L"),_xlfn.XLOOKUP(C110,DB!$A$2:$A$248,DB!$B$2:$B$248,""),IF(OR(G110="30L",G110="30R"),_xlfn.XLOOKUP(C110,DB!$A$2:$A$248,DB!$C$2:$C$248,""),""))</f>
        <v>UDGUV</v>
      </c>
      <c r="S110" s="3">
        <f t="shared" si="1"/>
        <v>18</v>
      </c>
      <c r="T110" s="3" t="str">
        <f>_xlfn.XLOOKUP(C110,DB!$A$2:$A$248,DB!$D$2:$D$248,"")</f>
        <v>Sector 2</v>
      </c>
    </row>
    <row r="111" spans="1:20" x14ac:dyDescent="0.2">
      <c r="A111" s="20" t="s">
        <v>1885</v>
      </c>
      <c r="B111" s="20" t="s">
        <v>18</v>
      </c>
      <c r="C111" s="20" t="s">
        <v>528</v>
      </c>
      <c r="D111" s="20" t="s">
        <v>29</v>
      </c>
      <c r="E111" s="20" t="s">
        <v>5840</v>
      </c>
      <c r="F111" s="21">
        <v>46313.774513888886</v>
      </c>
      <c r="G111" s="20" t="s">
        <v>22</v>
      </c>
      <c r="H111" s="20" t="s">
        <v>5841</v>
      </c>
      <c r="I111" s="22">
        <v>340</v>
      </c>
      <c r="J111" s="20" t="s">
        <v>23</v>
      </c>
      <c r="K111" s="20" t="s">
        <v>24</v>
      </c>
      <c r="L111" s="22">
        <v>885</v>
      </c>
      <c r="M111" s="20" t="s">
        <v>36</v>
      </c>
      <c r="N111" s="21">
        <v>46313.822164351848</v>
      </c>
      <c r="O111" s="22">
        <v>360</v>
      </c>
      <c r="P111" s="20" t="s">
        <v>26</v>
      </c>
      <c r="Q111" s="22">
        <v>190</v>
      </c>
      <c r="R111" s="3" t="str">
        <f>IF(OR(G111="12R",G111="12L"),_xlfn.XLOOKUP(C111,DB!$A$2:$A$248,DB!$B$2:$B$248,""),IF(OR(G111="30L",G111="30R"),_xlfn.XLOOKUP(C111,DB!$A$2:$A$248,DB!$C$2:$C$248,""),""))</f>
        <v>ENEBA</v>
      </c>
      <c r="S111" s="3">
        <f t="shared" si="1"/>
        <v>18</v>
      </c>
      <c r="T111" s="3" t="str">
        <f>_xlfn.XLOOKUP(C111,DB!$A$2:$A$248,DB!$D$2:$D$248,"")</f>
        <v>Sector 3</v>
      </c>
    </row>
    <row r="112" spans="1:20" x14ac:dyDescent="0.2">
      <c r="A112" s="20" t="s">
        <v>393</v>
      </c>
      <c r="B112" s="20" t="s">
        <v>18</v>
      </c>
      <c r="C112" s="20" t="s">
        <v>28</v>
      </c>
      <c r="D112" s="20" t="s">
        <v>29</v>
      </c>
      <c r="E112" s="20" t="s">
        <v>3641</v>
      </c>
      <c r="F112" s="21">
        <v>46313.777835648143</v>
      </c>
      <c r="G112" s="20" t="s">
        <v>22</v>
      </c>
      <c r="H112" s="20" t="s">
        <v>5842</v>
      </c>
      <c r="I112" s="22">
        <v>350</v>
      </c>
      <c r="J112" s="20" t="s">
        <v>23</v>
      </c>
      <c r="K112" s="20" t="s">
        <v>24</v>
      </c>
      <c r="L112" s="22">
        <v>379</v>
      </c>
      <c r="M112" s="20" t="s">
        <v>645</v>
      </c>
      <c r="N112" s="21">
        <v>46313.800127314811</v>
      </c>
      <c r="O112" s="22">
        <v>350</v>
      </c>
      <c r="P112" s="20" t="s">
        <v>26</v>
      </c>
      <c r="Q112" s="22">
        <v>40</v>
      </c>
      <c r="R112" s="3" t="str">
        <f>IF(OR(G112="12R",G112="12L"),_xlfn.XLOOKUP(C112,DB!$A$2:$A$248,DB!$B$2:$B$248,""),IF(OR(G112="30L",G112="30R"),_xlfn.XLOOKUP(C112,DB!$A$2:$A$248,DB!$C$2:$C$248,""),""))</f>
        <v>OMSUK</v>
      </c>
      <c r="S112" s="3">
        <f t="shared" si="1"/>
        <v>18</v>
      </c>
      <c r="T112" s="3" t="str">
        <f>_xlfn.XLOOKUP(C112,DB!$A$2:$A$248,DB!$D$2:$D$248,"")</f>
        <v>Sector 3</v>
      </c>
    </row>
    <row r="113" spans="1:20" x14ac:dyDescent="0.2">
      <c r="A113" s="20" t="s">
        <v>244</v>
      </c>
      <c r="B113" s="20" t="s">
        <v>18</v>
      </c>
      <c r="C113" s="20" t="s">
        <v>28</v>
      </c>
      <c r="D113" s="20" t="s">
        <v>129</v>
      </c>
      <c r="E113" s="20" t="s">
        <v>1415</v>
      </c>
      <c r="F113" s="21">
        <v>46313.781215277777</v>
      </c>
      <c r="G113" s="20" t="s">
        <v>22</v>
      </c>
      <c r="H113" s="20" t="s">
        <v>5843</v>
      </c>
      <c r="I113" s="22">
        <v>310</v>
      </c>
      <c r="J113" s="20" t="s">
        <v>23</v>
      </c>
      <c r="K113" s="20" t="s">
        <v>24</v>
      </c>
      <c r="L113" s="22">
        <v>369</v>
      </c>
      <c r="M113" s="20" t="s">
        <v>926</v>
      </c>
      <c r="N113" s="21">
        <v>46313.802777777775</v>
      </c>
      <c r="O113" s="22">
        <v>310</v>
      </c>
      <c r="P113" s="20" t="s">
        <v>26</v>
      </c>
      <c r="Q113" s="22">
        <v>40</v>
      </c>
      <c r="R113" s="3" t="str">
        <f>IF(OR(G113="12R",G113="12L"),_xlfn.XLOOKUP(C113,DB!$A$2:$A$248,DB!$B$2:$B$248,""),IF(OR(G113="30L",G113="30R"),_xlfn.XLOOKUP(C113,DB!$A$2:$A$248,DB!$C$2:$C$248,""),""))</f>
        <v>OMSUK</v>
      </c>
      <c r="S113" s="3">
        <f t="shared" si="1"/>
        <v>18</v>
      </c>
      <c r="T113" s="3" t="str">
        <f>_xlfn.XLOOKUP(C113,DB!$A$2:$A$248,DB!$D$2:$D$248,"")</f>
        <v>Sector 3</v>
      </c>
    </row>
    <row r="114" spans="1:20" x14ac:dyDescent="0.2">
      <c r="A114" s="20" t="s">
        <v>257</v>
      </c>
      <c r="B114" s="20" t="s">
        <v>18</v>
      </c>
      <c r="C114" s="20" t="s">
        <v>122</v>
      </c>
      <c r="D114" s="20" t="s">
        <v>123</v>
      </c>
      <c r="E114" s="20" t="s">
        <v>3632</v>
      </c>
      <c r="F114" s="21">
        <v>46313.782685185186</v>
      </c>
      <c r="G114" s="20" t="s">
        <v>22</v>
      </c>
      <c r="H114" s="20" t="s">
        <v>5844</v>
      </c>
      <c r="I114" s="22">
        <v>340</v>
      </c>
      <c r="J114" s="20" t="s">
        <v>23</v>
      </c>
      <c r="K114" s="20" t="s">
        <v>24</v>
      </c>
      <c r="L114" s="22">
        <v>572</v>
      </c>
      <c r="M114" s="20" t="s">
        <v>130</v>
      </c>
      <c r="N114" s="21">
        <v>46313.814328703702</v>
      </c>
      <c r="O114" s="22">
        <v>340</v>
      </c>
      <c r="P114" s="20" t="s">
        <v>26</v>
      </c>
      <c r="Q114" s="22">
        <v>40</v>
      </c>
      <c r="R114" s="3" t="str">
        <f>IF(OR(G114="12R",G114="12L"),_xlfn.XLOOKUP(C114,DB!$A$2:$A$248,DB!$B$2:$B$248,""),IF(OR(G114="30L",G114="30R"),_xlfn.XLOOKUP(C114,DB!$A$2:$A$248,DB!$C$2:$C$248,""),""))</f>
        <v>ENEBA</v>
      </c>
      <c r="S114" s="3">
        <f t="shared" si="1"/>
        <v>18</v>
      </c>
      <c r="T114" s="3" t="str">
        <f>_xlfn.XLOOKUP(C114,DB!$A$2:$A$248,DB!$D$2:$D$248,"")</f>
        <v>Sector 3</v>
      </c>
    </row>
    <row r="115" spans="1:20" x14ac:dyDescent="0.2">
      <c r="A115" s="20" t="s">
        <v>255</v>
      </c>
      <c r="B115" s="20" t="s">
        <v>18</v>
      </c>
      <c r="C115" s="20" t="s">
        <v>256</v>
      </c>
      <c r="D115" s="20" t="s">
        <v>61</v>
      </c>
      <c r="E115" s="20" t="s">
        <v>2651</v>
      </c>
      <c r="F115" s="21">
        <v>46313.783842592587</v>
      </c>
      <c r="G115" s="20" t="s">
        <v>22</v>
      </c>
      <c r="H115" s="20" t="s">
        <v>5845</v>
      </c>
      <c r="I115" s="22">
        <v>340</v>
      </c>
      <c r="J115" s="20" t="s">
        <v>23</v>
      </c>
      <c r="K115" s="20" t="s">
        <v>24</v>
      </c>
      <c r="L115" s="22">
        <v>880</v>
      </c>
      <c r="M115" s="20" t="s">
        <v>36</v>
      </c>
      <c r="N115" s="21">
        <v>46313.831412037034</v>
      </c>
      <c r="O115" s="22">
        <v>340</v>
      </c>
      <c r="P115" s="20" t="s">
        <v>26</v>
      </c>
      <c r="Q115" s="22">
        <v>190</v>
      </c>
      <c r="R115" s="3" t="str">
        <f>IF(OR(G115="12R",G115="12L"),_xlfn.XLOOKUP(C115,DB!$A$2:$A$248,DB!$B$2:$B$248,""),IF(OR(G115="30L",G115="30R"),_xlfn.XLOOKUP(C115,DB!$A$2:$A$248,DB!$C$2:$C$248,""),""))</f>
        <v>UDGUV</v>
      </c>
      <c r="S115" s="3">
        <f t="shared" si="1"/>
        <v>18</v>
      </c>
      <c r="T115" s="3" t="str">
        <f>_xlfn.XLOOKUP(C115,DB!$A$2:$A$248,DB!$D$2:$D$248,"")</f>
        <v>Sector 2</v>
      </c>
    </row>
    <row r="116" spans="1:20" x14ac:dyDescent="0.2">
      <c r="A116" s="20" t="s">
        <v>665</v>
      </c>
      <c r="B116" s="20" t="s">
        <v>18</v>
      </c>
      <c r="C116" s="20" t="s">
        <v>666</v>
      </c>
      <c r="D116" s="20" t="s">
        <v>29</v>
      </c>
      <c r="E116" s="20" t="s">
        <v>3582</v>
      </c>
      <c r="F116" s="21">
        <v>46313.787256944444</v>
      </c>
      <c r="G116" s="20" t="s">
        <v>22</v>
      </c>
      <c r="H116" s="20" t="s">
        <v>5846</v>
      </c>
      <c r="I116" s="22">
        <v>340</v>
      </c>
      <c r="J116" s="20" t="s">
        <v>23</v>
      </c>
      <c r="K116" s="20" t="s">
        <v>24</v>
      </c>
      <c r="L116" s="22">
        <v>438</v>
      </c>
      <c r="M116" s="20" t="s">
        <v>204</v>
      </c>
      <c r="N116" s="21">
        <v>46313.812453703707</v>
      </c>
      <c r="O116" s="22">
        <v>340</v>
      </c>
      <c r="P116" s="20" t="s">
        <v>26</v>
      </c>
      <c r="Q116" s="22">
        <v>40</v>
      </c>
      <c r="R116" s="3" t="str">
        <f>IF(OR(G116="12R",G116="12L"),_xlfn.XLOOKUP(C116,DB!$A$2:$A$248,DB!$B$2:$B$248,""),IF(OR(G116="30L",G116="30R"),_xlfn.XLOOKUP(C116,DB!$A$2:$A$248,DB!$C$2:$C$248,""),""))</f>
        <v>OMSUK</v>
      </c>
      <c r="S116" s="3">
        <f t="shared" si="1"/>
        <v>18</v>
      </c>
      <c r="T116" s="3" t="str">
        <f>_xlfn.XLOOKUP(C116,DB!$A$2:$A$248,DB!$D$2:$D$248,"")</f>
        <v>Sector 3</v>
      </c>
    </row>
    <row r="117" spans="1:20" x14ac:dyDescent="0.2">
      <c r="A117" s="20" t="s">
        <v>5847</v>
      </c>
      <c r="B117" s="20" t="s">
        <v>18</v>
      </c>
      <c r="C117" s="20" t="s">
        <v>66</v>
      </c>
      <c r="D117" s="20" t="s">
        <v>129</v>
      </c>
      <c r="E117" s="20"/>
      <c r="F117" s="21">
        <v>46313.789155092592</v>
      </c>
      <c r="G117" s="20" t="s">
        <v>22</v>
      </c>
      <c r="H117" s="20" t="s">
        <v>5848</v>
      </c>
      <c r="I117" s="22">
        <v>220</v>
      </c>
      <c r="J117" s="20" t="s">
        <v>23</v>
      </c>
      <c r="K117" s="20" t="s">
        <v>26</v>
      </c>
      <c r="L117" s="22">
        <v>356</v>
      </c>
      <c r="M117" s="20" t="s">
        <v>66</v>
      </c>
      <c r="N117" s="21">
        <v>46313.814444444448</v>
      </c>
      <c r="O117" s="22">
        <v>0</v>
      </c>
      <c r="P117" s="20" t="s">
        <v>26</v>
      </c>
      <c r="Q117" s="22">
        <v>30</v>
      </c>
      <c r="R117" s="3" t="str">
        <f>IF(OR(G117="12R",G117="12L"),_xlfn.XLOOKUP(C117,DB!$A$2:$A$248,DB!$B$2:$B$248,""),IF(OR(G117="30L",G117="30R"),_xlfn.XLOOKUP(C117,DB!$A$2:$A$248,DB!$C$2:$C$248,""),""))</f>
        <v>UDGUV</v>
      </c>
      <c r="S117" s="3">
        <f t="shared" si="1"/>
        <v>18</v>
      </c>
      <c r="T117" s="3" t="str">
        <f>_xlfn.XLOOKUP(C117,DB!$A$2:$A$248,DB!$D$2:$D$248,"")</f>
        <v>Sector 2</v>
      </c>
    </row>
    <row r="118" spans="1:20" x14ac:dyDescent="0.2">
      <c r="A118" s="20" t="s">
        <v>498</v>
      </c>
      <c r="B118" s="20" t="s">
        <v>18</v>
      </c>
      <c r="C118" s="20" t="s">
        <v>101</v>
      </c>
      <c r="D118" s="20" t="s">
        <v>54</v>
      </c>
      <c r="E118" s="20" t="s">
        <v>112</v>
      </c>
      <c r="F118" s="21">
        <v>46313.790902777779</v>
      </c>
      <c r="G118" s="20" t="s">
        <v>22</v>
      </c>
      <c r="H118" s="20" t="s">
        <v>5849</v>
      </c>
      <c r="I118" s="22">
        <v>380</v>
      </c>
      <c r="J118" s="20" t="s">
        <v>23</v>
      </c>
      <c r="K118" s="20" t="s">
        <v>152</v>
      </c>
      <c r="L118" s="22">
        <v>871</v>
      </c>
      <c r="M118" s="20" t="s">
        <v>46</v>
      </c>
      <c r="N118" s="21">
        <v>46313.839247685188</v>
      </c>
      <c r="O118" s="22">
        <v>380</v>
      </c>
      <c r="P118" s="20" t="s">
        <v>26</v>
      </c>
      <c r="Q118" s="22">
        <v>190</v>
      </c>
      <c r="R118" s="3" t="str">
        <f>IF(OR(G118="12R",G118="12L"),_xlfn.XLOOKUP(C118,DB!$A$2:$A$248,DB!$B$2:$B$248,""),IF(OR(G118="30L",G118="30R"),_xlfn.XLOOKUP(C118,DB!$A$2:$A$248,DB!$C$2:$C$248,""),""))</f>
        <v>UDGUV</v>
      </c>
      <c r="S118" s="3">
        <f t="shared" si="1"/>
        <v>18</v>
      </c>
      <c r="T118" s="3" t="str">
        <f>_xlfn.XLOOKUP(C118,DB!$A$2:$A$248,DB!$D$2:$D$248,"")</f>
        <v>Sector 2</v>
      </c>
    </row>
    <row r="119" spans="1:20" x14ac:dyDescent="0.2">
      <c r="A119" s="20" t="s">
        <v>251</v>
      </c>
      <c r="B119" s="20" t="s">
        <v>18</v>
      </c>
      <c r="C119" s="20" t="s">
        <v>63</v>
      </c>
      <c r="D119" s="20" t="s">
        <v>54</v>
      </c>
      <c r="E119" s="20" t="s">
        <v>394</v>
      </c>
      <c r="F119" s="21">
        <v>46313.79414351852</v>
      </c>
      <c r="G119" s="20" t="s">
        <v>22</v>
      </c>
      <c r="H119" s="20" t="s">
        <v>5850</v>
      </c>
      <c r="I119" s="22">
        <v>380</v>
      </c>
      <c r="J119" s="20" t="s">
        <v>23</v>
      </c>
      <c r="K119" s="20" t="s">
        <v>24</v>
      </c>
      <c r="L119" s="22">
        <v>868</v>
      </c>
      <c r="M119" s="20" t="s">
        <v>181</v>
      </c>
      <c r="N119" s="21">
        <v>46313.842175925922</v>
      </c>
      <c r="O119" s="22">
        <v>380</v>
      </c>
      <c r="P119" s="20" t="s">
        <v>26</v>
      </c>
      <c r="Q119" s="22">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s="20" t="s">
        <v>245</v>
      </c>
      <c r="B120" s="20" t="s">
        <v>18</v>
      </c>
      <c r="C120" s="20" t="s">
        <v>246</v>
      </c>
      <c r="D120" s="20" t="s">
        <v>247</v>
      </c>
      <c r="E120" s="20" t="s">
        <v>658</v>
      </c>
      <c r="F120" s="21">
        <v>46313.794988425929</v>
      </c>
      <c r="G120" s="20" t="s">
        <v>22</v>
      </c>
      <c r="H120" s="20" t="s">
        <v>5851</v>
      </c>
      <c r="I120" s="22">
        <v>100</v>
      </c>
      <c r="J120" s="20" t="s">
        <v>23</v>
      </c>
      <c r="K120" s="20" t="s">
        <v>24</v>
      </c>
      <c r="L120" s="22">
        <v>362</v>
      </c>
      <c r="M120" s="20" t="s">
        <v>246</v>
      </c>
      <c r="N120" s="21">
        <v>46313.860682870371</v>
      </c>
      <c r="O120" s="22">
        <v>0</v>
      </c>
      <c r="P120" s="20" t="s">
        <v>137</v>
      </c>
      <c r="Q120" s="22">
        <v>40</v>
      </c>
      <c r="R120" s="3" t="str">
        <f>IF(OR(G120="12R",G120="12L"),_xlfn.XLOOKUP(C120,DB!$A$2:$A$248,DB!$B$2:$B$248,""),IF(OR(G120="30L",G120="30R"),_xlfn.XLOOKUP(C120,DB!$A$2:$A$248,DB!$C$2:$C$248,""),""))</f>
        <v>CZM</v>
      </c>
      <c r="S120" s="3">
        <f t="shared" si="1"/>
        <v>19</v>
      </c>
      <c r="T120" s="3" t="str">
        <f>_xlfn.XLOOKUP(C120,DB!$A$2:$A$248,DB!$D$2:$D$248,"")</f>
        <v>Sector 7</v>
      </c>
    </row>
    <row r="121" spans="1:20" x14ac:dyDescent="0.2">
      <c r="A121" s="20" t="s">
        <v>494</v>
      </c>
      <c r="B121" s="20" t="s">
        <v>18</v>
      </c>
      <c r="C121" s="20" t="s">
        <v>282</v>
      </c>
      <c r="D121" s="20" t="s">
        <v>116</v>
      </c>
      <c r="E121" s="20" t="s">
        <v>5852</v>
      </c>
      <c r="F121" s="21">
        <v>46313.797418981485</v>
      </c>
      <c r="G121" s="20" t="s">
        <v>22</v>
      </c>
      <c r="H121" s="20" t="s">
        <v>495</v>
      </c>
      <c r="I121" s="22">
        <v>390</v>
      </c>
      <c r="J121" s="20" t="s">
        <v>23</v>
      </c>
      <c r="K121" s="20" t="s">
        <v>24</v>
      </c>
      <c r="L121" s="22">
        <v>136</v>
      </c>
      <c r="M121" s="20" t="s">
        <v>40</v>
      </c>
      <c r="N121" s="21">
        <v>46313.806550925925</v>
      </c>
      <c r="O121" s="22">
        <v>282</v>
      </c>
      <c r="P121" s="20" t="s">
        <v>26</v>
      </c>
      <c r="Q121" s="22">
        <v>190</v>
      </c>
      <c r="R121" s="3" t="str">
        <f>IF(OR(G121="12R",G121="12L"),_xlfn.XLOOKUP(C121,DB!$A$2:$A$248,DB!$B$2:$B$248,""),IF(OR(G121="30L",G121="30R"),_xlfn.XLOOKUP(C121,DB!$A$2:$A$248,DB!$C$2:$C$248,""),""))</f>
        <v>OMSUK</v>
      </c>
      <c r="S121" s="3">
        <f t="shared" si="1"/>
        <v>19</v>
      </c>
      <c r="T121" s="3" t="str">
        <f>_xlfn.XLOOKUP(C121,DB!$A$2:$A$248,DB!$D$2:$D$248,"")</f>
        <v>Sector 3</v>
      </c>
    </row>
    <row r="122" spans="1:20" x14ac:dyDescent="0.2">
      <c r="A122" s="20" t="s">
        <v>509</v>
      </c>
      <c r="B122" s="20" t="s">
        <v>18</v>
      </c>
      <c r="C122" s="20" t="s">
        <v>134</v>
      </c>
      <c r="D122" s="20" t="s">
        <v>54</v>
      </c>
      <c r="E122" s="20" t="s">
        <v>5853</v>
      </c>
      <c r="F122" s="21">
        <v>46313.799027777779</v>
      </c>
      <c r="G122" s="20" t="s">
        <v>22</v>
      </c>
      <c r="H122" s="20" t="s">
        <v>5854</v>
      </c>
      <c r="I122" s="22">
        <v>370</v>
      </c>
      <c r="J122" s="20" t="s">
        <v>23</v>
      </c>
      <c r="K122" s="20" t="s">
        <v>24</v>
      </c>
      <c r="L122" s="22">
        <v>384</v>
      </c>
      <c r="M122" s="20" t="s">
        <v>269</v>
      </c>
      <c r="N122" s="21">
        <v>46313.819803240738</v>
      </c>
      <c r="O122" s="22">
        <v>370</v>
      </c>
      <c r="P122" s="20" t="s">
        <v>26</v>
      </c>
      <c r="Q122" s="22">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s="20" t="s">
        <v>307</v>
      </c>
      <c r="B123" s="20" t="s">
        <v>18</v>
      </c>
      <c r="C123" s="20" t="s">
        <v>172</v>
      </c>
      <c r="D123" s="20" t="s">
        <v>34</v>
      </c>
      <c r="E123" s="20" t="s">
        <v>514</v>
      </c>
      <c r="F123" s="21">
        <v>46313.799942129626</v>
      </c>
      <c r="G123" s="20" t="s">
        <v>22</v>
      </c>
      <c r="H123" s="20" t="s">
        <v>5855</v>
      </c>
      <c r="I123" s="22">
        <v>320</v>
      </c>
      <c r="J123" s="20" t="s">
        <v>23</v>
      </c>
      <c r="K123" s="20" t="s">
        <v>24</v>
      </c>
      <c r="L123" s="22">
        <v>329</v>
      </c>
      <c r="M123" s="20" t="s">
        <v>174</v>
      </c>
      <c r="N123" s="21">
        <v>46313.81863425926</v>
      </c>
      <c r="O123" s="22">
        <v>360</v>
      </c>
      <c r="P123" s="20" t="s">
        <v>26</v>
      </c>
      <c r="Q123" s="22">
        <v>190</v>
      </c>
      <c r="R123" s="3" t="str">
        <f>IF(OR(G123="12R",G123="12L"),_xlfn.XLOOKUP(C123,DB!$A$2:$A$248,DB!$B$2:$B$248,""),IF(OR(G123="30L",G123="30R"),_xlfn.XLOOKUP(C123,DB!$A$2:$A$248,DB!$C$2:$C$248,""),""))</f>
        <v>CZM</v>
      </c>
      <c r="S123" s="3">
        <f t="shared" si="1"/>
        <v>19</v>
      </c>
      <c r="T123" s="3" t="str">
        <f>_xlfn.XLOOKUP(C123,DB!$A$2:$A$248,DB!$D$2:$D$248,"")</f>
        <v>Sector 7</v>
      </c>
    </row>
    <row r="124" spans="1:20" x14ac:dyDescent="0.2">
      <c r="A124" s="20" t="s">
        <v>5856</v>
      </c>
      <c r="B124" s="20" t="s">
        <v>18</v>
      </c>
      <c r="C124" s="20" t="s">
        <v>1199</v>
      </c>
      <c r="D124" s="20" t="s">
        <v>723</v>
      </c>
      <c r="E124" s="20" t="s">
        <v>5857</v>
      </c>
      <c r="F124" s="21">
        <v>46313.801030092596</v>
      </c>
      <c r="G124" s="20" t="s">
        <v>22</v>
      </c>
      <c r="H124" s="20" t="s">
        <v>5858</v>
      </c>
      <c r="I124" s="22">
        <v>450</v>
      </c>
      <c r="J124" s="20" t="s">
        <v>23</v>
      </c>
      <c r="K124" s="20" t="s">
        <v>152</v>
      </c>
      <c r="L124" s="22">
        <v>172</v>
      </c>
      <c r="M124" s="20" t="s">
        <v>5859</v>
      </c>
      <c r="N124" s="21">
        <v>46313.811041666668</v>
      </c>
      <c r="O124" s="22">
        <v>329</v>
      </c>
      <c r="P124" s="20" t="s">
        <v>26</v>
      </c>
      <c r="Q124" s="22">
        <v>30</v>
      </c>
      <c r="R124" s="3" t="str">
        <f>IF(OR(G124="12R",G124="12L"),_xlfn.XLOOKUP(C124,DB!$A$2:$A$248,DB!$B$2:$B$248,""),IF(OR(G124="30L",G124="30R"),_xlfn.XLOOKUP(C124,DB!$A$2:$A$248,DB!$C$2:$C$248,""),""))</f>
        <v>TAKUX</v>
      </c>
      <c r="S124" s="3">
        <f t="shared" si="1"/>
        <v>19</v>
      </c>
      <c r="T124" s="3" t="str">
        <f>_xlfn.XLOOKUP(C124,DB!$A$2:$A$248,DB!$D$2:$D$248,"")</f>
        <v>Sector 7</v>
      </c>
    </row>
    <row r="125" spans="1:20" x14ac:dyDescent="0.2">
      <c r="A125" s="20" t="s">
        <v>263</v>
      </c>
      <c r="B125" s="20" t="s">
        <v>18</v>
      </c>
      <c r="C125" s="20" t="s">
        <v>115</v>
      </c>
      <c r="D125" s="20" t="s">
        <v>29</v>
      </c>
      <c r="E125" s="20" t="s">
        <v>4921</v>
      </c>
      <c r="F125" s="21">
        <v>46313.80232638889</v>
      </c>
      <c r="G125" s="20" t="s">
        <v>22</v>
      </c>
      <c r="H125" s="20" t="s">
        <v>567</v>
      </c>
      <c r="I125" s="22">
        <v>350</v>
      </c>
      <c r="J125" s="20" t="s">
        <v>23</v>
      </c>
      <c r="K125" s="20" t="s">
        <v>24</v>
      </c>
      <c r="L125" s="22">
        <v>153</v>
      </c>
      <c r="M125" s="20" t="s">
        <v>117</v>
      </c>
      <c r="N125" s="21">
        <v>46313.812974537039</v>
      </c>
      <c r="O125" s="22">
        <v>275</v>
      </c>
      <c r="P125" s="20" t="s">
        <v>26</v>
      </c>
      <c r="Q125" s="22">
        <v>190</v>
      </c>
      <c r="R125" s="3" t="str">
        <f>IF(OR(G125="12R",G125="12L"),_xlfn.XLOOKUP(C125,DB!$A$2:$A$248,DB!$B$2:$B$248,""),IF(OR(G125="30L",G125="30R"),_xlfn.XLOOKUP(C125,DB!$A$2:$A$248,DB!$C$2:$C$248,""),""))</f>
        <v>TAKUX</v>
      </c>
      <c r="S125" s="3">
        <f t="shared" si="1"/>
        <v>19</v>
      </c>
      <c r="T125" s="3" t="str">
        <f>_xlfn.XLOOKUP(C125,DB!$A$2:$A$248,DB!$D$2:$D$248,"")</f>
        <v>Sector 7</v>
      </c>
    </row>
    <row r="126" spans="1:20" x14ac:dyDescent="0.2">
      <c r="A126" s="20" t="s">
        <v>422</v>
      </c>
      <c r="B126" s="20" t="s">
        <v>18</v>
      </c>
      <c r="C126" s="20" t="s">
        <v>423</v>
      </c>
      <c r="D126" s="20" t="s">
        <v>61</v>
      </c>
      <c r="E126" s="20" t="s">
        <v>4217</v>
      </c>
      <c r="F126" s="21">
        <v>46313.803217592591</v>
      </c>
      <c r="G126" s="20" t="s">
        <v>22</v>
      </c>
      <c r="H126" s="20" t="s">
        <v>5860</v>
      </c>
      <c r="I126" s="22">
        <v>320</v>
      </c>
      <c r="J126" s="20" t="s">
        <v>23</v>
      </c>
      <c r="K126" s="20" t="s">
        <v>24</v>
      </c>
      <c r="L126" s="22">
        <v>563</v>
      </c>
      <c r="M126" s="20" t="s">
        <v>130</v>
      </c>
      <c r="N126" s="21">
        <v>46313.835138888884</v>
      </c>
      <c r="O126" s="22">
        <v>320</v>
      </c>
      <c r="P126" s="20" t="s">
        <v>26</v>
      </c>
      <c r="Q126" s="22">
        <v>40</v>
      </c>
      <c r="R126" s="3" t="str">
        <f>IF(OR(G126="12R",G126="12L"),_xlfn.XLOOKUP(C126,DB!$A$2:$A$248,DB!$B$2:$B$248,""),IF(OR(G126="30L",G126="30R"),_xlfn.XLOOKUP(C126,DB!$A$2:$A$248,DB!$C$2:$C$248,""),""))</f>
        <v>ENEBA</v>
      </c>
      <c r="S126" s="3">
        <f t="shared" si="1"/>
        <v>19</v>
      </c>
      <c r="T126" s="3" t="str">
        <f>_xlfn.XLOOKUP(C126,DB!$A$2:$A$248,DB!$D$2:$D$248,"")</f>
        <v>Sector 3</v>
      </c>
    </row>
    <row r="127" spans="1:20" x14ac:dyDescent="0.2">
      <c r="A127" s="20" t="s">
        <v>155</v>
      </c>
      <c r="B127" s="20" t="s">
        <v>18</v>
      </c>
      <c r="C127" s="20" t="s">
        <v>33</v>
      </c>
      <c r="D127" s="20" t="s">
        <v>61</v>
      </c>
      <c r="E127" s="20" t="s">
        <v>156</v>
      </c>
      <c r="F127" s="21">
        <v>46313.804062499999</v>
      </c>
      <c r="G127" s="20" t="s">
        <v>22</v>
      </c>
      <c r="H127" s="20" t="s">
        <v>5861</v>
      </c>
      <c r="I127" s="22">
        <v>340</v>
      </c>
      <c r="J127" s="20" t="s">
        <v>23</v>
      </c>
      <c r="K127" s="20" t="s">
        <v>24</v>
      </c>
      <c r="L127" s="22">
        <v>875</v>
      </c>
      <c r="M127" s="20" t="s">
        <v>36</v>
      </c>
      <c r="N127" s="21">
        <v>46313.852974537032</v>
      </c>
      <c r="O127" s="22">
        <v>340</v>
      </c>
      <c r="P127" s="20" t="s">
        <v>26</v>
      </c>
      <c r="Q127" s="22">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s="20" t="s">
        <v>669</v>
      </c>
      <c r="B128" s="20" t="s">
        <v>18</v>
      </c>
      <c r="C128" s="20" t="s">
        <v>317</v>
      </c>
      <c r="D128" s="20" t="s">
        <v>20</v>
      </c>
      <c r="E128" s="20" t="s">
        <v>5862</v>
      </c>
      <c r="F128" s="21">
        <v>46313.805185185185</v>
      </c>
      <c r="G128" s="20" t="s">
        <v>22</v>
      </c>
      <c r="H128" s="20" t="s">
        <v>5863</v>
      </c>
      <c r="I128" s="22">
        <v>280</v>
      </c>
      <c r="J128" s="20" t="s">
        <v>23</v>
      </c>
      <c r="K128" s="20" t="s">
        <v>24</v>
      </c>
      <c r="L128" s="22">
        <v>570</v>
      </c>
      <c r="M128" s="20" t="s">
        <v>130</v>
      </c>
      <c r="N128" s="21">
        <v>46313.83630787037</v>
      </c>
      <c r="O128" s="22">
        <v>260</v>
      </c>
      <c r="P128" s="20" t="s">
        <v>26</v>
      </c>
      <c r="Q128" s="22">
        <v>40</v>
      </c>
      <c r="R128" s="3" t="str">
        <f>IF(OR(G128="12R",G128="12L"),_xlfn.XLOOKUP(C128,DB!$A$2:$A$248,DB!$B$2:$B$248,""),IF(OR(G128="30L",G128="30R"),_xlfn.XLOOKUP(C128,DB!$A$2:$A$248,DB!$C$2:$C$248,""),""))</f>
        <v>UDGUV</v>
      </c>
      <c r="S128" s="3">
        <f t="shared" si="1"/>
        <v>19</v>
      </c>
      <c r="T128" s="3" t="str">
        <f>_xlfn.XLOOKUP(C128,DB!$A$2:$A$248,DB!$D$2:$D$248,"")</f>
        <v>Sector 2</v>
      </c>
    </row>
    <row r="129" spans="1:20" x14ac:dyDescent="0.2">
      <c r="A129" s="20" t="s">
        <v>248</v>
      </c>
      <c r="B129" s="20" t="s">
        <v>18</v>
      </c>
      <c r="C129" s="20" t="s">
        <v>249</v>
      </c>
      <c r="D129" s="20" t="s">
        <v>29</v>
      </c>
      <c r="E129" s="20" t="s">
        <v>5864</v>
      </c>
      <c r="F129" s="21">
        <v>46313.80605324074</v>
      </c>
      <c r="G129" s="20" t="s">
        <v>22</v>
      </c>
      <c r="H129" s="20" t="s">
        <v>5865</v>
      </c>
      <c r="I129" s="22">
        <v>360</v>
      </c>
      <c r="J129" s="20" t="s">
        <v>23</v>
      </c>
      <c r="K129" s="20" t="s">
        <v>24</v>
      </c>
      <c r="L129" s="22">
        <v>895</v>
      </c>
      <c r="M129" s="20" t="s">
        <v>5866</v>
      </c>
      <c r="N129" s="21">
        <v>46313.853831018518</v>
      </c>
      <c r="O129" s="22">
        <v>350</v>
      </c>
      <c r="P129" s="20" t="s">
        <v>26</v>
      </c>
      <c r="Q129" s="22">
        <v>190</v>
      </c>
      <c r="R129" s="3" t="str">
        <f>IF(OR(G129="12R",G129="12L"),_xlfn.XLOOKUP(C129,DB!$A$2:$A$248,DB!$B$2:$B$248,""),IF(OR(G129="30L",G129="30R"),_xlfn.XLOOKUP(C129,DB!$A$2:$A$248,DB!$C$2:$C$248,""),""))</f>
        <v>UDGUV</v>
      </c>
      <c r="S129" s="3">
        <f t="shared" si="1"/>
        <v>19</v>
      </c>
      <c r="T129" s="3" t="str">
        <f>_xlfn.XLOOKUP(C129,DB!$A$2:$A$248,DB!$D$2:$D$248,"")</f>
        <v>Sector 2</v>
      </c>
    </row>
    <row r="130" spans="1:20" x14ac:dyDescent="0.2">
      <c r="A130" s="20" t="s">
        <v>492</v>
      </c>
      <c r="B130" s="20" t="s">
        <v>18</v>
      </c>
      <c r="C130" s="20" t="s">
        <v>493</v>
      </c>
      <c r="D130" s="20" t="s">
        <v>116</v>
      </c>
      <c r="E130" s="20" t="s">
        <v>3200</v>
      </c>
      <c r="F130" s="21">
        <v>46313.806828703702</v>
      </c>
      <c r="G130" s="20" t="s">
        <v>22</v>
      </c>
      <c r="H130" s="20" t="s">
        <v>5867</v>
      </c>
      <c r="I130" s="22">
        <v>380</v>
      </c>
      <c r="J130" s="20" t="s">
        <v>23</v>
      </c>
      <c r="K130" s="20" t="s">
        <v>24</v>
      </c>
      <c r="L130" s="22">
        <v>447</v>
      </c>
      <c r="M130" s="20" t="s">
        <v>204</v>
      </c>
      <c r="N130" s="21">
        <v>46313.832152777773</v>
      </c>
      <c r="O130" s="22">
        <v>340</v>
      </c>
      <c r="P130" s="20" t="s">
        <v>26</v>
      </c>
      <c r="Q130" s="22">
        <v>40</v>
      </c>
      <c r="R130" s="3" t="str">
        <f>IF(OR(G130="12R",G130="12L"),_xlfn.XLOOKUP(C130,DB!$A$2:$A$248,DB!$B$2:$B$248,""),IF(OR(G130="30L",G130="30R"),_xlfn.XLOOKUP(C130,DB!$A$2:$A$248,DB!$C$2:$C$248,""),""))</f>
        <v>ENEBA</v>
      </c>
      <c r="S130" s="3">
        <f t="shared" si="1"/>
        <v>19</v>
      </c>
      <c r="T130" s="3" t="str">
        <f>_xlfn.XLOOKUP(C130,DB!$A$2:$A$248,DB!$D$2:$D$248,"")</f>
        <v>Sector 3</v>
      </c>
    </row>
    <row r="131" spans="1:20" x14ac:dyDescent="0.2">
      <c r="A131" s="20" t="s">
        <v>424</v>
      </c>
      <c r="B131" s="20" t="s">
        <v>18</v>
      </c>
      <c r="C131" s="20" t="s">
        <v>260</v>
      </c>
      <c r="D131" s="20" t="s">
        <v>261</v>
      </c>
      <c r="E131" s="20" t="s">
        <v>5868</v>
      </c>
      <c r="F131" s="21">
        <v>46313.809733796297</v>
      </c>
      <c r="G131" s="20" t="s">
        <v>22</v>
      </c>
      <c r="H131" s="20" t="s">
        <v>5869</v>
      </c>
      <c r="I131" s="22">
        <v>350</v>
      </c>
      <c r="J131" s="20" t="s">
        <v>23</v>
      </c>
      <c r="K131" s="20" t="s">
        <v>24</v>
      </c>
      <c r="L131" s="22">
        <v>136</v>
      </c>
      <c r="M131" s="20" t="s">
        <v>40</v>
      </c>
      <c r="N131" s="21">
        <v>46313.819097222222</v>
      </c>
      <c r="O131" s="22">
        <v>212</v>
      </c>
      <c r="P131" s="20" t="s">
        <v>41</v>
      </c>
      <c r="Q131" s="22">
        <v>190</v>
      </c>
      <c r="R131" s="3" t="str">
        <f>IF(OR(G131="12R",G131="12L"),_xlfn.XLOOKUP(C131,DB!$A$2:$A$248,DB!$B$2:$B$248,""),IF(OR(G131="30L",G131="30R"),_xlfn.XLOOKUP(C131,DB!$A$2:$A$248,DB!$C$2:$C$248,""),""))</f>
        <v>NUDAL</v>
      </c>
      <c r="S131" s="3">
        <f t="shared" ref="S131:S194" si="2">HOUR(F131)</f>
        <v>19</v>
      </c>
      <c r="T131" s="3" t="str">
        <f>_xlfn.XLOOKUP(C131,DB!$A$2:$A$248,DB!$D$2:$D$248,"")</f>
        <v>Sector 3</v>
      </c>
    </row>
    <row r="132" spans="1:20" x14ac:dyDescent="0.2">
      <c r="A132" s="20" t="s">
        <v>272</v>
      </c>
      <c r="B132" s="20" t="s">
        <v>18</v>
      </c>
      <c r="C132" s="20" t="s">
        <v>273</v>
      </c>
      <c r="D132" s="20" t="s">
        <v>20</v>
      </c>
      <c r="E132" s="20" t="s">
        <v>1258</v>
      </c>
      <c r="F132" s="21">
        <v>46313.811296296291</v>
      </c>
      <c r="G132" s="20" t="s">
        <v>22</v>
      </c>
      <c r="H132" s="20" t="s">
        <v>5870</v>
      </c>
      <c r="I132" s="22">
        <v>340</v>
      </c>
      <c r="J132" s="20" t="s">
        <v>23</v>
      </c>
      <c r="K132" s="20" t="s">
        <v>24</v>
      </c>
      <c r="L132" s="22">
        <v>882</v>
      </c>
      <c r="M132" s="20" t="s">
        <v>36</v>
      </c>
      <c r="N132" s="21">
        <v>46313.860069444447</v>
      </c>
      <c r="O132" s="22">
        <v>340</v>
      </c>
      <c r="P132" s="20" t="s">
        <v>26</v>
      </c>
      <c r="Q132" s="22">
        <v>190</v>
      </c>
      <c r="R132" s="3" t="str">
        <f>IF(OR(G132="12R",G132="12L"),_xlfn.XLOOKUP(C132,DB!$A$2:$A$248,DB!$B$2:$B$248,""),IF(OR(G132="30L",G132="30R"),_xlfn.XLOOKUP(C132,DB!$A$2:$A$248,DB!$C$2:$C$248,""),""))</f>
        <v>UDGUV</v>
      </c>
      <c r="S132" s="3">
        <f t="shared" si="2"/>
        <v>19</v>
      </c>
      <c r="T132" s="3" t="str">
        <f>_xlfn.XLOOKUP(C132,DB!$A$2:$A$248,DB!$D$2:$D$248,"")</f>
        <v>Sector 2</v>
      </c>
    </row>
    <row r="133" spans="1:20" x14ac:dyDescent="0.2">
      <c r="A133" s="20" t="s">
        <v>258</v>
      </c>
      <c r="B133" s="20" t="s">
        <v>18</v>
      </c>
      <c r="C133" s="20" t="s">
        <v>128</v>
      </c>
      <c r="D133" s="20" t="s">
        <v>61</v>
      </c>
      <c r="E133" s="20" t="s">
        <v>5617</v>
      </c>
      <c r="F133" s="21">
        <v>46313.812743055554</v>
      </c>
      <c r="G133" s="20" t="s">
        <v>22</v>
      </c>
      <c r="H133" s="20" t="s">
        <v>5871</v>
      </c>
      <c r="I133" s="22">
        <v>340</v>
      </c>
      <c r="J133" s="20" t="s">
        <v>23</v>
      </c>
      <c r="K133" s="20" t="s">
        <v>24</v>
      </c>
      <c r="L133" s="22">
        <v>574</v>
      </c>
      <c r="M133" s="20" t="s">
        <v>130</v>
      </c>
      <c r="N133" s="21">
        <v>46313.843819444446</v>
      </c>
      <c r="O133" s="22">
        <v>340</v>
      </c>
      <c r="P133" s="20" t="s">
        <v>26</v>
      </c>
      <c r="Q133" s="22">
        <v>40</v>
      </c>
      <c r="R133" s="3" t="str">
        <f>IF(OR(G133="12R",G133="12L"),_xlfn.XLOOKUP(C133,DB!$A$2:$A$248,DB!$B$2:$B$248,""),IF(OR(G133="30L",G133="30R"),_xlfn.XLOOKUP(C133,DB!$A$2:$A$248,DB!$C$2:$C$248,""),""))</f>
        <v>ENEBA</v>
      </c>
      <c r="S133" s="3">
        <f t="shared" si="2"/>
        <v>19</v>
      </c>
      <c r="T133" s="3" t="str">
        <f>_xlfn.XLOOKUP(C133,DB!$A$2:$A$248,DB!$D$2:$D$248,"")</f>
        <v>Sector 3</v>
      </c>
    </row>
    <row r="134" spans="1:20" x14ac:dyDescent="0.2">
      <c r="A134" s="20" t="s">
        <v>501</v>
      </c>
      <c r="B134" s="20" t="s">
        <v>18</v>
      </c>
      <c r="C134" s="20" t="s">
        <v>502</v>
      </c>
      <c r="D134" s="20" t="s">
        <v>29</v>
      </c>
      <c r="E134" s="20" t="s">
        <v>1155</v>
      </c>
      <c r="F134" s="21">
        <v>46313.813946759255</v>
      </c>
      <c r="G134" s="20" t="s">
        <v>22</v>
      </c>
      <c r="H134" s="20" t="s">
        <v>5872</v>
      </c>
      <c r="I134" s="22">
        <v>360</v>
      </c>
      <c r="J134" s="20" t="s">
        <v>23</v>
      </c>
      <c r="K134" s="20" t="s">
        <v>24</v>
      </c>
      <c r="L134" s="22">
        <v>438</v>
      </c>
      <c r="M134" s="20" t="s">
        <v>204</v>
      </c>
      <c r="N134" s="21">
        <v>46313.839340277773</v>
      </c>
      <c r="O134" s="22">
        <v>320</v>
      </c>
      <c r="P134" s="20" t="s">
        <v>26</v>
      </c>
      <c r="Q134" s="22">
        <v>40</v>
      </c>
      <c r="R134" s="3" t="str">
        <f>IF(OR(G134="12R",G134="12L"),_xlfn.XLOOKUP(C134,DB!$A$2:$A$248,DB!$B$2:$B$248,""),IF(OR(G134="30L",G134="30R"),_xlfn.XLOOKUP(C134,DB!$A$2:$A$248,DB!$C$2:$C$248,""),""))</f>
        <v>OMSUK</v>
      </c>
      <c r="S134" s="3">
        <f t="shared" si="2"/>
        <v>19</v>
      </c>
      <c r="T134" s="3" t="str">
        <f>_xlfn.XLOOKUP(C134,DB!$A$2:$A$248,DB!$D$2:$D$248,"")</f>
        <v>Sector 3</v>
      </c>
    </row>
    <row r="135" spans="1:20" x14ac:dyDescent="0.2">
      <c r="A135" s="20" t="s">
        <v>198</v>
      </c>
      <c r="B135" s="20" t="s">
        <v>18</v>
      </c>
      <c r="C135" s="20" t="s">
        <v>199</v>
      </c>
      <c r="D135" s="20" t="s">
        <v>61</v>
      </c>
      <c r="E135" s="20" t="s">
        <v>3321</v>
      </c>
      <c r="F135" s="21">
        <v>46313.815115740741</v>
      </c>
      <c r="G135" s="20" t="s">
        <v>22</v>
      </c>
      <c r="H135" s="20" t="s">
        <v>5873</v>
      </c>
      <c r="I135" s="22">
        <v>330</v>
      </c>
      <c r="J135" s="20" t="s">
        <v>23</v>
      </c>
      <c r="K135" s="20" t="s">
        <v>24</v>
      </c>
      <c r="L135" s="22">
        <v>380</v>
      </c>
      <c r="M135" s="20" t="s">
        <v>5874</v>
      </c>
      <c r="N135" s="21">
        <v>46313.837118055555</v>
      </c>
      <c r="O135" s="22">
        <v>330</v>
      </c>
      <c r="P135" s="20" t="s">
        <v>26</v>
      </c>
      <c r="Q135" s="22">
        <v>40</v>
      </c>
      <c r="R135" s="3" t="str">
        <f>IF(OR(G135="12R",G135="12L"),_xlfn.XLOOKUP(C135,DB!$A$2:$A$248,DB!$B$2:$B$248,""),IF(OR(G135="30L",G135="30R"),_xlfn.XLOOKUP(C135,DB!$A$2:$A$248,DB!$C$2:$C$248,""),""))</f>
        <v>OMSUK</v>
      </c>
      <c r="S135" s="3">
        <f t="shared" si="2"/>
        <v>19</v>
      </c>
      <c r="T135" s="3" t="str">
        <f>_xlfn.XLOOKUP(C135,DB!$A$2:$A$248,DB!$D$2:$D$248,"")</f>
        <v>Sector 3</v>
      </c>
    </row>
    <row r="136" spans="1:20" x14ac:dyDescent="0.2">
      <c r="A136" s="20" t="s">
        <v>3096</v>
      </c>
      <c r="B136" s="20" t="s">
        <v>18</v>
      </c>
      <c r="C136" s="20" t="s">
        <v>205</v>
      </c>
      <c r="D136" s="20" t="s">
        <v>34</v>
      </c>
      <c r="E136" s="20" t="s">
        <v>5875</v>
      </c>
      <c r="F136" s="21">
        <v>46313.816145833334</v>
      </c>
      <c r="G136" s="20" t="s">
        <v>22</v>
      </c>
      <c r="H136" s="20" t="s">
        <v>206</v>
      </c>
      <c r="I136" s="22">
        <v>350</v>
      </c>
      <c r="J136" s="20" t="s">
        <v>23</v>
      </c>
      <c r="K136" s="20" t="s">
        <v>24</v>
      </c>
      <c r="L136" s="22">
        <v>136</v>
      </c>
      <c r="M136" s="20" t="s">
        <v>40</v>
      </c>
      <c r="N136" s="21">
        <v>46313.825787037036</v>
      </c>
      <c r="O136" s="22">
        <v>250</v>
      </c>
      <c r="P136" s="20" t="s">
        <v>26</v>
      </c>
      <c r="Q136" s="22">
        <v>190</v>
      </c>
      <c r="R136" s="3" t="str">
        <f>IF(OR(G136="12R",G136="12L"),_xlfn.XLOOKUP(C136,DB!$A$2:$A$248,DB!$B$2:$B$248,""),IF(OR(G136="30L",G136="30R"),_xlfn.XLOOKUP(C136,DB!$A$2:$A$248,DB!$C$2:$C$248,""),""))</f>
        <v>NUDAL</v>
      </c>
      <c r="S136" s="3">
        <f t="shared" si="2"/>
        <v>19</v>
      </c>
      <c r="T136" s="3" t="str">
        <f>_xlfn.XLOOKUP(C136,DB!$A$2:$A$248,DB!$D$2:$D$248,"")</f>
        <v>Sector 3</v>
      </c>
    </row>
    <row r="137" spans="1:20" x14ac:dyDescent="0.2">
      <c r="A137" s="20" t="s">
        <v>280</v>
      </c>
      <c r="B137" s="20" t="s">
        <v>18</v>
      </c>
      <c r="C137" s="20" t="s">
        <v>170</v>
      </c>
      <c r="D137" s="20" t="s">
        <v>34</v>
      </c>
      <c r="E137" s="20" t="s">
        <v>779</v>
      </c>
      <c r="F137" s="21">
        <v>46313.81753472222</v>
      </c>
      <c r="G137" s="20" t="s">
        <v>22</v>
      </c>
      <c r="H137" s="20" t="s">
        <v>5876</v>
      </c>
      <c r="I137" s="22">
        <v>330</v>
      </c>
      <c r="J137" s="20" t="s">
        <v>23</v>
      </c>
      <c r="K137" s="20" t="s">
        <v>24</v>
      </c>
      <c r="L137" s="22">
        <v>417</v>
      </c>
      <c r="M137" s="20" t="s">
        <v>269</v>
      </c>
      <c r="N137" s="21">
        <v>46313.84</v>
      </c>
      <c r="O137" s="22">
        <v>310</v>
      </c>
      <c r="P137" s="20" t="s">
        <v>26</v>
      </c>
      <c r="Q137" s="22">
        <v>40</v>
      </c>
      <c r="R137" s="3" t="str">
        <f>IF(OR(G137="12R",G137="12L"),_xlfn.XLOOKUP(C137,DB!$A$2:$A$248,DB!$B$2:$B$248,""),IF(OR(G137="30L",G137="30R"),_xlfn.XLOOKUP(C137,DB!$A$2:$A$248,DB!$C$2:$C$248,""),""))</f>
        <v>OMSUK</v>
      </c>
      <c r="S137" s="3">
        <f t="shared" si="2"/>
        <v>19</v>
      </c>
      <c r="T137" s="3" t="str">
        <f>_xlfn.XLOOKUP(C137,DB!$A$2:$A$248,DB!$D$2:$D$248,"")</f>
        <v>Sector 3</v>
      </c>
    </row>
    <row r="138" spans="1:20" x14ac:dyDescent="0.2">
      <c r="A138" s="20" t="s">
        <v>270</v>
      </c>
      <c r="B138" s="20" t="s">
        <v>18</v>
      </c>
      <c r="C138" s="20" t="s">
        <v>134</v>
      </c>
      <c r="D138" s="20" t="s">
        <v>61</v>
      </c>
      <c r="E138" s="20" t="s">
        <v>5877</v>
      </c>
      <c r="F138" s="21">
        <v>46313.818611111114</v>
      </c>
      <c r="G138" s="20" t="s">
        <v>22</v>
      </c>
      <c r="H138" s="20" t="s">
        <v>5878</v>
      </c>
      <c r="I138" s="22">
        <v>350</v>
      </c>
      <c r="J138" s="20" t="s">
        <v>23</v>
      </c>
      <c r="K138" s="20" t="s">
        <v>24</v>
      </c>
      <c r="L138" s="22">
        <v>285</v>
      </c>
      <c r="M138" s="20" t="s">
        <v>31</v>
      </c>
      <c r="N138" s="21">
        <v>46313.843287037038</v>
      </c>
      <c r="O138" s="22">
        <v>350</v>
      </c>
      <c r="P138" s="20" t="s">
        <v>26</v>
      </c>
      <c r="Q138" s="22">
        <v>40</v>
      </c>
      <c r="R138" s="3" t="str">
        <f>IF(OR(G138="12R",G138="12L"),_xlfn.XLOOKUP(C138,DB!$A$2:$A$248,DB!$B$2:$B$248,""),IF(OR(G138="30L",G138="30R"),_xlfn.XLOOKUP(C138,DB!$A$2:$A$248,DB!$C$2:$C$248,""),""))</f>
        <v>ENEBA</v>
      </c>
      <c r="S138" s="3">
        <f t="shared" si="2"/>
        <v>19</v>
      </c>
      <c r="T138" s="3" t="str">
        <f>_xlfn.XLOOKUP(C138,DB!$A$2:$A$248,DB!$D$2:$D$248,"")</f>
        <v>Sector 3</v>
      </c>
    </row>
    <row r="139" spans="1:20" x14ac:dyDescent="0.2">
      <c r="A139" s="20" t="s">
        <v>278</v>
      </c>
      <c r="B139" s="20" t="s">
        <v>18</v>
      </c>
      <c r="C139" s="20" t="s">
        <v>33</v>
      </c>
      <c r="D139" s="20" t="s">
        <v>20</v>
      </c>
      <c r="E139" s="20" t="s">
        <v>4157</v>
      </c>
      <c r="F139" s="21">
        <v>46313.820914351847</v>
      </c>
      <c r="G139" s="20" t="s">
        <v>22</v>
      </c>
      <c r="H139" s="20" t="s">
        <v>5879</v>
      </c>
      <c r="I139" s="22">
        <v>360</v>
      </c>
      <c r="J139" s="20" t="s">
        <v>23</v>
      </c>
      <c r="K139" s="20" t="s">
        <v>24</v>
      </c>
      <c r="L139" s="22">
        <v>875</v>
      </c>
      <c r="M139" s="20" t="s">
        <v>36</v>
      </c>
      <c r="N139" s="21">
        <v>46313.869629629626</v>
      </c>
      <c r="O139" s="22">
        <v>360</v>
      </c>
      <c r="P139" s="20" t="s">
        <v>26</v>
      </c>
      <c r="Q139" s="22">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s="20" t="s">
        <v>275</v>
      </c>
      <c r="B140" s="20" t="s">
        <v>18</v>
      </c>
      <c r="C140" s="20" t="s">
        <v>276</v>
      </c>
      <c r="D140" s="20" t="s">
        <v>123</v>
      </c>
      <c r="E140" s="20" t="s">
        <v>3396</v>
      </c>
      <c r="F140" s="21">
        <v>46313.822268518517</v>
      </c>
      <c r="G140" s="20" t="s">
        <v>22</v>
      </c>
      <c r="H140" s="20" t="s">
        <v>5880</v>
      </c>
      <c r="I140" s="22">
        <v>320</v>
      </c>
      <c r="J140" s="20" t="s">
        <v>23</v>
      </c>
      <c r="K140" s="20" t="s">
        <v>24</v>
      </c>
      <c r="L140" s="22">
        <v>898</v>
      </c>
      <c r="M140" s="20" t="s">
        <v>780</v>
      </c>
      <c r="N140" s="21">
        <v>46313.869594907403</v>
      </c>
      <c r="O140" s="22">
        <v>320</v>
      </c>
      <c r="P140" s="20" t="s">
        <v>26</v>
      </c>
      <c r="Q140" s="22">
        <v>190</v>
      </c>
      <c r="R140" s="3" t="str">
        <f>IF(OR(G140="12R",G140="12L"),_xlfn.XLOOKUP(C140,DB!$A$2:$A$248,DB!$B$2:$B$248,""),IF(OR(G140="30L",G140="30R"),_xlfn.XLOOKUP(C140,DB!$A$2:$A$248,DB!$C$2:$C$248,""),""))</f>
        <v>UDGUV</v>
      </c>
      <c r="S140" s="3">
        <f t="shared" si="2"/>
        <v>19</v>
      </c>
      <c r="T140" s="3" t="str">
        <f>_xlfn.XLOOKUP(C140,DB!$A$2:$A$248,DB!$D$2:$D$248,"")</f>
        <v>Sector 2</v>
      </c>
    </row>
    <row r="141" spans="1:20" x14ac:dyDescent="0.2">
      <c r="A141" s="20" t="s">
        <v>283</v>
      </c>
      <c r="B141" s="20" t="s">
        <v>18</v>
      </c>
      <c r="C141" s="20" t="s">
        <v>284</v>
      </c>
      <c r="D141" s="20" t="s">
        <v>34</v>
      </c>
      <c r="E141" s="20" t="s">
        <v>522</v>
      </c>
      <c r="F141" s="21">
        <v>46313.824004629627</v>
      </c>
      <c r="G141" s="20" t="s">
        <v>22</v>
      </c>
      <c r="H141" s="20" t="s">
        <v>5881</v>
      </c>
      <c r="I141" s="22">
        <v>380</v>
      </c>
      <c r="J141" s="20" t="s">
        <v>23</v>
      </c>
      <c r="K141" s="20" t="s">
        <v>24</v>
      </c>
      <c r="L141" s="22">
        <v>881</v>
      </c>
      <c r="M141" s="20" t="s">
        <v>181</v>
      </c>
      <c r="N141" s="21">
        <v>46313.873206018514</v>
      </c>
      <c r="O141" s="22">
        <v>380</v>
      </c>
      <c r="P141" s="20" t="s">
        <v>26</v>
      </c>
      <c r="Q141" s="22">
        <v>190</v>
      </c>
      <c r="R141" s="3" t="str">
        <f>IF(OR(G141="12R",G141="12L"),_xlfn.XLOOKUP(C141,DB!$A$2:$A$248,DB!$B$2:$B$248,""),IF(OR(G141="30L",G141="30R"),_xlfn.XLOOKUP(C141,DB!$A$2:$A$248,DB!$C$2:$C$248,""),""))</f>
        <v>UDGUV</v>
      </c>
      <c r="S141" s="3">
        <f t="shared" si="2"/>
        <v>19</v>
      </c>
      <c r="T141" s="3" t="str">
        <f>_xlfn.XLOOKUP(C141,DB!$A$2:$A$248,DB!$D$2:$D$248,"")</f>
        <v>Sector 2</v>
      </c>
    </row>
    <row r="142" spans="1:20" x14ac:dyDescent="0.2">
      <c r="A142" s="20" t="s">
        <v>214</v>
      </c>
      <c r="B142" s="20" t="s">
        <v>18</v>
      </c>
      <c r="C142" s="20" t="s">
        <v>215</v>
      </c>
      <c r="D142" s="20" t="s">
        <v>116</v>
      </c>
      <c r="E142" s="20" t="s">
        <v>726</v>
      </c>
      <c r="F142" s="21">
        <v>46313.824942129635</v>
      </c>
      <c r="G142" s="20" t="s">
        <v>22</v>
      </c>
      <c r="H142" s="20" t="s">
        <v>5882</v>
      </c>
      <c r="I142" s="22">
        <v>380</v>
      </c>
      <c r="J142" s="20" t="s">
        <v>23</v>
      </c>
      <c r="K142" s="20" t="s">
        <v>24</v>
      </c>
      <c r="L142" s="22">
        <v>447</v>
      </c>
      <c r="M142" s="20" t="s">
        <v>204</v>
      </c>
      <c r="N142" s="21">
        <v>46313.849803240737</v>
      </c>
      <c r="O142" s="22">
        <v>380</v>
      </c>
      <c r="P142" s="20" t="s">
        <v>26</v>
      </c>
      <c r="Q142" s="22">
        <v>40</v>
      </c>
      <c r="R142" s="3" t="str">
        <f>IF(OR(G142="12R",G142="12L"),_xlfn.XLOOKUP(C142,DB!$A$2:$A$248,DB!$B$2:$B$248,""),IF(OR(G142="30L",G142="30R"),_xlfn.XLOOKUP(C142,DB!$A$2:$A$248,DB!$C$2:$C$248,""),""))</f>
        <v>OMSUK</v>
      </c>
      <c r="S142" s="3">
        <f t="shared" si="2"/>
        <v>19</v>
      </c>
      <c r="T142" s="3" t="str">
        <f>_xlfn.XLOOKUP(C142,DB!$A$2:$A$248,DB!$D$2:$D$248,"")</f>
        <v>Sector 3</v>
      </c>
    </row>
    <row r="143" spans="1:20" x14ac:dyDescent="0.2">
      <c r="A143" s="20" t="s">
        <v>5883</v>
      </c>
      <c r="B143" s="20" t="s">
        <v>18</v>
      </c>
      <c r="C143" s="20" t="s">
        <v>50</v>
      </c>
      <c r="D143" s="20" t="s">
        <v>132</v>
      </c>
      <c r="E143" s="20"/>
      <c r="F143" s="21">
        <v>46313.828530092593</v>
      </c>
      <c r="G143" s="20" t="s">
        <v>22</v>
      </c>
      <c r="H143" s="20" t="s">
        <v>5884</v>
      </c>
      <c r="I143" s="22">
        <v>280</v>
      </c>
      <c r="J143" s="20" t="s">
        <v>23</v>
      </c>
      <c r="K143" s="20" t="s">
        <v>51</v>
      </c>
      <c r="L143" s="22">
        <v>868</v>
      </c>
      <c r="M143" s="20" t="s">
        <v>46</v>
      </c>
      <c r="N143" s="21">
        <v>46313.876099537039</v>
      </c>
      <c r="O143" s="22">
        <v>280</v>
      </c>
      <c r="P143" s="20" t="s">
        <v>26</v>
      </c>
      <c r="Q143" s="22">
        <v>30</v>
      </c>
      <c r="R143" s="3" t="str">
        <f>IF(OR(G143="12R",G143="12L"),_xlfn.XLOOKUP(C143,DB!$A$2:$A$248,DB!$B$2:$B$248,""),IF(OR(G143="30L",G143="30R"),_xlfn.XLOOKUP(C143,DB!$A$2:$A$248,DB!$C$2:$C$248,""),""))</f>
        <v>UDGUV</v>
      </c>
      <c r="S143" s="3">
        <f t="shared" si="2"/>
        <v>19</v>
      </c>
      <c r="T143" s="3" t="str">
        <f>_xlfn.XLOOKUP(C143,DB!$A$2:$A$248,DB!$D$2:$D$248,"")</f>
        <v>Sector 2</v>
      </c>
    </row>
    <row r="144" spans="1:20" x14ac:dyDescent="0.2">
      <c r="A144" s="20" t="s">
        <v>291</v>
      </c>
      <c r="B144" s="20" t="s">
        <v>18</v>
      </c>
      <c r="C144" s="20" t="s">
        <v>122</v>
      </c>
      <c r="D144" s="20" t="s">
        <v>44</v>
      </c>
      <c r="E144" s="20" t="s">
        <v>1112</v>
      </c>
      <c r="F144" s="21">
        <v>46313.829270833332</v>
      </c>
      <c r="G144" s="20" t="s">
        <v>22</v>
      </c>
      <c r="H144" s="20" t="s">
        <v>5885</v>
      </c>
      <c r="I144" s="22">
        <v>300</v>
      </c>
      <c r="J144" s="20" t="s">
        <v>23</v>
      </c>
      <c r="K144" s="20" t="s">
        <v>24</v>
      </c>
      <c r="L144" s="22">
        <v>560</v>
      </c>
      <c r="M144" s="20" t="s">
        <v>130</v>
      </c>
      <c r="N144" s="21">
        <v>46313.860069444447</v>
      </c>
      <c r="O144" s="22">
        <v>320</v>
      </c>
      <c r="P144" s="20" t="s">
        <v>26</v>
      </c>
      <c r="Q144" s="22">
        <v>40</v>
      </c>
      <c r="R144" s="3" t="str">
        <f>IF(OR(G144="12R",G144="12L"),_xlfn.XLOOKUP(C144,DB!$A$2:$A$248,DB!$B$2:$B$248,""),IF(OR(G144="30L",G144="30R"),_xlfn.XLOOKUP(C144,DB!$A$2:$A$248,DB!$C$2:$C$248,""),""))</f>
        <v>ENEBA</v>
      </c>
      <c r="S144" s="3">
        <f t="shared" si="2"/>
        <v>19</v>
      </c>
      <c r="T144" s="3" t="str">
        <f>_xlfn.XLOOKUP(C144,DB!$A$2:$A$248,DB!$D$2:$D$248,"")</f>
        <v>Sector 3</v>
      </c>
    </row>
    <row r="145" spans="1:20" x14ac:dyDescent="0.2">
      <c r="A145" s="20" t="s">
        <v>922</v>
      </c>
      <c r="B145" s="20" t="s">
        <v>18</v>
      </c>
      <c r="C145" s="20" t="s">
        <v>212</v>
      </c>
      <c r="D145" s="20" t="s">
        <v>923</v>
      </c>
      <c r="E145" s="20"/>
      <c r="F145" s="21">
        <v>46313.830671296295</v>
      </c>
      <c r="G145" s="20" t="s">
        <v>22</v>
      </c>
      <c r="H145" s="20" t="s">
        <v>5886</v>
      </c>
      <c r="I145" s="22">
        <v>280</v>
      </c>
      <c r="J145" s="20" t="s">
        <v>23</v>
      </c>
      <c r="K145" s="20" t="s">
        <v>51</v>
      </c>
      <c r="L145" s="22">
        <v>878</v>
      </c>
      <c r="M145" s="20" t="s">
        <v>36</v>
      </c>
      <c r="N145" s="21">
        <v>46313.894375000003</v>
      </c>
      <c r="O145" s="22">
        <v>280</v>
      </c>
      <c r="P145" s="20" t="s">
        <v>137</v>
      </c>
      <c r="Q145" s="22">
        <v>30</v>
      </c>
      <c r="R145" s="3" t="str">
        <f>IF(OR(G145="12R",G145="12L"),_xlfn.XLOOKUP(C145,DB!$A$2:$A$248,DB!$B$2:$B$248,""),IF(OR(G145="30L",G145="30R"),_xlfn.XLOOKUP(C145,DB!$A$2:$A$248,DB!$C$2:$C$248,""),""))</f>
        <v>UDGUV</v>
      </c>
      <c r="S145" s="3">
        <f t="shared" si="2"/>
        <v>19</v>
      </c>
      <c r="T145" s="3" t="str">
        <f>_xlfn.XLOOKUP(C145,DB!$A$2:$A$248,DB!$D$2:$D$248,"")</f>
        <v>Sector 2</v>
      </c>
    </row>
    <row r="146" spans="1:20" x14ac:dyDescent="0.2">
      <c r="A146" s="20" t="s">
        <v>287</v>
      </c>
      <c r="B146" s="20" t="s">
        <v>18</v>
      </c>
      <c r="C146" s="20" t="s">
        <v>43</v>
      </c>
      <c r="D146" s="20" t="s">
        <v>44</v>
      </c>
      <c r="E146" s="20" t="s">
        <v>288</v>
      </c>
      <c r="F146" s="21">
        <v>46313.831886574073</v>
      </c>
      <c r="G146" s="20" t="s">
        <v>22</v>
      </c>
      <c r="H146" s="20" t="s">
        <v>5887</v>
      </c>
      <c r="I146" s="22">
        <v>360</v>
      </c>
      <c r="J146" s="20" t="s">
        <v>23</v>
      </c>
      <c r="K146" s="20" t="s">
        <v>24</v>
      </c>
      <c r="L146" s="22">
        <v>923</v>
      </c>
      <c r="M146" s="20" t="s">
        <v>46</v>
      </c>
      <c r="N146" s="21">
        <v>46313.880439814813</v>
      </c>
      <c r="O146" s="22">
        <v>360</v>
      </c>
      <c r="P146" s="20" t="s">
        <v>26</v>
      </c>
      <c r="Q146" s="22">
        <v>190</v>
      </c>
      <c r="R146" s="3" t="str">
        <f>IF(OR(G146="12R",G146="12L"),_xlfn.XLOOKUP(C146,DB!$A$2:$A$248,DB!$B$2:$B$248,""),IF(OR(G146="30L",G146="30R"),_xlfn.XLOOKUP(C146,DB!$A$2:$A$248,DB!$C$2:$C$248,""),""))</f>
        <v>UDGUV</v>
      </c>
      <c r="S146" s="3">
        <f t="shared" si="2"/>
        <v>19</v>
      </c>
      <c r="T146" s="3" t="str">
        <f>_xlfn.XLOOKUP(C146,DB!$A$2:$A$248,DB!$D$2:$D$248,"")</f>
        <v>Sector 2</v>
      </c>
    </row>
    <row r="147" spans="1:20" x14ac:dyDescent="0.2">
      <c r="A147" s="20" t="s">
        <v>294</v>
      </c>
      <c r="B147" s="20" t="s">
        <v>18</v>
      </c>
      <c r="C147" s="20" t="s">
        <v>101</v>
      </c>
      <c r="D147" s="20" t="s">
        <v>54</v>
      </c>
      <c r="E147" s="20" t="s">
        <v>962</v>
      </c>
      <c r="F147" s="21">
        <v>46313.833194444444</v>
      </c>
      <c r="G147" s="20" t="s">
        <v>22</v>
      </c>
      <c r="H147" s="20" t="s">
        <v>5888</v>
      </c>
      <c r="I147" s="22">
        <v>380</v>
      </c>
      <c r="J147" s="20" t="s">
        <v>23</v>
      </c>
      <c r="K147" s="20" t="s">
        <v>24</v>
      </c>
      <c r="L147" s="22">
        <v>900</v>
      </c>
      <c r="M147" s="20" t="s">
        <v>46</v>
      </c>
      <c r="N147" s="21">
        <v>46313.882303240738</v>
      </c>
      <c r="O147" s="22">
        <v>380</v>
      </c>
      <c r="P147" s="20" t="s">
        <v>26</v>
      </c>
      <c r="Q147" s="22">
        <v>190</v>
      </c>
      <c r="R147" s="3" t="str">
        <f>IF(OR(G147="12R",G147="12L"),_xlfn.XLOOKUP(C147,DB!$A$2:$A$248,DB!$B$2:$B$248,""),IF(OR(G147="30L",G147="30R"),_xlfn.XLOOKUP(C147,DB!$A$2:$A$248,DB!$C$2:$C$248,""),""))</f>
        <v>UDGUV</v>
      </c>
      <c r="S147" s="3">
        <f t="shared" si="2"/>
        <v>19</v>
      </c>
      <c r="T147" s="3" t="str">
        <f>_xlfn.XLOOKUP(C147,DB!$A$2:$A$248,DB!$D$2:$D$248,"")</f>
        <v>Sector 2</v>
      </c>
    </row>
    <row r="148" spans="1:20" x14ac:dyDescent="0.2">
      <c r="A148" s="20" t="s">
        <v>856</v>
      </c>
      <c r="B148" s="20" t="s">
        <v>18</v>
      </c>
      <c r="C148" s="20" t="s">
        <v>203</v>
      </c>
      <c r="D148" s="20" t="s">
        <v>129</v>
      </c>
      <c r="E148" s="20" t="s">
        <v>5889</v>
      </c>
      <c r="F148" s="21">
        <v>46313.834074074075</v>
      </c>
      <c r="G148" s="20" t="s">
        <v>22</v>
      </c>
      <c r="H148" s="20" t="s">
        <v>5890</v>
      </c>
      <c r="I148" s="22">
        <v>360</v>
      </c>
      <c r="J148" s="20" t="s">
        <v>23</v>
      </c>
      <c r="K148" s="20" t="s">
        <v>24</v>
      </c>
      <c r="L148" s="22">
        <v>441</v>
      </c>
      <c r="M148" s="20" t="s">
        <v>204</v>
      </c>
      <c r="N148" s="21">
        <v>46313.859583333338</v>
      </c>
      <c r="O148" s="22">
        <v>360</v>
      </c>
      <c r="P148" s="20" t="s">
        <v>26</v>
      </c>
      <c r="Q148" s="22">
        <v>40</v>
      </c>
      <c r="R148" s="3" t="str">
        <f>IF(OR(G148="12R",G148="12L"),_xlfn.XLOOKUP(C148,DB!$A$2:$A$248,DB!$B$2:$B$248,""),IF(OR(G148="30L",G148="30R"),_xlfn.XLOOKUP(C148,DB!$A$2:$A$248,DB!$C$2:$C$248,""),""))</f>
        <v>ENEBA</v>
      </c>
      <c r="S148" s="3">
        <f t="shared" si="2"/>
        <v>20</v>
      </c>
      <c r="T148" s="3" t="str">
        <f>_xlfn.XLOOKUP(C148,DB!$A$2:$A$248,DB!$D$2:$D$248,"")</f>
        <v>Sector 3</v>
      </c>
    </row>
    <row r="149" spans="1:20" x14ac:dyDescent="0.2">
      <c r="A149" s="20" t="s">
        <v>292</v>
      </c>
      <c r="B149" s="20" t="s">
        <v>18</v>
      </c>
      <c r="C149" s="20" t="s">
        <v>43</v>
      </c>
      <c r="D149" s="20" t="s">
        <v>61</v>
      </c>
      <c r="E149" s="20" t="s">
        <v>4978</v>
      </c>
      <c r="F149" s="21">
        <v>46313.836736111116</v>
      </c>
      <c r="G149" s="20" t="s">
        <v>22</v>
      </c>
      <c r="H149" s="20" t="s">
        <v>5891</v>
      </c>
      <c r="I149" s="22">
        <v>340</v>
      </c>
      <c r="J149" s="20" t="s">
        <v>23</v>
      </c>
      <c r="K149" s="20" t="s">
        <v>24</v>
      </c>
      <c r="L149" s="22">
        <v>874</v>
      </c>
      <c r="M149" s="20" t="s">
        <v>46</v>
      </c>
      <c r="N149" s="21">
        <v>46313.883113425924</v>
      </c>
      <c r="O149" s="22">
        <v>340</v>
      </c>
      <c r="P149" s="20" t="s">
        <v>26</v>
      </c>
      <c r="Q149" s="22">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s="20" t="s">
        <v>264</v>
      </c>
      <c r="B150" s="20" t="s">
        <v>18</v>
      </c>
      <c r="C150" s="20" t="s">
        <v>224</v>
      </c>
      <c r="D150" s="20" t="s">
        <v>116</v>
      </c>
      <c r="E150" s="20" t="s">
        <v>582</v>
      </c>
      <c r="F150" s="21">
        <v>46313.837650462963</v>
      </c>
      <c r="G150" s="20" t="s">
        <v>22</v>
      </c>
      <c r="H150" s="20" t="s">
        <v>5892</v>
      </c>
      <c r="I150" s="22">
        <v>400</v>
      </c>
      <c r="J150" s="20" t="s">
        <v>23</v>
      </c>
      <c r="K150" s="20" t="s">
        <v>24</v>
      </c>
      <c r="L150" s="22">
        <v>560</v>
      </c>
      <c r="M150" s="20" t="s">
        <v>130</v>
      </c>
      <c r="N150" s="21">
        <v>46313.87018518518</v>
      </c>
      <c r="O150" s="22">
        <v>400</v>
      </c>
      <c r="P150" s="20" t="s">
        <v>26</v>
      </c>
      <c r="Q150" s="22">
        <v>40</v>
      </c>
      <c r="R150" s="3" t="str">
        <f>IF(OR(G150="12R",G150="12L"),_xlfn.XLOOKUP(C150,DB!$A$2:$A$248,DB!$B$2:$B$248,""),IF(OR(G150="30L",G150="30R"),_xlfn.XLOOKUP(C150,DB!$A$2:$A$248,DB!$C$2:$C$248,""),""))</f>
        <v>ENEBA</v>
      </c>
      <c r="S150" s="3">
        <f t="shared" si="2"/>
        <v>20</v>
      </c>
      <c r="T150" s="3" t="str">
        <f>_xlfn.XLOOKUP(C150,DB!$A$2:$A$248,DB!$D$2:$D$248,"")</f>
        <v>Sector 3</v>
      </c>
    </row>
    <row r="151" spans="1:20" x14ac:dyDescent="0.2">
      <c r="A151" s="20" t="s">
        <v>299</v>
      </c>
      <c r="B151" s="20" t="s">
        <v>18</v>
      </c>
      <c r="C151" s="20" t="s">
        <v>284</v>
      </c>
      <c r="D151" s="20" t="s">
        <v>34</v>
      </c>
      <c r="E151" s="20" t="s">
        <v>335</v>
      </c>
      <c r="F151" s="21">
        <v>46313.838969907403</v>
      </c>
      <c r="G151" s="20" t="s">
        <v>22</v>
      </c>
      <c r="H151" s="20" t="s">
        <v>5893</v>
      </c>
      <c r="I151" s="22">
        <v>360</v>
      </c>
      <c r="J151" s="20" t="s">
        <v>23</v>
      </c>
      <c r="K151" s="20" t="s">
        <v>24</v>
      </c>
      <c r="L151" s="22">
        <v>931</v>
      </c>
      <c r="M151" s="20" t="s">
        <v>181</v>
      </c>
      <c r="N151" s="21">
        <v>46313.891111111108</v>
      </c>
      <c r="O151" s="22">
        <v>360</v>
      </c>
      <c r="P151" s="20" t="s">
        <v>26</v>
      </c>
      <c r="Q151" s="22">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s="20" t="s">
        <v>737</v>
      </c>
      <c r="B152" s="20" t="s">
        <v>18</v>
      </c>
      <c r="C152" s="20" t="s">
        <v>210</v>
      </c>
      <c r="D152" s="20" t="s">
        <v>29</v>
      </c>
      <c r="E152" s="20" t="s">
        <v>5894</v>
      </c>
      <c r="F152" s="21">
        <v>46313.840254629627</v>
      </c>
      <c r="G152" s="20" t="s">
        <v>22</v>
      </c>
      <c r="H152" s="20" t="s">
        <v>5895</v>
      </c>
      <c r="I152" s="22">
        <v>370</v>
      </c>
      <c r="J152" s="20" t="s">
        <v>23</v>
      </c>
      <c r="K152" s="20" t="s">
        <v>24</v>
      </c>
      <c r="L152" s="22">
        <v>174</v>
      </c>
      <c r="M152" s="20" t="s">
        <v>5896</v>
      </c>
      <c r="N152" s="21">
        <v>46313.851817129631</v>
      </c>
      <c r="O152" s="22">
        <v>264</v>
      </c>
      <c r="P152" s="20" t="s">
        <v>26</v>
      </c>
      <c r="Q152" s="22">
        <v>190</v>
      </c>
      <c r="R152" s="3" t="str">
        <f>IF(OR(G152="12R",G152="12L"),_xlfn.XLOOKUP(C152,DB!$A$2:$A$248,DB!$B$2:$B$248,""),IF(OR(G152="30L",G152="30R"),_xlfn.XLOOKUP(C152,DB!$A$2:$A$248,DB!$C$2:$C$248,""),""))</f>
        <v>TAKUX</v>
      </c>
      <c r="S152" s="3">
        <f t="shared" si="2"/>
        <v>20</v>
      </c>
      <c r="T152" s="3" t="str">
        <f>_xlfn.XLOOKUP(C152,DB!$A$2:$A$248,DB!$D$2:$D$248,"")</f>
        <v>Sector 7</v>
      </c>
    </row>
    <row r="153" spans="1:20" x14ac:dyDescent="0.2">
      <c r="A153" s="20" t="s">
        <v>858</v>
      </c>
      <c r="B153" s="20" t="s">
        <v>18</v>
      </c>
      <c r="C153" s="20" t="s">
        <v>128</v>
      </c>
      <c r="D153" s="20" t="s">
        <v>129</v>
      </c>
      <c r="E153" s="20" t="s">
        <v>5897</v>
      </c>
      <c r="F153" s="21">
        <v>46313.841550925921</v>
      </c>
      <c r="G153" s="20" t="s">
        <v>22</v>
      </c>
      <c r="H153" s="20" t="s">
        <v>5898</v>
      </c>
      <c r="I153" s="22">
        <v>360</v>
      </c>
      <c r="J153" s="20" t="s">
        <v>23</v>
      </c>
      <c r="K153" s="20" t="s">
        <v>24</v>
      </c>
      <c r="L153" s="22">
        <v>546</v>
      </c>
      <c r="M153" s="20" t="s">
        <v>130</v>
      </c>
      <c r="N153" s="21">
        <v>46313.871481481481</v>
      </c>
      <c r="O153" s="22">
        <v>340</v>
      </c>
      <c r="P153" s="20" t="s">
        <v>26</v>
      </c>
      <c r="Q153" s="22">
        <v>40</v>
      </c>
      <c r="R153" s="3" t="str">
        <f>IF(OR(G153="12R",G153="12L"),_xlfn.XLOOKUP(C153,DB!$A$2:$A$248,DB!$B$2:$B$248,""),IF(OR(G153="30L",G153="30R"),_xlfn.XLOOKUP(C153,DB!$A$2:$A$248,DB!$C$2:$C$248,""),""))</f>
        <v>ENEBA</v>
      </c>
      <c r="S153" s="3">
        <f t="shared" si="2"/>
        <v>20</v>
      </c>
      <c r="T153" s="3" t="str">
        <f>_xlfn.XLOOKUP(C153,DB!$A$2:$A$248,DB!$D$2:$D$248,"")</f>
        <v>Sector 3</v>
      </c>
    </row>
    <row r="154" spans="1:20" x14ac:dyDescent="0.2">
      <c r="A154" s="20" t="s">
        <v>303</v>
      </c>
      <c r="B154" s="20" t="s">
        <v>18</v>
      </c>
      <c r="C154" s="20" t="s">
        <v>43</v>
      </c>
      <c r="D154" s="20" t="s">
        <v>20</v>
      </c>
      <c r="E154" s="20" t="s">
        <v>581</v>
      </c>
      <c r="F154" s="21">
        <v>46313.844560185185</v>
      </c>
      <c r="G154" s="20" t="s">
        <v>22</v>
      </c>
      <c r="H154" s="20" t="s">
        <v>5899</v>
      </c>
      <c r="I154" s="22">
        <v>360</v>
      </c>
      <c r="J154" s="20" t="s">
        <v>23</v>
      </c>
      <c r="K154" s="20" t="s">
        <v>24</v>
      </c>
      <c r="L154" s="22">
        <v>936</v>
      </c>
      <c r="M154" s="20" t="s">
        <v>5900</v>
      </c>
      <c r="N154" s="21">
        <v>46313.894189814819</v>
      </c>
      <c r="O154" s="22">
        <v>360</v>
      </c>
      <c r="P154" s="20" t="s">
        <v>26</v>
      </c>
      <c r="Q154" s="22">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s="20" t="s">
        <v>5901</v>
      </c>
      <c r="B155" s="20" t="s">
        <v>18</v>
      </c>
      <c r="C155" s="20" t="s">
        <v>43</v>
      </c>
      <c r="D155" s="20" t="s">
        <v>5902</v>
      </c>
      <c r="E155" s="20"/>
      <c r="F155" s="21">
        <v>46313.846250000002</v>
      </c>
      <c r="G155" s="20" t="s">
        <v>22</v>
      </c>
      <c r="H155" s="20" t="s">
        <v>5903</v>
      </c>
      <c r="I155" s="22">
        <v>280</v>
      </c>
      <c r="J155" s="20" t="s">
        <v>23</v>
      </c>
      <c r="K155" s="20" t="s">
        <v>51</v>
      </c>
      <c r="L155" s="22">
        <v>881</v>
      </c>
      <c r="M155" s="20" t="s">
        <v>46</v>
      </c>
      <c r="N155" s="21">
        <v>46313.925821759258</v>
      </c>
      <c r="O155" s="22">
        <v>280</v>
      </c>
      <c r="P155" s="20" t="s">
        <v>137</v>
      </c>
      <c r="Q155" s="22">
        <v>40</v>
      </c>
      <c r="R155" s="3" t="str">
        <f>IF(OR(G155="12R",G155="12L"),_xlfn.XLOOKUP(C155,DB!$A$2:$A$248,DB!$B$2:$B$248,""),IF(OR(G155="30L",G155="30R"),_xlfn.XLOOKUP(C155,DB!$A$2:$A$248,DB!$C$2:$C$248,""),""))</f>
        <v>UDGUV</v>
      </c>
      <c r="S155" s="3">
        <f t="shared" si="2"/>
        <v>20</v>
      </c>
      <c r="T155" s="3" t="str">
        <f>_xlfn.XLOOKUP(C155,DB!$A$2:$A$248,DB!$D$2:$D$248,"")</f>
        <v>Sector 2</v>
      </c>
    </row>
    <row r="156" spans="1:20" x14ac:dyDescent="0.2">
      <c r="A156" s="20" t="s">
        <v>207</v>
      </c>
      <c r="B156" s="20" t="s">
        <v>18</v>
      </c>
      <c r="C156" s="20" t="s">
        <v>208</v>
      </c>
      <c r="D156" s="20" t="s">
        <v>129</v>
      </c>
      <c r="E156" s="20" t="s">
        <v>1673</v>
      </c>
      <c r="F156" s="21">
        <v>46313.848877314813</v>
      </c>
      <c r="G156" s="20" t="s">
        <v>22</v>
      </c>
      <c r="H156" s="20" t="s">
        <v>5904</v>
      </c>
      <c r="I156" s="22">
        <v>350</v>
      </c>
      <c r="J156" s="20" t="s">
        <v>23</v>
      </c>
      <c r="K156" s="20" t="s">
        <v>24</v>
      </c>
      <c r="L156" s="22">
        <v>426</v>
      </c>
      <c r="M156" s="20" t="s">
        <v>269</v>
      </c>
      <c r="N156" s="21">
        <v>46313.873229166667</v>
      </c>
      <c r="O156" s="22">
        <v>350</v>
      </c>
      <c r="P156" s="20" t="s">
        <v>26</v>
      </c>
      <c r="Q156" s="22">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s="20" t="s">
        <v>510</v>
      </c>
      <c r="B157" s="20" t="s">
        <v>18</v>
      </c>
      <c r="C157" s="20" t="s">
        <v>238</v>
      </c>
      <c r="D157" s="20" t="s">
        <v>116</v>
      </c>
      <c r="E157" s="20" t="s">
        <v>738</v>
      </c>
      <c r="F157" s="21">
        <v>46313.854907407411</v>
      </c>
      <c r="G157" s="20" t="s">
        <v>22</v>
      </c>
      <c r="H157" s="20" t="s">
        <v>5905</v>
      </c>
      <c r="I157" s="22">
        <v>370</v>
      </c>
      <c r="J157" s="20" t="s">
        <v>23</v>
      </c>
      <c r="K157" s="20" t="s">
        <v>24</v>
      </c>
      <c r="L157" s="22">
        <v>342</v>
      </c>
      <c r="M157" s="20" t="s">
        <v>5906</v>
      </c>
      <c r="N157" s="21">
        <v>46313.874479166669</v>
      </c>
      <c r="O157" s="22">
        <v>370</v>
      </c>
      <c r="P157" s="20" t="s">
        <v>26</v>
      </c>
      <c r="Q157" s="22">
        <v>40</v>
      </c>
      <c r="R157" s="3" t="str">
        <f>IF(OR(G157="12R",G157="12L"),_xlfn.XLOOKUP(C157,DB!$A$2:$A$248,DB!$B$2:$B$248,""),IF(OR(G157="30L",G157="30R"),_xlfn.XLOOKUP(C157,DB!$A$2:$A$248,DB!$C$2:$C$248,""),""))</f>
        <v>OMSUK</v>
      </c>
      <c r="S157" s="3">
        <f t="shared" si="2"/>
        <v>20</v>
      </c>
      <c r="T157" s="3" t="str">
        <f>_xlfn.XLOOKUP(C157,DB!$A$2:$A$248,DB!$D$2:$D$248,"")</f>
        <v>Sector 3</v>
      </c>
    </row>
    <row r="158" spans="1:20" x14ac:dyDescent="0.2">
      <c r="A158" s="20" t="s">
        <v>304</v>
      </c>
      <c r="B158" s="20" t="s">
        <v>18</v>
      </c>
      <c r="C158" s="20" t="s">
        <v>134</v>
      </c>
      <c r="D158" s="20" t="s">
        <v>123</v>
      </c>
      <c r="E158" s="20" t="s">
        <v>5907</v>
      </c>
      <c r="F158" s="21">
        <v>46313.859594907408</v>
      </c>
      <c r="G158" s="20" t="s">
        <v>22</v>
      </c>
      <c r="H158" s="20" t="s">
        <v>5908</v>
      </c>
      <c r="I158" s="22">
        <v>330</v>
      </c>
      <c r="J158" s="20" t="s">
        <v>23</v>
      </c>
      <c r="K158" s="20" t="s">
        <v>24</v>
      </c>
      <c r="L158" s="22">
        <v>223</v>
      </c>
      <c r="M158" s="20" t="s">
        <v>5909</v>
      </c>
      <c r="N158" s="21">
        <v>46313.873171296298</v>
      </c>
      <c r="O158" s="22">
        <v>326</v>
      </c>
      <c r="P158" s="20" t="s">
        <v>26</v>
      </c>
      <c r="Q158" s="22">
        <v>40</v>
      </c>
      <c r="R158" s="3" t="str">
        <f>IF(OR(G158="12R",G158="12L"),_xlfn.XLOOKUP(C158,DB!$A$2:$A$248,DB!$B$2:$B$248,""),IF(OR(G158="30L",G158="30R"),_xlfn.XLOOKUP(C158,DB!$A$2:$A$248,DB!$C$2:$C$248,""),""))</f>
        <v>ENEBA</v>
      </c>
      <c r="S158" s="3">
        <f t="shared" si="2"/>
        <v>20</v>
      </c>
      <c r="T158" s="3" t="str">
        <f>_xlfn.XLOOKUP(C158,DB!$A$2:$A$248,DB!$D$2:$D$248,"")</f>
        <v>Sector 3</v>
      </c>
    </row>
    <row r="159" spans="1:20" x14ac:dyDescent="0.2">
      <c r="A159" s="20" t="s">
        <v>301</v>
      </c>
      <c r="B159" s="20" t="s">
        <v>18</v>
      </c>
      <c r="C159" s="20" t="s">
        <v>50</v>
      </c>
      <c r="D159" s="20" t="s">
        <v>54</v>
      </c>
      <c r="E159" s="20" t="s">
        <v>1193</v>
      </c>
      <c r="F159" s="21">
        <v>46313.860648148147</v>
      </c>
      <c r="G159" s="20" t="s">
        <v>22</v>
      </c>
      <c r="H159" s="20" t="s">
        <v>5910</v>
      </c>
      <c r="I159" s="22">
        <v>380</v>
      </c>
      <c r="J159" s="20" t="s">
        <v>23</v>
      </c>
      <c r="K159" s="20" t="s">
        <v>24</v>
      </c>
      <c r="L159" s="22">
        <v>929</v>
      </c>
      <c r="M159" s="20" t="s">
        <v>46</v>
      </c>
      <c r="N159" s="21">
        <v>46313.911724537036</v>
      </c>
      <c r="O159" s="22">
        <v>380</v>
      </c>
      <c r="P159" s="20" t="s">
        <v>26</v>
      </c>
      <c r="Q159" s="22">
        <v>190</v>
      </c>
      <c r="R159" s="3" t="str">
        <f>IF(OR(G159="12R",G159="12L"),_xlfn.XLOOKUP(C159,DB!$A$2:$A$248,DB!$B$2:$B$248,""),IF(OR(G159="30L",G159="30R"),_xlfn.XLOOKUP(C159,DB!$A$2:$A$248,DB!$C$2:$C$248,""),""))</f>
        <v>UDGUV</v>
      </c>
      <c r="S159" s="3">
        <f t="shared" si="2"/>
        <v>20</v>
      </c>
      <c r="T159" s="3" t="str">
        <f>_xlfn.XLOOKUP(C159,DB!$A$2:$A$248,DB!$D$2:$D$248,"")</f>
        <v>Sector 2</v>
      </c>
    </row>
    <row r="160" spans="1:20" x14ac:dyDescent="0.2">
      <c r="A160" s="20" t="s">
        <v>281</v>
      </c>
      <c r="B160" s="20" t="s">
        <v>18</v>
      </c>
      <c r="C160" s="20" t="s">
        <v>282</v>
      </c>
      <c r="D160" s="20" t="s">
        <v>34</v>
      </c>
      <c r="E160" s="20" t="s">
        <v>5911</v>
      </c>
      <c r="F160" s="21">
        <v>46313.861620370371</v>
      </c>
      <c r="G160" s="20" t="s">
        <v>22</v>
      </c>
      <c r="H160" s="20" t="s">
        <v>508</v>
      </c>
      <c r="I160" s="22">
        <v>350</v>
      </c>
      <c r="J160" s="20" t="s">
        <v>23</v>
      </c>
      <c r="K160" s="20" t="s">
        <v>24</v>
      </c>
      <c r="L160" s="22">
        <v>136</v>
      </c>
      <c r="M160" s="20" t="s">
        <v>40</v>
      </c>
      <c r="N160" s="21">
        <v>46313.871134259258</v>
      </c>
      <c r="O160" s="22">
        <v>250</v>
      </c>
      <c r="P160" s="20" t="s">
        <v>26</v>
      </c>
      <c r="Q160" s="22">
        <v>190</v>
      </c>
      <c r="R160" s="3" t="str">
        <f>IF(OR(G160="12R",G160="12L"),_xlfn.XLOOKUP(C160,DB!$A$2:$A$248,DB!$B$2:$B$248,""),IF(OR(G160="30L",G160="30R"),_xlfn.XLOOKUP(C160,DB!$A$2:$A$248,DB!$C$2:$C$248,""),""))</f>
        <v>OMSUK</v>
      </c>
      <c r="S160" s="3">
        <f t="shared" si="2"/>
        <v>20</v>
      </c>
      <c r="T160" s="3" t="str">
        <f>_xlfn.XLOOKUP(C160,DB!$A$2:$A$248,DB!$D$2:$D$248,"")</f>
        <v>Sector 3</v>
      </c>
    </row>
    <row r="161" spans="1:20" x14ac:dyDescent="0.2">
      <c r="A161" s="20" t="s">
        <v>516</v>
      </c>
      <c r="B161" s="20" t="s">
        <v>18</v>
      </c>
      <c r="C161" s="20" t="s">
        <v>199</v>
      </c>
      <c r="D161" s="20" t="s">
        <v>61</v>
      </c>
      <c r="E161" s="20" t="s">
        <v>5912</v>
      </c>
      <c r="F161" s="21">
        <v>46313.86319444445</v>
      </c>
      <c r="G161" s="20" t="s">
        <v>22</v>
      </c>
      <c r="H161" s="20" t="s">
        <v>5913</v>
      </c>
      <c r="I161" s="22">
        <v>290</v>
      </c>
      <c r="J161" s="20" t="s">
        <v>23</v>
      </c>
      <c r="K161" s="20" t="s">
        <v>24</v>
      </c>
      <c r="L161" s="22">
        <v>266</v>
      </c>
      <c r="M161" s="20" t="s">
        <v>5914</v>
      </c>
      <c r="N161" s="21">
        <v>46313.880104166667</v>
      </c>
      <c r="O161" s="22">
        <v>288</v>
      </c>
      <c r="P161" s="20" t="s">
        <v>26</v>
      </c>
      <c r="Q161" s="22">
        <v>40</v>
      </c>
      <c r="R161" s="3" t="str">
        <f>IF(OR(G161="12R",G161="12L"),_xlfn.XLOOKUP(C161,DB!$A$2:$A$248,DB!$B$2:$B$248,""),IF(OR(G161="30L",G161="30R"),_xlfn.XLOOKUP(C161,DB!$A$2:$A$248,DB!$C$2:$C$248,""),""))</f>
        <v>OMSUK</v>
      </c>
      <c r="S161" s="3">
        <f t="shared" si="2"/>
        <v>20</v>
      </c>
      <c r="T161" s="3" t="str">
        <f>_xlfn.XLOOKUP(C161,DB!$A$2:$A$248,DB!$D$2:$D$248,"")</f>
        <v>Sector 3</v>
      </c>
    </row>
    <row r="162" spans="1:20" x14ac:dyDescent="0.2">
      <c r="A162" s="20" t="s">
        <v>741</v>
      </c>
      <c r="B162" s="20" t="s">
        <v>18</v>
      </c>
      <c r="C162" s="20" t="s">
        <v>221</v>
      </c>
      <c r="D162" s="20" t="s">
        <v>54</v>
      </c>
      <c r="E162" s="20" t="s">
        <v>577</v>
      </c>
      <c r="F162" s="21">
        <v>46313.866736111115</v>
      </c>
      <c r="G162" s="20" t="s">
        <v>22</v>
      </c>
      <c r="H162" s="20" t="s">
        <v>5915</v>
      </c>
      <c r="I162" s="22">
        <v>380</v>
      </c>
      <c r="J162" s="20" t="s">
        <v>23</v>
      </c>
      <c r="K162" s="20" t="s">
        <v>24</v>
      </c>
      <c r="L162" s="22">
        <v>859</v>
      </c>
      <c r="M162" s="20" t="s">
        <v>46</v>
      </c>
      <c r="N162" s="21">
        <v>46313.9143287037</v>
      </c>
      <c r="O162" s="22">
        <v>380</v>
      </c>
      <c r="P162" s="20" t="s">
        <v>26</v>
      </c>
      <c r="Q162" s="22">
        <v>190</v>
      </c>
      <c r="R162" s="3" t="str">
        <f>IF(OR(G162="12R",G162="12L"),_xlfn.XLOOKUP(C162,DB!$A$2:$A$248,DB!$B$2:$B$248,""),IF(OR(G162="30L",G162="30R"),_xlfn.XLOOKUP(C162,DB!$A$2:$A$248,DB!$C$2:$C$248,""),""))</f>
        <v>UDGUV</v>
      </c>
      <c r="S162" s="3">
        <f t="shared" si="2"/>
        <v>20</v>
      </c>
      <c r="T162" s="3" t="str">
        <f>_xlfn.XLOOKUP(C162,DB!$A$2:$A$248,DB!$D$2:$D$248,"")</f>
        <v>Sector 2</v>
      </c>
    </row>
    <row r="163" spans="1:20" x14ac:dyDescent="0.2">
      <c r="A163" s="20" t="s">
        <v>436</v>
      </c>
      <c r="B163" s="20" t="s">
        <v>18</v>
      </c>
      <c r="C163" s="20" t="s">
        <v>437</v>
      </c>
      <c r="D163" s="20" t="s">
        <v>34</v>
      </c>
      <c r="E163" s="20" t="s">
        <v>624</v>
      </c>
      <c r="F163" s="21">
        <v>46313.868020833332</v>
      </c>
      <c r="G163" s="20" t="s">
        <v>22</v>
      </c>
      <c r="H163" s="20" t="s">
        <v>5916</v>
      </c>
      <c r="I163" s="22">
        <v>380</v>
      </c>
      <c r="J163" s="20" t="s">
        <v>23</v>
      </c>
      <c r="K163" s="20" t="s">
        <v>24</v>
      </c>
      <c r="L163" s="22">
        <v>865</v>
      </c>
      <c r="M163" s="20" t="s">
        <v>558</v>
      </c>
      <c r="N163" s="21">
        <v>46313.915451388893</v>
      </c>
      <c r="O163" s="22">
        <v>380</v>
      </c>
      <c r="P163" s="20" t="s">
        <v>26</v>
      </c>
      <c r="Q163" s="22">
        <v>190</v>
      </c>
      <c r="R163" s="3" t="str">
        <f>IF(OR(G163="12R",G163="12L"),_xlfn.XLOOKUP(C163,DB!$A$2:$A$248,DB!$B$2:$B$248,""),IF(OR(G163="30L",G163="30R"),_xlfn.XLOOKUP(C163,DB!$A$2:$A$248,DB!$C$2:$C$248,""),""))</f>
        <v>UDGUV</v>
      </c>
      <c r="S163" s="3">
        <f t="shared" si="2"/>
        <v>20</v>
      </c>
      <c r="T163" s="3" t="str">
        <f>_xlfn.XLOOKUP(C163,DB!$A$2:$A$248,DB!$D$2:$D$248,"")</f>
        <v>Sector 2</v>
      </c>
    </row>
    <row r="164" spans="1:20" x14ac:dyDescent="0.2">
      <c r="A164" s="20" t="s">
        <v>518</v>
      </c>
      <c r="B164" s="20" t="s">
        <v>18</v>
      </c>
      <c r="C164" s="20" t="s">
        <v>43</v>
      </c>
      <c r="D164" s="20" t="s">
        <v>44</v>
      </c>
      <c r="E164" s="20" t="s">
        <v>554</v>
      </c>
      <c r="F164" s="21">
        <v>46313.869525462964</v>
      </c>
      <c r="G164" s="20" t="s">
        <v>22</v>
      </c>
      <c r="H164" s="20" t="s">
        <v>5917</v>
      </c>
      <c r="I164" s="22">
        <v>360</v>
      </c>
      <c r="J164" s="20" t="s">
        <v>23</v>
      </c>
      <c r="K164" s="20" t="s">
        <v>24</v>
      </c>
      <c r="L164" s="22">
        <v>859</v>
      </c>
      <c r="M164" s="20" t="s">
        <v>46</v>
      </c>
      <c r="N164" s="21">
        <v>46313.916145833333</v>
      </c>
      <c r="O164" s="22">
        <v>360</v>
      </c>
      <c r="P164" s="20" t="s">
        <v>26</v>
      </c>
      <c r="Q164" s="22">
        <v>190</v>
      </c>
      <c r="R164" s="3" t="str">
        <f>IF(OR(G164="12R",G164="12L"),_xlfn.XLOOKUP(C164,DB!$A$2:$A$248,DB!$B$2:$B$248,""),IF(OR(G164="30L",G164="30R"),_xlfn.XLOOKUP(C164,DB!$A$2:$A$248,DB!$C$2:$C$248,""),""))</f>
        <v>UDGUV</v>
      </c>
      <c r="S164" s="3">
        <f t="shared" si="2"/>
        <v>20</v>
      </c>
      <c r="T164" s="3" t="str">
        <f>_xlfn.XLOOKUP(C164,DB!$A$2:$A$248,DB!$D$2:$D$248,"")</f>
        <v>Sector 2</v>
      </c>
    </row>
    <row r="165" spans="1:20" x14ac:dyDescent="0.2">
      <c r="A165" s="20" t="s">
        <v>318</v>
      </c>
      <c r="B165" s="20" t="s">
        <v>18</v>
      </c>
      <c r="C165" s="20" t="s">
        <v>136</v>
      </c>
      <c r="D165" s="20" t="s">
        <v>44</v>
      </c>
      <c r="E165" s="20" t="s">
        <v>701</v>
      </c>
      <c r="F165" s="21">
        <v>46313.872546296298</v>
      </c>
      <c r="G165" s="20" t="s">
        <v>22</v>
      </c>
      <c r="H165" s="20" t="s">
        <v>5918</v>
      </c>
      <c r="I165" s="22">
        <v>330</v>
      </c>
      <c r="J165" s="20" t="s">
        <v>23</v>
      </c>
      <c r="K165" s="20" t="s">
        <v>24</v>
      </c>
      <c r="L165" s="22">
        <v>248</v>
      </c>
      <c r="M165" s="20" t="s">
        <v>5919</v>
      </c>
      <c r="N165" s="21">
        <v>46313.888182870374</v>
      </c>
      <c r="O165" s="22">
        <v>302</v>
      </c>
      <c r="P165" s="20" t="s">
        <v>26</v>
      </c>
      <c r="Q165" s="22">
        <v>40</v>
      </c>
      <c r="R165" s="3" t="str">
        <f>IF(OR(G165="12R",G165="12L"),_xlfn.XLOOKUP(C165,DB!$A$2:$A$248,DB!$B$2:$B$248,""),IF(OR(G165="30L",G165="30R"),_xlfn.XLOOKUP(C165,DB!$A$2:$A$248,DB!$C$2:$C$248,""),""))</f>
        <v>OMSUK</v>
      </c>
      <c r="S165" s="3">
        <f t="shared" si="2"/>
        <v>20</v>
      </c>
      <c r="T165" s="3" t="str">
        <f>_xlfn.XLOOKUP(C165,DB!$A$2:$A$248,DB!$D$2:$D$248,"")</f>
        <v>Sector 3</v>
      </c>
    </row>
    <row r="166" spans="1:20" x14ac:dyDescent="0.2">
      <c r="A166" s="20" t="s">
        <v>313</v>
      </c>
      <c r="B166" s="20" t="s">
        <v>18</v>
      </c>
      <c r="C166" s="20" t="s">
        <v>314</v>
      </c>
      <c r="D166" s="20" t="s">
        <v>34</v>
      </c>
      <c r="E166" s="20" t="s">
        <v>5920</v>
      </c>
      <c r="F166" s="21">
        <v>46313.879502314812</v>
      </c>
      <c r="G166" s="20" t="s">
        <v>22</v>
      </c>
      <c r="H166" s="20" t="s">
        <v>5921</v>
      </c>
      <c r="I166" s="22">
        <v>330</v>
      </c>
      <c r="J166" s="20" t="s">
        <v>23</v>
      </c>
      <c r="K166" s="20" t="s">
        <v>24</v>
      </c>
      <c r="L166" s="22">
        <v>219</v>
      </c>
      <c r="M166" s="20" t="s">
        <v>56</v>
      </c>
      <c r="N166" s="21">
        <v>46313.893101851849</v>
      </c>
      <c r="O166" s="22">
        <v>277</v>
      </c>
      <c r="P166" s="20" t="s">
        <v>26</v>
      </c>
      <c r="Q166" s="22">
        <v>190</v>
      </c>
      <c r="R166" s="3" t="str">
        <f>IF(OR(G166="12R",G166="12L"),_xlfn.XLOOKUP(C166,DB!$A$2:$A$248,DB!$B$2:$B$248,""),IF(OR(G166="30L",G166="30R"),_xlfn.XLOOKUP(C166,DB!$A$2:$A$248,DB!$C$2:$C$248,""),""))</f>
        <v>CZM</v>
      </c>
      <c r="S166" s="3">
        <f t="shared" si="2"/>
        <v>21</v>
      </c>
      <c r="T166" s="3" t="str">
        <f>_xlfn.XLOOKUP(C166,DB!$A$2:$A$248,DB!$D$2:$D$248,"")</f>
        <v>Sector 7</v>
      </c>
    </row>
    <row r="167" spans="1:20" x14ac:dyDescent="0.2">
      <c r="A167" s="20" t="s">
        <v>327</v>
      </c>
      <c r="B167" s="20" t="s">
        <v>18</v>
      </c>
      <c r="C167" s="20" t="s">
        <v>328</v>
      </c>
      <c r="D167" s="20" t="s">
        <v>29</v>
      </c>
      <c r="E167" s="20" t="s">
        <v>5922</v>
      </c>
      <c r="F167" s="21">
        <v>46313.882604166662</v>
      </c>
      <c r="G167" s="20" t="s">
        <v>22</v>
      </c>
      <c r="H167" s="20" t="s">
        <v>5923</v>
      </c>
      <c r="I167" s="22">
        <v>320</v>
      </c>
      <c r="J167" s="20" t="s">
        <v>23</v>
      </c>
      <c r="K167" s="20" t="s">
        <v>24</v>
      </c>
      <c r="L167" s="22">
        <v>435</v>
      </c>
      <c r="M167" s="20" t="s">
        <v>204</v>
      </c>
      <c r="N167" s="21">
        <v>46313.907835648148</v>
      </c>
      <c r="O167" s="22">
        <v>320</v>
      </c>
      <c r="P167" s="20" t="s">
        <v>26</v>
      </c>
      <c r="Q167" s="22">
        <v>40</v>
      </c>
      <c r="R167" s="3" t="str">
        <f>IF(OR(G167="12R",G167="12L"),_xlfn.XLOOKUP(C167,DB!$A$2:$A$248,DB!$B$2:$B$248,""),IF(OR(G167="30L",G167="30R"),_xlfn.XLOOKUP(C167,DB!$A$2:$A$248,DB!$C$2:$C$248,""),""))</f>
        <v>OMSUK</v>
      </c>
      <c r="S167" s="3">
        <f t="shared" si="2"/>
        <v>21</v>
      </c>
      <c r="T167" s="3" t="str">
        <f>_xlfn.XLOOKUP(C167,DB!$A$2:$A$248,DB!$D$2:$D$248,"")</f>
        <v>Sector 3</v>
      </c>
    </row>
    <row r="168" spans="1:20" x14ac:dyDescent="0.2">
      <c r="A168" s="20" t="s">
        <v>883</v>
      </c>
      <c r="B168" s="20" t="s">
        <v>18</v>
      </c>
      <c r="C168" s="20" t="s">
        <v>170</v>
      </c>
      <c r="D168" s="20" t="s">
        <v>61</v>
      </c>
      <c r="E168" s="20" t="s">
        <v>5924</v>
      </c>
      <c r="F168" s="21">
        <v>46313.883935185186</v>
      </c>
      <c r="G168" s="20" t="s">
        <v>22</v>
      </c>
      <c r="H168" s="20" t="s">
        <v>5925</v>
      </c>
      <c r="I168" s="22">
        <v>330</v>
      </c>
      <c r="J168" s="20" t="s">
        <v>23</v>
      </c>
      <c r="K168" s="20" t="s">
        <v>24</v>
      </c>
      <c r="L168" s="22">
        <v>286</v>
      </c>
      <c r="M168" s="20" t="s">
        <v>5926</v>
      </c>
      <c r="N168" s="21">
        <v>46313.900925925926</v>
      </c>
      <c r="O168" s="22">
        <v>311</v>
      </c>
      <c r="P168" s="20" t="s">
        <v>26</v>
      </c>
      <c r="Q168" s="22">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s="20" t="s">
        <v>525</v>
      </c>
      <c r="B169" s="20" t="s">
        <v>18</v>
      </c>
      <c r="C169" s="20" t="s">
        <v>317</v>
      </c>
      <c r="D169" s="20" t="s">
        <v>29</v>
      </c>
      <c r="E169" s="20" t="s">
        <v>5927</v>
      </c>
      <c r="F169" s="21">
        <v>46313.885312500002</v>
      </c>
      <c r="G169" s="20" t="s">
        <v>22</v>
      </c>
      <c r="H169" s="20" t="s">
        <v>5928</v>
      </c>
      <c r="I169" s="22">
        <v>320</v>
      </c>
      <c r="J169" s="20" t="s">
        <v>23</v>
      </c>
      <c r="K169" s="20" t="s">
        <v>24</v>
      </c>
      <c r="L169" s="22">
        <v>556</v>
      </c>
      <c r="M169" s="20" t="s">
        <v>130</v>
      </c>
      <c r="N169" s="21">
        <v>46313.915949074071</v>
      </c>
      <c r="O169" s="22">
        <v>320</v>
      </c>
      <c r="P169" s="20" t="s">
        <v>26</v>
      </c>
      <c r="Q169" s="22">
        <v>40</v>
      </c>
      <c r="R169" s="3" t="str">
        <f>IF(OR(G169="12R",G169="12L"),_xlfn.XLOOKUP(C169,DB!$A$2:$A$248,DB!$B$2:$B$248,""),IF(OR(G169="30L",G169="30R"),_xlfn.XLOOKUP(C169,DB!$A$2:$A$248,DB!$C$2:$C$248,""),""))</f>
        <v>UDGUV</v>
      </c>
      <c r="S169" s="3">
        <f t="shared" si="2"/>
        <v>21</v>
      </c>
      <c r="T169" s="3" t="str">
        <f>_xlfn.XLOOKUP(C169,DB!$A$2:$A$248,DB!$D$2:$D$248,"")</f>
        <v>Sector 2</v>
      </c>
    </row>
    <row r="170" spans="1:20" x14ac:dyDescent="0.2">
      <c r="A170" s="20" t="s">
        <v>527</v>
      </c>
      <c r="B170" s="20" t="s">
        <v>18</v>
      </c>
      <c r="C170" s="20" t="s">
        <v>528</v>
      </c>
      <c r="D170" s="20" t="s">
        <v>20</v>
      </c>
      <c r="E170" s="20" t="s">
        <v>5929</v>
      </c>
      <c r="F170" s="21">
        <v>46313.886770833335</v>
      </c>
      <c r="G170" s="20" t="s">
        <v>22</v>
      </c>
      <c r="H170" s="20" t="s">
        <v>5930</v>
      </c>
      <c r="I170" s="22">
        <v>280</v>
      </c>
      <c r="J170" s="20" t="s">
        <v>23</v>
      </c>
      <c r="K170" s="20" t="s">
        <v>24</v>
      </c>
      <c r="L170" s="22">
        <v>557</v>
      </c>
      <c r="M170" s="20" t="s">
        <v>130</v>
      </c>
      <c r="N170" s="21">
        <v>46313.917199074072</v>
      </c>
      <c r="O170" s="22">
        <v>280</v>
      </c>
      <c r="P170" s="20" t="s">
        <v>26</v>
      </c>
      <c r="Q170" s="22">
        <v>40</v>
      </c>
      <c r="R170" s="3" t="str">
        <f>IF(OR(G170="12R",G170="12L"),_xlfn.XLOOKUP(C170,DB!$A$2:$A$248,DB!$B$2:$B$248,""),IF(OR(G170="30L",G170="30R"),_xlfn.XLOOKUP(C170,DB!$A$2:$A$248,DB!$C$2:$C$248,""),""))</f>
        <v>ENEBA</v>
      </c>
      <c r="S170" s="3">
        <f t="shared" si="2"/>
        <v>21</v>
      </c>
      <c r="T170" s="3" t="str">
        <f>_xlfn.XLOOKUP(C170,DB!$A$2:$A$248,DB!$D$2:$D$248,"")</f>
        <v>Sector 3</v>
      </c>
    </row>
    <row r="171" spans="1:20" x14ac:dyDescent="0.2">
      <c r="A171" s="20" t="s">
        <v>530</v>
      </c>
      <c r="B171" s="20" t="s">
        <v>18</v>
      </c>
      <c r="C171" s="20" t="s">
        <v>178</v>
      </c>
      <c r="D171" s="20" t="s">
        <v>44</v>
      </c>
      <c r="E171" s="20" t="s">
        <v>1131</v>
      </c>
      <c r="F171" s="21">
        <v>46313.892071759255</v>
      </c>
      <c r="G171" s="20" t="s">
        <v>22</v>
      </c>
      <c r="H171" s="20" t="s">
        <v>5931</v>
      </c>
      <c r="I171" s="22">
        <v>330</v>
      </c>
      <c r="J171" s="20" t="s">
        <v>23</v>
      </c>
      <c r="K171" s="20" t="s">
        <v>24</v>
      </c>
      <c r="L171" s="22">
        <v>308</v>
      </c>
      <c r="M171" s="20" t="s">
        <v>5932</v>
      </c>
      <c r="N171" s="21">
        <v>46313.909884259258</v>
      </c>
      <c r="O171" s="22">
        <v>330</v>
      </c>
      <c r="P171" s="20" t="s">
        <v>26</v>
      </c>
      <c r="Q171" s="22">
        <v>40</v>
      </c>
      <c r="R171" s="3" t="str">
        <f>IF(OR(G171="12R",G171="12L"),_xlfn.XLOOKUP(C171,DB!$A$2:$A$248,DB!$B$2:$B$248,""),IF(OR(G171="30L",G171="30R"),_xlfn.XLOOKUP(C171,DB!$A$2:$A$248,DB!$C$2:$C$248,""),""))</f>
        <v>OMSUK</v>
      </c>
      <c r="S171" s="3">
        <f t="shared" si="2"/>
        <v>21</v>
      </c>
      <c r="T171" s="3" t="str">
        <f>_xlfn.XLOOKUP(C171,DB!$A$2:$A$248,DB!$D$2:$D$248,"")</f>
        <v>Sector 3</v>
      </c>
    </row>
    <row r="172" spans="1:20" x14ac:dyDescent="0.2">
      <c r="A172" s="20" t="s">
        <v>326</v>
      </c>
      <c r="B172" s="20" t="s">
        <v>18</v>
      </c>
      <c r="C172" s="20" t="s">
        <v>33</v>
      </c>
      <c r="D172" s="20" t="s">
        <v>54</v>
      </c>
      <c r="E172" s="20" t="s">
        <v>298</v>
      </c>
      <c r="F172" s="21">
        <v>46313.893969907411</v>
      </c>
      <c r="G172" s="20" t="s">
        <v>22</v>
      </c>
      <c r="H172" s="20" t="s">
        <v>5933</v>
      </c>
      <c r="I172" s="22">
        <v>360</v>
      </c>
      <c r="J172" s="20" t="s">
        <v>23</v>
      </c>
      <c r="K172" s="20" t="s">
        <v>24</v>
      </c>
      <c r="L172" s="22">
        <v>860</v>
      </c>
      <c r="M172" s="20" t="s">
        <v>36</v>
      </c>
      <c r="N172" s="21">
        <v>46313.943460648152</v>
      </c>
      <c r="O172" s="22">
        <v>360</v>
      </c>
      <c r="P172" s="20" t="s">
        <v>26</v>
      </c>
      <c r="Q172" s="22">
        <v>190</v>
      </c>
      <c r="R172" s="3" t="str">
        <f>IF(OR(G172="12R",G172="12L"),_xlfn.XLOOKUP(C172,DB!$A$2:$A$248,DB!$B$2:$B$248,""),IF(OR(G172="30L",G172="30R"),_xlfn.XLOOKUP(C172,DB!$A$2:$A$248,DB!$C$2:$C$248,""),""))</f>
        <v>UDGUV</v>
      </c>
      <c r="S172" s="3">
        <f t="shared" si="2"/>
        <v>21</v>
      </c>
      <c r="T172" s="3" t="str">
        <f>_xlfn.XLOOKUP(C172,DB!$A$2:$A$248,DB!$D$2:$D$248,"")</f>
        <v>Sector 2</v>
      </c>
    </row>
    <row r="173" spans="1:20" x14ac:dyDescent="0.2">
      <c r="A173" s="20" t="s">
        <v>324</v>
      </c>
      <c r="B173" s="20" t="s">
        <v>18</v>
      </c>
      <c r="C173" s="20" t="s">
        <v>325</v>
      </c>
      <c r="D173" s="20" t="s">
        <v>123</v>
      </c>
      <c r="E173" s="20" t="s">
        <v>5934</v>
      </c>
      <c r="F173" s="21">
        <v>46313.895289351851</v>
      </c>
      <c r="G173" s="20" t="s">
        <v>22</v>
      </c>
      <c r="H173" s="20" t="s">
        <v>5935</v>
      </c>
      <c r="I173" s="22">
        <v>320</v>
      </c>
      <c r="J173" s="20" t="s">
        <v>23</v>
      </c>
      <c r="K173" s="20" t="s">
        <v>24</v>
      </c>
      <c r="L173" s="22">
        <v>547</v>
      </c>
      <c r="M173" s="20" t="s">
        <v>130</v>
      </c>
      <c r="N173" s="21">
        <v>46313.925520833334</v>
      </c>
      <c r="O173" s="22">
        <v>320</v>
      </c>
      <c r="P173" s="20" t="s">
        <v>26</v>
      </c>
      <c r="Q173" s="22">
        <v>40</v>
      </c>
      <c r="R173" s="3" t="str">
        <f>IF(OR(G173="12R",G173="12L"),_xlfn.XLOOKUP(C173,DB!$A$2:$A$248,DB!$B$2:$B$248,""),IF(OR(G173="30L",G173="30R"),_xlfn.XLOOKUP(C173,DB!$A$2:$A$248,DB!$C$2:$C$248,""),""))</f>
        <v>OMSUK</v>
      </c>
      <c r="S173" s="3">
        <f t="shared" si="2"/>
        <v>21</v>
      </c>
      <c r="T173" s="3" t="str">
        <f>_xlfn.XLOOKUP(C173,DB!$A$2:$A$248,DB!$D$2:$D$248,"")</f>
        <v>Sector 3</v>
      </c>
    </row>
    <row r="174" spans="1:20" x14ac:dyDescent="0.2">
      <c r="A174" s="20" t="s">
        <v>1481</v>
      </c>
      <c r="B174" s="20" t="s">
        <v>18</v>
      </c>
      <c r="C174" s="20" t="s">
        <v>854</v>
      </c>
      <c r="D174" s="20" t="s">
        <v>29</v>
      </c>
      <c r="E174" s="20" t="s">
        <v>1636</v>
      </c>
      <c r="F174" s="21">
        <v>46313.896053240736</v>
      </c>
      <c r="G174" s="20" t="s">
        <v>22</v>
      </c>
      <c r="H174" s="20" t="s">
        <v>5936</v>
      </c>
      <c r="I174" s="22">
        <v>340</v>
      </c>
      <c r="J174" s="20" t="s">
        <v>23</v>
      </c>
      <c r="K174" s="20" t="s">
        <v>24</v>
      </c>
      <c r="L174" s="22">
        <v>881</v>
      </c>
      <c r="M174" s="20" t="s">
        <v>36</v>
      </c>
      <c r="N174" s="21">
        <v>46313.943807870368</v>
      </c>
      <c r="O174" s="22">
        <v>340</v>
      </c>
      <c r="P174" s="20" t="s">
        <v>26</v>
      </c>
      <c r="Q174" s="22">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s="20" t="s">
        <v>316</v>
      </c>
      <c r="B175" s="20" t="s">
        <v>18</v>
      </c>
      <c r="C175" s="20" t="s">
        <v>317</v>
      </c>
      <c r="D175" s="20" t="s">
        <v>44</v>
      </c>
      <c r="E175" s="20" t="s">
        <v>906</v>
      </c>
      <c r="F175" s="21">
        <v>46313.896851851852</v>
      </c>
      <c r="G175" s="20" t="s">
        <v>22</v>
      </c>
      <c r="H175" s="20" t="s">
        <v>5937</v>
      </c>
      <c r="I175" s="22">
        <v>300</v>
      </c>
      <c r="J175" s="20" t="s">
        <v>23</v>
      </c>
      <c r="K175" s="20" t="s">
        <v>24</v>
      </c>
      <c r="L175" s="22">
        <v>538</v>
      </c>
      <c r="M175" s="20" t="s">
        <v>130</v>
      </c>
      <c r="N175" s="21">
        <v>46313.927071759259</v>
      </c>
      <c r="O175" s="22">
        <v>300</v>
      </c>
      <c r="P175" s="20" t="s">
        <v>26</v>
      </c>
      <c r="Q175" s="22">
        <v>40</v>
      </c>
      <c r="R175" s="3" t="str">
        <f>IF(OR(G175="12R",G175="12L"),_xlfn.XLOOKUP(C175,DB!$A$2:$A$248,DB!$B$2:$B$248,""),IF(OR(G175="30L",G175="30R"),_xlfn.XLOOKUP(C175,DB!$A$2:$A$248,DB!$C$2:$C$248,""),""))</f>
        <v>UDGUV</v>
      </c>
      <c r="S175" s="3">
        <f t="shared" si="2"/>
        <v>21</v>
      </c>
      <c r="T175" s="3" t="str">
        <f>_xlfn.XLOOKUP(C175,DB!$A$2:$A$248,DB!$D$2:$D$248,"")</f>
        <v>Sector 2</v>
      </c>
    </row>
    <row r="176" spans="1:20" x14ac:dyDescent="0.2">
      <c r="A176" s="20" t="s">
        <v>526</v>
      </c>
      <c r="B176" s="20" t="s">
        <v>18</v>
      </c>
      <c r="C176" s="20" t="s">
        <v>203</v>
      </c>
      <c r="D176" s="20" t="s">
        <v>44</v>
      </c>
      <c r="E176" s="20" t="s">
        <v>540</v>
      </c>
      <c r="F176" s="21">
        <v>46313.898344907408</v>
      </c>
      <c r="G176" s="20" t="s">
        <v>22</v>
      </c>
      <c r="H176" s="20" t="s">
        <v>5938</v>
      </c>
      <c r="I176" s="22">
        <v>280</v>
      </c>
      <c r="J176" s="20" t="s">
        <v>23</v>
      </c>
      <c r="K176" s="20" t="s">
        <v>24</v>
      </c>
      <c r="L176" s="22">
        <v>383</v>
      </c>
      <c r="M176" s="20" t="s">
        <v>269</v>
      </c>
      <c r="N176" s="21">
        <v>46313.921354166669</v>
      </c>
      <c r="O176" s="22">
        <v>280</v>
      </c>
      <c r="P176" s="20" t="s">
        <v>26</v>
      </c>
      <c r="Q176" s="22">
        <v>40</v>
      </c>
      <c r="R176" s="3" t="str">
        <f>IF(OR(G176="12R",G176="12L"),_xlfn.XLOOKUP(C176,DB!$A$2:$A$248,DB!$B$2:$B$248,""),IF(OR(G176="30L",G176="30R"),_xlfn.XLOOKUP(C176,DB!$A$2:$A$248,DB!$C$2:$C$248,""),""))</f>
        <v>ENEBA</v>
      </c>
      <c r="S176" s="3">
        <f t="shared" si="2"/>
        <v>21</v>
      </c>
      <c r="T176" s="3" t="str">
        <f>_xlfn.XLOOKUP(C176,DB!$A$2:$A$248,DB!$D$2:$D$248,"")</f>
        <v>Sector 3</v>
      </c>
    </row>
    <row r="177" spans="1:20" x14ac:dyDescent="0.2">
      <c r="A177" s="20" t="s">
        <v>750</v>
      </c>
      <c r="B177" s="20" t="s">
        <v>18</v>
      </c>
      <c r="C177" s="20" t="s">
        <v>148</v>
      </c>
      <c r="D177" s="20" t="s">
        <v>261</v>
      </c>
      <c r="E177" s="20" t="s">
        <v>5939</v>
      </c>
      <c r="F177" s="21">
        <v>46313.899837962963</v>
      </c>
      <c r="G177" s="20" t="s">
        <v>22</v>
      </c>
      <c r="H177" s="20" t="s">
        <v>421</v>
      </c>
      <c r="I177" s="22">
        <v>410</v>
      </c>
      <c r="J177" s="20" t="s">
        <v>23</v>
      </c>
      <c r="K177" s="20" t="s">
        <v>24</v>
      </c>
      <c r="L177" s="22">
        <v>136</v>
      </c>
      <c r="M177" s="20" t="s">
        <v>40</v>
      </c>
      <c r="N177" s="21">
        <v>46313.908958333333</v>
      </c>
      <c r="O177" s="22">
        <v>266</v>
      </c>
      <c r="P177" s="20" t="s">
        <v>41</v>
      </c>
      <c r="Q177" s="22">
        <v>190</v>
      </c>
      <c r="R177" s="3" t="str">
        <f>IF(OR(G177="12R",G177="12L"),_xlfn.XLOOKUP(C177,DB!$A$2:$A$248,DB!$B$2:$B$248,""),IF(OR(G177="30L",G177="30R"),_xlfn.XLOOKUP(C177,DB!$A$2:$A$248,DB!$C$2:$C$248,""),""))</f>
        <v>NUDAL</v>
      </c>
      <c r="S177" s="3">
        <f t="shared" si="2"/>
        <v>21</v>
      </c>
      <c r="T177" s="3" t="str">
        <f>_xlfn.XLOOKUP(C177,DB!$A$2:$A$248,DB!$D$2:$D$248,"")</f>
        <v>Sector 3</v>
      </c>
    </row>
    <row r="178" spans="1:20" x14ac:dyDescent="0.2">
      <c r="A178" s="20" t="s">
        <v>339</v>
      </c>
      <c r="B178" s="20" t="s">
        <v>18</v>
      </c>
      <c r="C178" s="20" t="s">
        <v>193</v>
      </c>
      <c r="D178" s="20" t="s">
        <v>34</v>
      </c>
      <c r="E178" s="20" t="s">
        <v>3053</v>
      </c>
      <c r="F178" s="21">
        <v>46313.901967592596</v>
      </c>
      <c r="G178" s="20" t="s">
        <v>22</v>
      </c>
      <c r="H178" s="20" t="s">
        <v>5940</v>
      </c>
      <c r="I178" s="22">
        <v>360</v>
      </c>
      <c r="J178" s="20" t="s">
        <v>23</v>
      </c>
      <c r="K178" s="20" t="s">
        <v>24</v>
      </c>
      <c r="L178" s="22">
        <v>831</v>
      </c>
      <c r="M178" s="20" t="s">
        <v>193</v>
      </c>
      <c r="N178" s="21">
        <v>46313.947800925926</v>
      </c>
      <c r="O178" s="22">
        <v>15</v>
      </c>
      <c r="P178" s="20" t="s">
        <v>26</v>
      </c>
      <c r="Q178" s="22">
        <v>190</v>
      </c>
      <c r="R178" s="3" t="str">
        <f>IF(OR(G178="12R",G178="12L"),_xlfn.XLOOKUP(C178,DB!$A$2:$A$248,DB!$B$2:$B$248,""),IF(OR(G178="30L",G178="30R"),_xlfn.XLOOKUP(C178,DB!$A$2:$A$248,DB!$C$2:$C$248,""),""))</f>
        <v>UDGUV</v>
      </c>
      <c r="S178" s="3">
        <f t="shared" si="2"/>
        <v>21</v>
      </c>
      <c r="T178" s="3" t="str">
        <f>_xlfn.XLOOKUP(C178,DB!$A$2:$A$248,DB!$D$2:$D$248,"")</f>
        <v>Sector 2</v>
      </c>
    </row>
    <row r="179" spans="1:20" x14ac:dyDescent="0.2">
      <c r="A179" s="20" t="s">
        <v>748</v>
      </c>
      <c r="B179" s="20" t="s">
        <v>18</v>
      </c>
      <c r="C179" s="20" t="s">
        <v>322</v>
      </c>
      <c r="D179" s="20" t="s">
        <v>261</v>
      </c>
      <c r="E179" s="20" t="s">
        <v>549</v>
      </c>
      <c r="F179" s="21">
        <v>46313.904907407406</v>
      </c>
      <c r="G179" s="20" t="s">
        <v>22</v>
      </c>
      <c r="H179" s="20" t="s">
        <v>5941</v>
      </c>
      <c r="I179" s="22">
        <v>370</v>
      </c>
      <c r="J179" s="20" t="s">
        <v>23</v>
      </c>
      <c r="K179" s="20" t="s">
        <v>24</v>
      </c>
      <c r="L179" s="22">
        <v>136</v>
      </c>
      <c r="M179" s="20" t="s">
        <v>420</v>
      </c>
      <c r="N179" s="21">
        <v>46313.913819444446</v>
      </c>
      <c r="O179" s="22">
        <v>250</v>
      </c>
      <c r="P179" s="20" t="s">
        <v>41</v>
      </c>
      <c r="Q179" s="22">
        <v>190</v>
      </c>
      <c r="R179" s="3" t="str">
        <f>IF(OR(G179="12R",G179="12L"),_xlfn.XLOOKUP(C179,DB!$A$2:$A$248,DB!$B$2:$B$248,""),IF(OR(G179="30L",G179="30R"),_xlfn.XLOOKUP(C179,DB!$A$2:$A$248,DB!$C$2:$C$248,""),""))</f>
        <v>NUDAL</v>
      </c>
      <c r="S179" s="3">
        <f t="shared" si="2"/>
        <v>21</v>
      </c>
      <c r="T179" s="3" t="str">
        <f>_xlfn.XLOOKUP(C179,DB!$A$2:$A$248,DB!$D$2:$D$248,"")</f>
        <v>Sector 3</v>
      </c>
    </row>
    <row r="180" spans="1:20" x14ac:dyDescent="0.2">
      <c r="A180" s="20" t="s">
        <v>334</v>
      </c>
      <c r="B180" s="20" t="s">
        <v>18</v>
      </c>
      <c r="C180" s="20" t="s">
        <v>19</v>
      </c>
      <c r="D180" s="20" t="s">
        <v>20</v>
      </c>
      <c r="E180" s="20" t="s">
        <v>4776</v>
      </c>
      <c r="F180" s="21">
        <v>46313.908356481479</v>
      </c>
      <c r="G180" s="20" t="s">
        <v>22</v>
      </c>
      <c r="H180" s="20" t="s">
        <v>5942</v>
      </c>
      <c r="I180" s="22">
        <v>360</v>
      </c>
      <c r="J180" s="20" t="s">
        <v>23</v>
      </c>
      <c r="K180" s="20" t="s">
        <v>24</v>
      </c>
      <c r="L180" s="22">
        <v>877</v>
      </c>
      <c r="M180" s="20" t="s">
        <v>181</v>
      </c>
      <c r="N180" s="21">
        <v>46313.956793981481</v>
      </c>
      <c r="O180" s="22">
        <v>360</v>
      </c>
      <c r="P180" s="20" t="s">
        <v>26</v>
      </c>
      <c r="Q180" s="22">
        <v>190</v>
      </c>
      <c r="R180" s="3" t="str">
        <f>IF(OR(G180="12R",G180="12L"),_xlfn.XLOOKUP(C180,DB!$A$2:$A$248,DB!$B$2:$B$248,""),IF(OR(G180="30L",G180="30R"),_xlfn.XLOOKUP(C180,DB!$A$2:$A$248,DB!$C$2:$C$248,""),""))</f>
        <v>UDGUV</v>
      </c>
      <c r="S180" s="3">
        <f t="shared" si="2"/>
        <v>21</v>
      </c>
      <c r="T180" s="3" t="str">
        <f>_xlfn.XLOOKUP(C180,DB!$A$2:$A$248,DB!$D$2:$D$248,"")</f>
        <v>Sector 2</v>
      </c>
    </row>
    <row r="181" spans="1:20" x14ac:dyDescent="0.2">
      <c r="A181" s="20" t="s">
        <v>336</v>
      </c>
      <c r="B181" s="20" t="s">
        <v>18</v>
      </c>
      <c r="C181" s="20" t="s">
        <v>115</v>
      </c>
      <c r="D181" s="20" t="s">
        <v>129</v>
      </c>
      <c r="E181" s="20" t="s">
        <v>871</v>
      </c>
      <c r="F181" s="21">
        <v>46313.914942129632</v>
      </c>
      <c r="G181" s="20" t="s">
        <v>22</v>
      </c>
      <c r="H181" s="20" t="s">
        <v>5943</v>
      </c>
      <c r="I181" s="22">
        <v>350</v>
      </c>
      <c r="J181" s="20" t="s">
        <v>23</v>
      </c>
      <c r="K181" s="20" t="s">
        <v>24</v>
      </c>
      <c r="L181" s="22">
        <v>150</v>
      </c>
      <c r="M181" s="20" t="s">
        <v>117</v>
      </c>
      <c r="N181" s="21">
        <v>46313.924861111111</v>
      </c>
      <c r="O181" s="22">
        <v>288</v>
      </c>
      <c r="P181" s="20" t="s">
        <v>26</v>
      </c>
      <c r="Q181" s="22">
        <v>190</v>
      </c>
      <c r="R181" s="3" t="str">
        <f>IF(OR(G181="12R",G181="12L"),_xlfn.XLOOKUP(C181,DB!$A$2:$A$248,DB!$B$2:$B$248,""),IF(OR(G181="30L",G181="30R"),_xlfn.XLOOKUP(C181,DB!$A$2:$A$248,DB!$C$2:$C$248,""),""))</f>
        <v>TAKUX</v>
      </c>
      <c r="S181" s="3">
        <f t="shared" si="2"/>
        <v>21</v>
      </c>
      <c r="T181" s="3" t="str">
        <f>_xlfn.XLOOKUP(C181,DB!$A$2:$A$248,DB!$D$2:$D$248,"")</f>
        <v>Sector 7</v>
      </c>
    </row>
    <row r="182" spans="1:20" x14ac:dyDescent="0.2">
      <c r="A182" s="20" t="s">
        <v>338</v>
      </c>
      <c r="B182" s="20" t="s">
        <v>18</v>
      </c>
      <c r="C182" s="20" t="s">
        <v>75</v>
      </c>
      <c r="D182" s="20" t="s">
        <v>34</v>
      </c>
      <c r="E182" s="20" t="s">
        <v>399</v>
      </c>
      <c r="F182" s="21">
        <v>46313.915879629625</v>
      </c>
      <c r="G182" s="20" t="s">
        <v>22</v>
      </c>
      <c r="H182" s="20" t="s">
        <v>5944</v>
      </c>
      <c r="I182" s="22">
        <v>360</v>
      </c>
      <c r="J182" s="20" t="s">
        <v>23</v>
      </c>
      <c r="K182" s="20" t="s">
        <v>24</v>
      </c>
      <c r="L182" s="22">
        <v>753</v>
      </c>
      <c r="M182" s="20" t="s">
        <v>75</v>
      </c>
      <c r="N182" s="21">
        <v>46313.96094907407</v>
      </c>
      <c r="O182" s="22">
        <v>0</v>
      </c>
      <c r="P182" s="20" t="s">
        <v>26</v>
      </c>
      <c r="Q182" s="22">
        <v>190</v>
      </c>
      <c r="R182" s="3" t="str">
        <f>IF(OR(G182="12R",G182="12L"),_xlfn.XLOOKUP(C182,DB!$A$2:$A$248,DB!$B$2:$B$248,""),IF(OR(G182="30L",G182="30R"),_xlfn.XLOOKUP(C182,DB!$A$2:$A$248,DB!$C$2:$C$248,""),""))</f>
        <v>UDGUV</v>
      </c>
      <c r="S182" s="3">
        <f t="shared" si="2"/>
        <v>21</v>
      </c>
      <c r="T182" s="3" t="str">
        <f>_xlfn.XLOOKUP(C182,DB!$A$2:$A$248,DB!$D$2:$D$248,"")</f>
        <v>Sector 2</v>
      </c>
    </row>
    <row r="183" spans="1:20" x14ac:dyDescent="0.2">
      <c r="A183" s="20" t="s">
        <v>340</v>
      </c>
      <c r="B183" s="20" t="s">
        <v>18</v>
      </c>
      <c r="C183" s="20" t="s">
        <v>101</v>
      </c>
      <c r="D183" s="20" t="s">
        <v>61</v>
      </c>
      <c r="E183" s="20" t="s">
        <v>2843</v>
      </c>
      <c r="F183" s="21">
        <v>46313.917326388888</v>
      </c>
      <c r="G183" s="20" t="s">
        <v>22</v>
      </c>
      <c r="H183" s="20" t="s">
        <v>5945</v>
      </c>
      <c r="I183" s="22">
        <v>340</v>
      </c>
      <c r="J183" s="20" t="s">
        <v>23</v>
      </c>
      <c r="K183" s="20" t="s">
        <v>152</v>
      </c>
      <c r="L183" s="22">
        <v>859</v>
      </c>
      <c r="M183" s="20" t="s">
        <v>46</v>
      </c>
      <c r="N183" s="21">
        <v>46313.964155092588</v>
      </c>
      <c r="O183" s="22">
        <v>340</v>
      </c>
      <c r="P183" s="20" t="s">
        <v>26</v>
      </c>
      <c r="Q183" s="22">
        <v>190</v>
      </c>
      <c r="R183" s="3" t="str">
        <f>IF(OR(G183="12R",G183="12L"),_xlfn.XLOOKUP(C183,DB!$A$2:$A$248,DB!$B$2:$B$248,""),IF(OR(G183="30L",G183="30R"),_xlfn.XLOOKUP(C183,DB!$A$2:$A$248,DB!$C$2:$C$248,""),""))</f>
        <v>UDGUV</v>
      </c>
      <c r="S183" s="3">
        <f t="shared" si="2"/>
        <v>22</v>
      </c>
      <c r="T183" s="3" t="str">
        <f>_xlfn.XLOOKUP(C183,DB!$A$2:$A$248,DB!$D$2:$D$248,"")</f>
        <v>Sector 2</v>
      </c>
    </row>
    <row r="184" spans="1:20" x14ac:dyDescent="0.2">
      <c r="A184" s="20" t="s">
        <v>315</v>
      </c>
      <c r="B184" s="20" t="s">
        <v>18</v>
      </c>
      <c r="C184" s="20" t="s">
        <v>224</v>
      </c>
      <c r="D184" s="20" t="s">
        <v>29</v>
      </c>
      <c r="E184" s="20" t="s">
        <v>4033</v>
      </c>
      <c r="F184" s="21">
        <v>46313.918136574073</v>
      </c>
      <c r="G184" s="20" t="s">
        <v>22</v>
      </c>
      <c r="H184" s="20" t="s">
        <v>5946</v>
      </c>
      <c r="I184" s="22">
        <v>360</v>
      </c>
      <c r="J184" s="20" t="s">
        <v>23</v>
      </c>
      <c r="K184" s="20" t="s">
        <v>24</v>
      </c>
      <c r="L184" s="22">
        <v>529</v>
      </c>
      <c r="M184" s="20" t="s">
        <v>130</v>
      </c>
      <c r="N184" s="21">
        <v>46313.948541666672</v>
      </c>
      <c r="O184" s="22">
        <v>360</v>
      </c>
      <c r="P184" s="20" t="s">
        <v>26</v>
      </c>
      <c r="Q184" s="22">
        <v>40</v>
      </c>
      <c r="R184" s="3" t="str">
        <f>IF(OR(G184="12R",G184="12L"),_xlfn.XLOOKUP(C184,DB!$A$2:$A$248,DB!$B$2:$B$248,""),IF(OR(G184="30L",G184="30R"),_xlfn.XLOOKUP(C184,DB!$A$2:$A$248,DB!$C$2:$C$248,""),""))</f>
        <v>ENEBA</v>
      </c>
      <c r="S184" s="3">
        <f t="shared" si="2"/>
        <v>22</v>
      </c>
      <c r="T184" s="3" t="str">
        <f>_xlfn.XLOOKUP(C184,DB!$A$2:$A$248,DB!$D$2:$D$248,"")</f>
        <v>Sector 3</v>
      </c>
    </row>
    <row r="185" spans="1:20" x14ac:dyDescent="0.2">
      <c r="A185" s="20" t="s">
        <v>749</v>
      </c>
      <c r="B185" s="20" t="s">
        <v>18</v>
      </c>
      <c r="C185" s="20" t="s">
        <v>444</v>
      </c>
      <c r="D185" s="20" t="s">
        <v>261</v>
      </c>
      <c r="E185" s="20" t="s">
        <v>5947</v>
      </c>
      <c r="F185" s="21">
        <v>46313.919456018513</v>
      </c>
      <c r="G185" s="20" t="s">
        <v>22</v>
      </c>
      <c r="H185" s="20" t="s">
        <v>5948</v>
      </c>
      <c r="I185" s="22">
        <v>370</v>
      </c>
      <c r="J185" s="20" t="s">
        <v>23</v>
      </c>
      <c r="K185" s="20" t="s">
        <v>24</v>
      </c>
      <c r="L185" s="22">
        <v>136</v>
      </c>
      <c r="M185" s="20" t="s">
        <v>40</v>
      </c>
      <c r="N185" s="21">
        <v>46313.928611111114</v>
      </c>
      <c r="O185" s="22">
        <v>261</v>
      </c>
      <c r="P185" s="20" t="s">
        <v>41</v>
      </c>
      <c r="Q185" s="22">
        <v>190</v>
      </c>
      <c r="R185" s="3" t="str">
        <f>IF(OR(G185="12R",G185="12L"),_xlfn.XLOOKUP(C185,DB!$A$2:$A$248,DB!$B$2:$B$248,""),IF(OR(G185="30L",G185="30R"),_xlfn.XLOOKUP(C185,DB!$A$2:$A$248,DB!$C$2:$C$248,""),""))</f>
        <v>NUDAL</v>
      </c>
      <c r="S185" s="3">
        <f t="shared" si="2"/>
        <v>22</v>
      </c>
      <c r="T185" s="3" t="str">
        <f>_xlfn.XLOOKUP(C185,DB!$A$2:$A$248,DB!$D$2:$D$248,"")</f>
        <v>Sector 3</v>
      </c>
    </row>
    <row r="186" spans="1:20" x14ac:dyDescent="0.2">
      <c r="A186" s="20" t="s">
        <v>320</v>
      </c>
      <c r="B186" s="20" t="s">
        <v>18</v>
      </c>
      <c r="C186" s="20" t="s">
        <v>128</v>
      </c>
      <c r="D186" s="20" t="s">
        <v>129</v>
      </c>
      <c r="E186" s="20" t="s">
        <v>5949</v>
      </c>
      <c r="F186" s="21">
        <v>46313.923784722225</v>
      </c>
      <c r="G186" s="20" t="s">
        <v>22</v>
      </c>
      <c r="H186" s="20" t="s">
        <v>5950</v>
      </c>
      <c r="I186" s="22">
        <v>360</v>
      </c>
      <c r="J186" s="20" t="s">
        <v>23</v>
      </c>
      <c r="K186" s="20" t="s">
        <v>24</v>
      </c>
      <c r="L186" s="22">
        <v>554</v>
      </c>
      <c r="M186" s="20" t="s">
        <v>130</v>
      </c>
      <c r="N186" s="21">
        <v>46313.955347222218</v>
      </c>
      <c r="O186" s="22">
        <v>360</v>
      </c>
      <c r="P186" s="20" t="s">
        <v>26</v>
      </c>
      <c r="Q186" s="22">
        <v>40</v>
      </c>
      <c r="R186" s="3" t="str">
        <f>IF(OR(G186="12R",G186="12L"),_xlfn.XLOOKUP(C186,DB!$A$2:$A$248,DB!$B$2:$B$248,""),IF(OR(G186="30L",G186="30R"),_xlfn.XLOOKUP(C186,DB!$A$2:$A$248,DB!$C$2:$C$248,""),""))</f>
        <v>ENEBA</v>
      </c>
      <c r="S186" s="3">
        <f t="shared" si="2"/>
        <v>22</v>
      </c>
      <c r="T186" s="3" t="str">
        <f>_xlfn.XLOOKUP(C186,DB!$A$2:$A$248,DB!$D$2:$D$248,"")</f>
        <v>Sector 3</v>
      </c>
    </row>
    <row r="187" spans="1:20" x14ac:dyDescent="0.2">
      <c r="A187" s="20" t="s">
        <v>4346</v>
      </c>
      <c r="B187" s="20" t="s">
        <v>18</v>
      </c>
      <c r="C187" s="20" t="s">
        <v>328</v>
      </c>
      <c r="D187" s="20" t="s">
        <v>29</v>
      </c>
      <c r="E187" s="20" t="s">
        <v>5951</v>
      </c>
      <c r="F187" s="21">
        <v>46313.926840277782</v>
      </c>
      <c r="G187" s="20" t="s">
        <v>22</v>
      </c>
      <c r="H187" s="20" t="s">
        <v>5952</v>
      </c>
      <c r="I187" s="22">
        <v>360</v>
      </c>
      <c r="J187" s="20" t="s">
        <v>23</v>
      </c>
      <c r="K187" s="20" t="s">
        <v>24</v>
      </c>
      <c r="L187" s="22">
        <v>434</v>
      </c>
      <c r="M187" s="20" t="s">
        <v>204</v>
      </c>
      <c r="N187" s="21">
        <v>46313.952557870369</v>
      </c>
      <c r="O187" s="22">
        <v>360</v>
      </c>
      <c r="P187" s="20" t="s">
        <v>26</v>
      </c>
      <c r="Q187" s="22">
        <v>40</v>
      </c>
      <c r="R187" s="3" t="str">
        <f>IF(OR(G187="12R",G187="12L"),_xlfn.XLOOKUP(C187,DB!$A$2:$A$248,DB!$B$2:$B$248,""),IF(OR(G187="30L",G187="30R"),_xlfn.XLOOKUP(C187,DB!$A$2:$A$248,DB!$C$2:$C$248,""),""))</f>
        <v>OMSUK</v>
      </c>
      <c r="S187" s="3">
        <f t="shared" si="2"/>
        <v>22</v>
      </c>
      <c r="T187" s="3" t="str">
        <f>_xlfn.XLOOKUP(C187,DB!$A$2:$A$248,DB!$D$2:$D$248,"")</f>
        <v>Sector 3</v>
      </c>
    </row>
    <row r="188" spans="1:20" x14ac:dyDescent="0.2">
      <c r="A188" s="20" t="s">
        <v>337</v>
      </c>
      <c r="B188" s="20" t="s">
        <v>18</v>
      </c>
      <c r="C188" s="20" t="s">
        <v>219</v>
      </c>
      <c r="D188" s="20" t="s">
        <v>34</v>
      </c>
      <c r="E188" s="20" t="s">
        <v>2911</v>
      </c>
      <c r="F188" s="21">
        <v>46313.929340277777</v>
      </c>
      <c r="G188" s="20" t="s">
        <v>22</v>
      </c>
      <c r="H188" s="20" t="s">
        <v>5953</v>
      </c>
      <c r="I188" s="22">
        <v>350</v>
      </c>
      <c r="J188" s="20" t="s">
        <v>23</v>
      </c>
      <c r="K188" s="20" t="s">
        <v>24</v>
      </c>
      <c r="L188" s="22">
        <v>149</v>
      </c>
      <c r="M188" s="20" t="s">
        <v>117</v>
      </c>
      <c r="N188" s="21">
        <v>46313.939560185187</v>
      </c>
      <c r="O188" s="22">
        <v>241</v>
      </c>
      <c r="P188" s="20" t="s">
        <v>26</v>
      </c>
      <c r="Q188" s="22">
        <v>190</v>
      </c>
      <c r="R188" s="3" t="str">
        <f>IF(OR(G188="12R",G188="12L"),_xlfn.XLOOKUP(C188,DB!$A$2:$A$248,DB!$B$2:$B$248,""),IF(OR(G188="30L",G188="30R"),_xlfn.XLOOKUP(C188,DB!$A$2:$A$248,DB!$C$2:$C$248,""),""))</f>
        <v>TAKUX</v>
      </c>
      <c r="S188" s="3">
        <f t="shared" si="2"/>
        <v>22</v>
      </c>
      <c r="T188" s="3" t="str">
        <f>_xlfn.XLOOKUP(C188,DB!$A$2:$A$248,DB!$D$2:$D$248,"")</f>
        <v>Sector 7</v>
      </c>
    </row>
    <row r="189" spans="1:20" x14ac:dyDescent="0.2">
      <c r="A189" s="20" t="s">
        <v>348</v>
      </c>
      <c r="B189" s="20" t="s">
        <v>18</v>
      </c>
      <c r="C189" s="20" t="s">
        <v>33</v>
      </c>
      <c r="D189" s="20" t="s">
        <v>61</v>
      </c>
      <c r="E189" s="20" t="s">
        <v>716</v>
      </c>
      <c r="F189" s="21">
        <v>46313.931064814809</v>
      </c>
      <c r="G189" s="20" t="s">
        <v>22</v>
      </c>
      <c r="H189" s="20" t="s">
        <v>380</v>
      </c>
      <c r="I189" s="22">
        <v>340</v>
      </c>
      <c r="J189" s="20" t="s">
        <v>23</v>
      </c>
      <c r="K189" s="20" t="s">
        <v>24</v>
      </c>
      <c r="L189" s="22">
        <v>878</v>
      </c>
      <c r="M189" s="20" t="s">
        <v>36</v>
      </c>
      <c r="N189" s="21">
        <v>46313.979513888888</v>
      </c>
      <c r="O189" s="22">
        <v>340</v>
      </c>
      <c r="P189" s="20" t="s">
        <v>26</v>
      </c>
      <c r="Q189" s="22">
        <v>190</v>
      </c>
      <c r="R189" s="3" t="str">
        <f>IF(OR(G189="12R",G189="12L"),_xlfn.XLOOKUP(C189,DB!$A$2:$A$248,DB!$B$2:$B$248,""),IF(OR(G189="30L",G189="30R"),_xlfn.XLOOKUP(C189,DB!$A$2:$A$248,DB!$C$2:$C$248,""),""))</f>
        <v>UDGUV</v>
      </c>
      <c r="S189" s="3">
        <f t="shared" si="2"/>
        <v>22</v>
      </c>
      <c r="T189" s="3" t="str">
        <f>_xlfn.XLOOKUP(C189,DB!$A$2:$A$248,DB!$D$2:$D$248,"")</f>
        <v>Sector 2</v>
      </c>
    </row>
    <row r="190" spans="1:20" x14ac:dyDescent="0.2">
      <c r="A190" s="20" t="s">
        <v>329</v>
      </c>
      <c r="B190" s="20" t="s">
        <v>18</v>
      </c>
      <c r="C190" s="20" t="s">
        <v>330</v>
      </c>
      <c r="D190" s="20" t="s">
        <v>34</v>
      </c>
      <c r="E190" s="20" t="s">
        <v>5954</v>
      </c>
      <c r="F190" s="21">
        <v>46313.932349537034</v>
      </c>
      <c r="G190" s="20" t="s">
        <v>22</v>
      </c>
      <c r="H190" s="20" t="s">
        <v>5955</v>
      </c>
      <c r="I190" s="22">
        <v>350</v>
      </c>
      <c r="J190" s="20" t="s">
        <v>23</v>
      </c>
      <c r="K190" s="20" t="s">
        <v>24</v>
      </c>
      <c r="L190" s="22">
        <v>381</v>
      </c>
      <c r="M190" s="20" t="s">
        <v>31</v>
      </c>
      <c r="N190" s="21">
        <v>46313.954050925924</v>
      </c>
      <c r="O190" s="22">
        <v>350</v>
      </c>
      <c r="P190" s="20" t="s">
        <v>26</v>
      </c>
      <c r="Q190" s="22">
        <v>40</v>
      </c>
      <c r="R190" s="3" t="str">
        <f>IF(OR(G190="12R",G190="12L"),_xlfn.XLOOKUP(C190,DB!$A$2:$A$248,DB!$B$2:$B$248,""),IF(OR(G190="30L",G190="30R"),_xlfn.XLOOKUP(C190,DB!$A$2:$A$248,DB!$C$2:$C$248,""),""))</f>
        <v>OMSUK</v>
      </c>
      <c r="S190" s="3">
        <f t="shared" si="2"/>
        <v>22</v>
      </c>
      <c r="T190" s="3" t="str">
        <f>_xlfn.XLOOKUP(C190,DB!$A$2:$A$248,DB!$D$2:$D$248,"")</f>
        <v>Sector 3</v>
      </c>
    </row>
    <row r="191" spans="1:20" x14ac:dyDescent="0.2">
      <c r="A191" s="20" t="s">
        <v>401</v>
      </c>
      <c r="B191" s="20" t="s">
        <v>18</v>
      </c>
      <c r="C191" s="20" t="s">
        <v>927</v>
      </c>
      <c r="D191" s="20" t="s">
        <v>403</v>
      </c>
      <c r="E191" s="20"/>
      <c r="F191" s="21">
        <v>46313.933946759258</v>
      </c>
      <c r="G191" s="20" t="s">
        <v>22</v>
      </c>
      <c r="H191" s="20" t="s">
        <v>167</v>
      </c>
      <c r="I191" s="22">
        <v>45</v>
      </c>
      <c r="J191" s="20" t="s">
        <v>139</v>
      </c>
      <c r="K191" s="20" t="s">
        <v>51</v>
      </c>
      <c r="L191" s="22">
        <v>168</v>
      </c>
      <c r="M191" s="20" t="s">
        <v>927</v>
      </c>
      <c r="N191" s="21">
        <v>46313.958425925928</v>
      </c>
      <c r="O191" s="22">
        <v>0</v>
      </c>
      <c r="P191" s="20" t="s">
        <v>137</v>
      </c>
      <c r="Q191" s="22">
        <v>15</v>
      </c>
      <c r="R191" s="3" t="str">
        <f>IF(OR(G191="12R",G191="12L"),_xlfn.XLOOKUP(C191,DB!$A$2:$A$248,DB!$B$2:$B$248,""),IF(OR(G191="30L",G191="30R"),_xlfn.XLOOKUP(C191,DB!$A$2:$A$248,DB!$C$2:$C$248,""),""))</f>
        <v/>
      </c>
      <c r="S191" s="3">
        <f t="shared" si="2"/>
        <v>22</v>
      </c>
      <c r="T191" s="3" t="str">
        <f>_xlfn.XLOOKUP(C191,DB!$A$2:$A$248,DB!$D$2:$D$248,"")</f>
        <v/>
      </c>
    </row>
    <row r="192" spans="1:20" x14ac:dyDescent="0.2">
      <c r="A192" s="20" t="s">
        <v>448</v>
      </c>
      <c r="B192" s="20" t="s">
        <v>18</v>
      </c>
      <c r="C192" s="20" t="s">
        <v>273</v>
      </c>
      <c r="D192" s="20" t="s">
        <v>54</v>
      </c>
      <c r="E192" s="20" t="s">
        <v>3400</v>
      </c>
      <c r="F192" s="21">
        <v>46313.940949074073</v>
      </c>
      <c r="G192" s="20" t="s">
        <v>22</v>
      </c>
      <c r="H192" s="20" t="s">
        <v>5956</v>
      </c>
      <c r="I192" s="22">
        <v>360</v>
      </c>
      <c r="J192" s="20" t="s">
        <v>23</v>
      </c>
      <c r="K192" s="20" t="s">
        <v>24</v>
      </c>
      <c r="L192" s="22">
        <v>861</v>
      </c>
      <c r="M192" s="20" t="s">
        <v>36</v>
      </c>
      <c r="N192" s="21">
        <v>46313.988784722227</v>
      </c>
      <c r="O192" s="22">
        <v>340</v>
      </c>
      <c r="P192" s="20" t="s">
        <v>26</v>
      </c>
      <c r="Q192" s="2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s="20" t="s">
        <v>343</v>
      </c>
      <c r="B193" s="20" t="s">
        <v>18</v>
      </c>
      <c r="C193" s="20" t="s">
        <v>122</v>
      </c>
      <c r="D193" s="20" t="s">
        <v>44</v>
      </c>
      <c r="E193" s="20" t="s">
        <v>788</v>
      </c>
      <c r="F193" s="21">
        <v>46313.941979166666</v>
      </c>
      <c r="G193" s="20" t="s">
        <v>22</v>
      </c>
      <c r="H193" s="20" t="s">
        <v>5957</v>
      </c>
      <c r="I193" s="22">
        <v>360</v>
      </c>
      <c r="J193" s="20" t="s">
        <v>23</v>
      </c>
      <c r="K193" s="20" t="s">
        <v>24</v>
      </c>
      <c r="L193" s="22">
        <v>550</v>
      </c>
      <c r="M193" s="20" t="s">
        <v>130</v>
      </c>
      <c r="N193" s="21">
        <v>46313.972187499996</v>
      </c>
      <c r="O193" s="22">
        <v>360</v>
      </c>
      <c r="P193" s="20" t="s">
        <v>26</v>
      </c>
      <c r="Q193" s="22">
        <v>40</v>
      </c>
      <c r="R193" s="3" t="str">
        <f>IF(OR(G193="12R",G193="12L"),_xlfn.XLOOKUP(C193,DB!$A$2:$A$248,DB!$B$2:$B$248,""),IF(OR(G193="30L",G193="30R"),_xlfn.XLOOKUP(C193,DB!$A$2:$A$248,DB!$C$2:$C$248,""),""))</f>
        <v>ENEBA</v>
      </c>
      <c r="S193" s="3">
        <f t="shared" si="2"/>
        <v>22</v>
      </c>
      <c r="T193" s="3" t="str">
        <f>_xlfn.XLOOKUP(C193,DB!$A$2:$A$248,DB!$D$2:$D$248,"")</f>
        <v>Sector 3</v>
      </c>
    </row>
    <row r="194" spans="1:20" x14ac:dyDescent="0.2">
      <c r="A194" s="20" t="s">
        <v>354</v>
      </c>
      <c r="B194" s="20" t="s">
        <v>18</v>
      </c>
      <c r="C194" s="20" t="s">
        <v>43</v>
      </c>
      <c r="D194" s="20" t="s">
        <v>44</v>
      </c>
      <c r="E194" s="20" t="s">
        <v>632</v>
      </c>
      <c r="F194" s="21">
        <v>46313.945462962962</v>
      </c>
      <c r="G194" s="20" t="s">
        <v>22</v>
      </c>
      <c r="H194" s="20" t="s">
        <v>5958</v>
      </c>
      <c r="I194" s="22">
        <v>360</v>
      </c>
      <c r="J194" s="20" t="s">
        <v>23</v>
      </c>
      <c r="K194" s="20" t="s">
        <v>24</v>
      </c>
      <c r="L194" s="22">
        <v>885</v>
      </c>
      <c r="M194" s="20" t="s">
        <v>46</v>
      </c>
      <c r="N194" s="21">
        <v>46313.993229166663</v>
      </c>
      <c r="O194" s="22">
        <v>360</v>
      </c>
      <c r="P194" s="20" t="s">
        <v>26</v>
      </c>
      <c r="Q194" s="22">
        <v>190</v>
      </c>
      <c r="R194" s="3" t="str">
        <f>IF(OR(G194="12R",G194="12L"),_xlfn.XLOOKUP(C194,DB!$A$2:$A$248,DB!$B$2:$B$248,""),IF(OR(G194="30L",G194="30R"),_xlfn.XLOOKUP(C194,DB!$A$2:$A$248,DB!$C$2:$C$248,""),""))</f>
        <v>UDGUV</v>
      </c>
      <c r="S194" s="3">
        <f t="shared" si="2"/>
        <v>22</v>
      </c>
      <c r="T194" s="3" t="str">
        <f>_xlfn.XLOOKUP(C194,DB!$A$2:$A$248,DB!$D$2:$D$248,"")</f>
        <v>Sector 2</v>
      </c>
    </row>
    <row r="195" spans="1:20" x14ac:dyDescent="0.2">
      <c r="A195" s="20" t="s">
        <v>344</v>
      </c>
      <c r="B195" s="20" t="s">
        <v>18</v>
      </c>
      <c r="C195" s="20" t="s">
        <v>345</v>
      </c>
      <c r="D195" s="20" t="s">
        <v>34</v>
      </c>
      <c r="E195" s="20" t="s">
        <v>616</v>
      </c>
      <c r="F195" s="21">
        <v>46313.948981481481</v>
      </c>
      <c r="G195" s="20" t="s">
        <v>22</v>
      </c>
      <c r="H195" s="20" t="s">
        <v>5959</v>
      </c>
      <c r="I195" s="22">
        <v>380</v>
      </c>
      <c r="J195" s="20" t="s">
        <v>23</v>
      </c>
      <c r="K195" s="20" t="s">
        <v>24</v>
      </c>
      <c r="L195" s="22">
        <v>868</v>
      </c>
      <c r="M195" s="20" t="s">
        <v>3417</v>
      </c>
      <c r="N195" s="21">
        <v>46313.997129629628</v>
      </c>
      <c r="O195" s="22">
        <v>380</v>
      </c>
      <c r="P195" s="20" t="s">
        <v>26</v>
      </c>
      <c r="Q195" s="22">
        <v>190</v>
      </c>
      <c r="R195" s="3" t="str">
        <f>IF(OR(G195="12R",G195="12L"),_xlfn.XLOOKUP(C195,DB!$A$2:$A$248,DB!$B$2:$B$248,""),IF(OR(G195="30L",G195="30R"),_xlfn.XLOOKUP(C195,DB!$A$2:$A$248,DB!$C$2:$C$248,""),""))</f>
        <v>UDGUV</v>
      </c>
      <c r="S195" s="3">
        <f t="shared" ref="S195:S220" si="3">HOUR(F195)</f>
        <v>22</v>
      </c>
      <c r="T195" s="3" t="str">
        <f>_xlfn.XLOOKUP(C195,DB!$A$2:$A$248,DB!$D$2:$D$248,"")</f>
        <v>Sector 2</v>
      </c>
    </row>
    <row r="196" spans="1:20" x14ac:dyDescent="0.2">
      <c r="A196" s="20" t="s">
        <v>285</v>
      </c>
      <c r="B196" s="20" t="s">
        <v>18</v>
      </c>
      <c r="C196" s="20" t="s">
        <v>199</v>
      </c>
      <c r="D196" s="20" t="s">
        <v>20</v>
      </c>
      <c r="E196" s="20" t="s">
        <v>941</v>
      </c>
      <c r="F196" s="21">
        <v>46313.949907407412</v>
      </c>
      <c r="G196" s="20" t="s">
        <v>22</v>
      </c>
      <c r="H196" s="20" t="s">
        <v>5960</v>
      </c>
      <c r="I196" s="22">
        <v>350</v>
      </c>
      <c r="J196" s="20" t="s">
        <v>23</v>
      </c>
      <c r="K196" s="20" t="s">
        <v>24</v>
      </c>
      <c r="L196" s="22">
        <v>370</v>
      </c>
      <c r="M196" s="20" t="s">
        <v>31</v>
      </c>
      <c r="N196" s="21">
        <v>46313.97011574074</v>
      </c>
      <c r="O196" s="22">
        <v>350</v>
      </c>
      <c r="P196" s="20" t="s">
        <v>26</v>
      </c>
      <c r="Q196" s="22">
        <v>40</v>
      </c>
      <c r="R196" s="3" t="str">
        <f>IF(OR(G196="12R",G196="12L"),_xlfn.XLOOKUP(C196,DB!$A$2:$A$248,DB!$B$2:$B$248,""),IF(OR(G196="30L",G196="30R"),_xlfn.XLOOKUP(C196,DB!$A$2:$A$248,DB!$C$2:$C$248,""),""))</f>
        <v>OMSUK</v>
      </c>
      <c r="S196" s="3">
        <f t="shared" si="3"/>
        <v>22</v>
      </c>
      <c r="T196" s="3" t="str">
        <f>_xlfn.XLOOKUP(C196,DB!$A$2:$A$248,DB!$D$2:$D$248,"")</f>
        <v>Sector 3</v>
      </c>
    </row>
    <row r="197" spans="1:20" x14ac:dyDescent="0.2">
      <c r="A197" s="20" t="s">
        <v>352</v>
      </c>
      <c r="B197" s="20" t="s">
        <v>18</v>
      </c>
      <c r="C197" s="20" t="s">
        <v>87</v>
      </c>
      <c r="D197" s="20" t="s">
        <v>88</v>
      </c>
      <c r="E197" s="20" t="s">
        <v>5961</v>
      </c>
      <c r="F197" s="21">
        <v>46313.952222222222</v>
      </c>
      <c r="G197" s="20" t="s">
        <v>22</v>
      </c>
      <c r="H197" s="20" t="s">
        <v>5962</v>
      </c>
      <c r="I197" s="22">
        <v>370</v>
      </c>
      <c r="J197" s="20" t="s">
        <v>23</v>
      </c>
      <c r="K197" s="20" t="s">
        <v>24</v>
      </c>
      <c r="L197" s="22">
        <v>388</v>
      </c>
      <c r="M197" s="20" t="s">
        <v>679</v>
      </c>
      <c r="N197" s="21">
        <v>46313.974502314813</v>
      </c>
      <c r="O197" s="22">
        <v>353</v>
      </c>
      <c r="P197" s="20" t="s">
        <v>41</v>
      </c>
      <c r="Q197" s="22">
        <v>40</v>
      </c>
      <c r="R197" s="3" t="str">
        <f>IF(OR(G197="12R",G197="12L"),_xlfn.XLOOKUP(C197,DB!$A$2:$A$248,DB!$B$2:$B$248,""),IF(OR(G197="30L",G197="30R"),_xlfn.XLOOKUP(C197,DB!$A$2:$A$248,DB!$C$2:$C$248,""),""))</f>
        <v>NUDAL</v>
      </c>
      <c r="S197" s="3">
        <f t="shared" si="3"/>
        <v>22</v>
      </c>
      <c r="T197" s="3" t="str">
        <f>_xlfn.XLOOKUP(C197,DB!$A$2:$A$248,DB!$D$2:$D$248,"")</f>
        <v>Sector 3</v>
      </c>
    </row>
    <row r="198" spans="1:20" x14ac:dyDescent="0.2">
      <c r="A198" s="20" t="s">
        <v>265</v>
      </c>
      <c r="B198" s="20" t="s">
        <v>18</v>
      </c>
      <c r="C198" s="20" t="s">
        <v>148</v>
      </c>
      <c r="D198" s="20" t="s">
        <v>129</v>
      </c>
      <c r="E198" s="20" t="s">
        <v>5963</v>
      </c>
      <c r="F198" s="21">
        <v>46313.972002314811</v>
      </c>
      <c r="G198" s="20" t="s">
        <v>22</v>
      </c>
      <c r="H198" s="20" t="s">
        <v>5964</v>
      </c>
      <c r="I198" s="22">
        <v>350</v>
      </c>
      <c r="J198" s="20" t="s">
        <v>23</v>
      </c>
      <c r="K198" s="20" t="s">
        <v>24</v>
      </c>
      <c r="L198" s="22">
        <v>133</v>
      </c>
      <c r="M198" s="20" t="s">
        <v>40</v>
      </c>
      <c r="N198" s="21">
        <v>46313.981296296297</v>
      </c>
      <c r="O198" s="22">
        <v>260</v>
      </c>
      <c r="P198" s="20" t="s">
        <v>26</v>
      </c>
      <c r="Q198" s="22">
        <v>190</v>
      </c>
      <c r="R198" s="3" t="str">
        <f>IF(OR(G198="12R",G198="12L"),_xlfn.XLOOKUP(C198,DB!$A$2:$A$248,DB!$B$2:$B$248,""),IF(OR(G198="30L",G198="30R"),_xlfn.XLOOKUP(C198,DB!$A$2:$A$248,DB!$C$2:$C$248,""),""))</f>
        <v>NUDAL</v>
      </c>
      <c r="S198" s="3">
        <f t="shared" si="3"/>
        <v>23</v>
      </c>
      <c r="T198" s="3" t="str">
        <f>_xlfn.XLOOKUP(C198,DB!$A$2:$A$248,DB!$D$2:$D$248,"")</f>
        <v>Sector 3</v>
      </c>
    </row>
    <row r="199" spans="1:20" x14ac:dyDescent="0.2">
      <c r="A199" s="20" t="s">
        <v>5965</v>
      </c>
      <c r="B199" s="20" t="s">
        <v>18</v>
      </c>
      <c r="C199" s="20" t="s">
        <v>945</v>
      </c>
      <c r="D199" s="20" t="s">
        <v>2971</v>
      </c>
      <c r="E199" s="20" t="s">
        <v>5966</v>
      </c>
      <c r="F199" s="21">
        <v>46313.974305555559</v>
      </c>
      <c r="G199" s="20" t="s">
        <v>22</v>
      </c>
      <c r="H199" s="20" t="s">
        <v>5967</v>
      </c>
      <c r="I199" s="22">
        <v>400</v>
      </c>
      <c r="J199" s="20" t="s">
        <v>23</v>
      </c>
      <c r="K199" s="20" t="s">
        <v>51</v>
      </c>
      <c r="L199" s="22">
        <v>432</v>
      </c>
      <c r="M199" s="20" t="s">
        <v>204</v>
      </c>
      <c r="N199" s="21">
        <v>46313.998020833329</v>
      </c>
      <c r="O199" s="22">
        <v>400</v>
      </c>
      <c r="P199" s="20" t="s">
        <v>26</v>
      </c>
      <c r="Q199" s="22">
        <v>40</v>
      </c>
      <c r="R199" s="3" t="str">
        <f>IF(OR(G199="12R",G199="12L"),_xlfn.XLOOKUP(C199,DB!$A$2:$A$248,DB!$B$2:$B$248,""),IF(OR(G199="30L",G199="30R"),_xlfn.XLOOKUP(C199,DB!$A$2:$A$248,DB!$C$2:$C$248,""),""))</f>
        <v>ENEBA</v>
      </c>
      <c r="S199" s="3">
        <f t="shared" si="3"/>
        <v>23</v>
      </c>
      <c r="T199" s="3" t="str">
        <f>_xlfn.XLOOKUP(C199,DB!$A$2:$A$248,DB!$D$2:$D$248,"")</f>
        <v>Sector 3</v>
      </c>
    </row>
    <row r="200" spans="1:20" x14ac:dyDescent="0.2">
      <c r="A200" s="20" t="s">
        <v>359</v>
      </c>
      <c r="B200" s="20" t="s">
        <v>18</v>
      </c>
      <c r="C200" s="20" t="s">
        <v>219</v>
      </c>
      <c r="D200" s="20" t="s">
        <v>54</v>
      </c>
      <c r="E200" s="20" t="s">
        <v>1118</v>
      </c>
      <c r="F200" s="21">
        <v>46313.980775462958</v>
      </c>
      <c r="G200" s="20" t="s">
        <v>22</v>
      </c>
      <c r="H200" s="20" t="s">
        <v>5968</v>
      </c>
      <c r="I200" s="22">
        <v>370</v>
      </c>
      <c r="J200" s="20" t="s">
        <v>23</v>
      </c>
      <c r="K200" s="20" t="s">
        <v>24</v>
      </c>
      <c r="L200" s="22">
        <v>153</v>
      </c>
      <c r="M200" s="20" t="s">
        <v>722</v>
      </c>
      <c r="N200" s="21">
        <v>46313.990925925929</v>
      </c>
      <c r="O200" s="22">
        <v>292</v>
      </c>
      <c r="P200" s="20" t="s">
        <v>26</v>
      </c>
      <c r="Q200" s="22">
        <v>190</v>
      </c>
      <c r="R200" s="3" t="str">
        <f>IF(OR(G200="12R",G200="12L"),_xlfn.XLOOKUP(C200,DB!$A$2:$A$248,DB!$B$2:$B$248,""),IF(OR(G200="30L",G200="30R"),_xlfn.XLOOKUP(C200,DB!$A$2:$A$248,DB!$C$2:$C$248,""),""))</f>
        <v>TAKUX</v>
      </c>
      <c r="S200" s="3">
        <f t="shared" si="3"/>
        <v>23</v>
      </c>
      <c r="T200" s="3" t="str">
        <f>_xlfn.XLOOKUP(C200,DB!$A$2:$A$248,DB!$D$2:$D$248,"")</f>
        <v>Sector 7</v>
      </c>
    </row>
    <row r="201" spans="1:20" x14ac:dyDescent="0.2">
      <c r="A201" s="20" t="s">
        <v>333</v>
      </c>
      <c r="B201" s="20" t="s">
        <v>18</v>
      </c>
      <c r="C201" s="20" t="s">
        <v>148</v>
      </c>
      <c r="D201" s="20" t="s">
        <v>129</v>
      </c>
      <c r="E201" s="20" t="s">
        <v>5969</v>
      </c>
      <c r="F201" s="21">
        <v>46313.981932870374</v>
      </c>
      <c r="G201" s="20" t="s">
        <v>22</v>
      </c>
      <c r="H201" s="20" t="s">
        <v>5970</v>
      </c>
      <c r="I201" s="22">
        <v>370</v>
      </c>
      <c r="J201" s="20" t="s">
        <v>23</v>
      </c>
      <c r="K201" s="20" t="s">
        <v>24</v>
      </c>
      <c r="L201" s="22">
        <v>133</v>
      </c>
      <c r="M201" s="20" t="s">
        <v>40</v>
      </c>
      <c r="N201" s="21">
        <v>46313.991145833337</v>
      </c>
      <c r="O201" s="22">
        <v>239</v>
      </c>
      <c r="P201" s="20" t="s">
        <v>26</v>
      </c>
      <c r="Q201" s="22">
        <v>190</v>
      </c>
      <c r="R201" s="3" t="str">
        <f>IF(OR(G201="12R",G201="12L"),_xlfn.XLOOKUP(C201,DB!$A$2:$A$248,DB!$B$2:$B$248,""),IF(OR(G201="30L",G201="30R"),_xlfn.XLOOKUP(C201,DB!$A$2:$A$248,DB!$C$2:$C$248,""),""))</f>
        <v>NUDAL</v>
      </c>
      <c r="S201" s="3">
        <f t="shared" si="3"/>
        <v>23</v>
      </c>
      <c r="T201" s="3" t="str">
        <f>_xlfn.XLOOKUP(C201,DB!$A$2:$A$248,DB!$D$2:$D$248,"")</f>
        <v>Sector 3</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0</v>
      </c>
      <c r="E229" s="8">
        <f t="shared" si="4"/>
        <v>0</v>
      </c>
      <c r="F229" s="8">
        <f t="shared" si="4"/>
        <v>4</v>
      </c>
      <c r="G229" s="8">
        <f t="shared" si="4"/>
        <v>4</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2</v>
      </c>
      <c r="H232" s="8">
        <f t="shared" si="4"/>
        <v>12</v>
      </c>
      <c r="I232" s="9">
        <f t="shared" si="5"/>
        <v>29</v>
      </c>
    </row>
    <row r="233" spans="1:9" x14ac:dyDescent="0.2">
      <c r="A233" s="7">
        <v>20</v>
      </c>
      <c r="B233" s="8">
        <f t="shared" si="4"/>
        <v>0</v>
      </c>
      <c r="C233" s="8">
        <f t="shared" si="4"/>
        <v>5</v>
      </c>
      <c r="D233" s="8">
        <f t="shared" si="4"/>
        <v>0</v>
      </c>
      <c r="E233" s="8">
        <f t="shared" si="4"/>
        <v>0</v>
      </c>
      <c r="F233" s="8">
        <f t="shared" si="4"/>
        <v>4</v>
      </c>
      <c r="G233" s="8">
        <f t="shared" si="4"/>
        <v>1</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7</v>
      </c>
      <c r="C265" s="8">
        <f t="shared" si="6"/>
        <v>1</v>
      </c>
      <c r="D265" s="8">
        <f t="shared" si="6"/>
        <v>0</v>
      </c>
      <c r="E265" s="9">
        <f t="shared" si="7"/>
        <v>8</v>
      </c>
    </row>
    <row r="266" spans="1:9" x14ac:dyDescent="0.2">
      <c r="A266" s="7">
        <v>16</v>
      </c>
      <c r="B266" s="8">
        <f t="shared" si="6"/>
        <v>7</v>
      </c>
      <c r="C266" s="8">
        <f t="shared" si="6"/>
        <v>7</v>
      </c>
      <c r="D266" s="8">
        <f t="shared" si="6"/>
        <v>6</v>
      </c>
      <c r="E266" s="9">
        <f t="shared" si="7"/>
        <v>20</v>
      </c>
    </row>
    <row r="267" spans="1:9" x14ac:dyDescent="0.2">
      <c r="A267" s="7">
        <v>17</v>
      </c>
      <c r="B267" s="8">
        <f t="shared" si="6"/>
        <v>7</v>
      </c>
      <c r="C267" s="8">
        <f t="shared" si="6"/>
        <v>11</v>
      </c>
      <c r="D267" s="8">
        <f t="shared" si="6"/>
        <v>2</v>
      </c>
      <c r="E267" s="9">
        <f t="shared" si="7"/>
        <v>20</v>
      </c>
    </row>
    <row r="268" spans="1:9" x14ac:dyDescent="0.2">
      <c r="A268" s="7">
        <v>18</v>
      </c>
      <c r="B268" s="8">
        <f t="shared" si="6"/>
        <v>12</v>
      </c>
      <c r="C268" s="8">
        <f t="shared" si="6"/>
        <v>12</v>
      </c>
      <c r="D268" s="8">
        <f t="shared" si="6"/>
        <v>1</v>
      </c>
      <c r="E268" s="9">
        <f t="shared" si="7"/>
        <v>25</v>
      </c>
    </row>
    <row r="269" spans="1:9" x14ac:dyDescent="0.2">
      <c r="A269" s="7">
        <v>19</v>
      </c>
      <c r="B269" s="8">
        <f t="shared" si="6"/>
        <v>12</v>
      </c>
      <c r="C269" s="8">
        <f t="shared" si="6"/>
        <v>13</v>
      </c>
      <c r="D269" s="8">
        <f t="shared" si="6"/>
        <v>4</v>
      </c>
      <c r="E269" s="9">
        <f t="shared" si="7"/>
        <v>29</v>
      </c>
    </row>
    <row r="270" spans="1:9" x14ac:dyDescent="0.2">
      <c r="A270" s="7">
        <v>20</v>
      </c>
      <c r="B270" s="8">
        <f t="shared" si="6"/>
        <v>8</v>
      </c>
      <c r="C270" s="8">
        <f t="shared" si="6"/>
        <v>9</v>
      </c>
      <c r="D270" s="8">
        <f t="shared" si="6"/>
        <v>1</v>
      </c>
      <c r="E270" s="9">
        <f t="shared" si="7"/>
        <v>18</v>
      </c>
    </row>
    <row r="271" spans="1:9" x14ac:dyDescent="0.2">
      <c r="A271" s="7">
        <v>21</v>
      </c>
      <c r="B271" s="8">
        <f t="shared" si="6"/>
        <v>7</v>
      </c>
      <c r="C271" s="8">
        <f t="shared" si="6"/>
        <v>8</v>
      </c>
      <c r="D271" s="8">
        <f t="shared" si="6"/>
        <v>2</v>
      </c>
      <c r="E271" s="9">
        <f t="shared" si="7"/>
        <v>17</v>
      </c>
    </row>
    <row r="272" spans="1:9" x14ac:dyDescent="0.2">
      <c r="A272" s="7">
        <v>22</v>
      </c>
      <c r="B272" s="8">
        <f t="shared" si="6"/>
        <v>5</v>
      </c>
      <c r="C272" s="8">
        <f t="shared" si="6"/>
        <v>8</v>
      </c>
      <c r="D272" s="8">
        <f t="shared" si="6"/>
        <v>1</v>
      </c>
      <c r="E272" s="9">
        <f t="shared" si="7"/>
        <v>14</v>
      </c>
    </row>
    <row r="273" spans="1:9" x14ac:dyDescent="0.2">
      <c r="A273" s="10">
        <v>23</v>
      </c>
      <c r="B273" s="11">
        <f t="shared" si="6"/>
        <v>0</v>
      </c>
      <c r="C273" s="11">
        <f t="shared" si="6"/>
        <v>3</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18,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DDE73-D295-F044-92D4-BC9F8A37DDA7}">
  <dimension ref="A1:T275"/>
  <sheetViews>
    <sheetView showGridLines="0" topLeftCell="A224" zoomScale="110" zoomScaleNormal="110" workbookViewId="0">
      <selection activeCell="H2" sqref="H2:H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17</v>
      </c>
      <c r="B2" t="s">
        <v>18</v>
      </c>
      <c r="C2" t="s">
        <v>19</v>
      </c>
      <c r="D2" t="s">
        <v>20</v>
      </c>
      <c r="E2" t="s">
        <v>4372</v>
      </c>
      <c r="F2" s="2">
        <v>46314.018113425926</v>
      </c>
      <c r="G2" t="s">
        <v>22</v>
      </c>
      <c r="H2" t="s">
        <v>5971</v>
      </c>
      <c r="I2">
        <v>340</v>
      </c>
      <c r="J2" t="s">
        <v>23</v>
      </c>
      <c r="K2" t="s">
        <v>24</v>
      </c>
      <c r="L2">
        <v>877</v>
      </c>
      <c r="M2" t="s">
        <v>181</v>
      </c>
      <c r="N2" s="2">
        <v>46314.066550925927</v>
      </c>
      <c r="O2">
        <v>340</v>
      </c>
      <c r="P2" t="s">
        <v>26</v>
      </c>
      <c r="Q2">
        <v>190</v>
      </c>
      <c r="R2" s="3" t="str">
        <f>IF(OR(G2="12R",G2="12L"),_xlfn.XLOOKUP(C2,DB!$A$2:$A$248,DB!$B$2:$B$248,""),IF(OR(G2="30L",G2="30R"),_xlfn.XLOOKUP(C2,DB!$A$2:$A$248,DB!$C$2:$C$248,""),""))</f>
        <v>UDGUV</v>
      </c>
      <c r="S2" s="3">
        <f>HOUR(F2)</f>
        <v>0</v>
      </c>
      <c r="T2" s="3" t="str">
        <f>_xlfn.XLOOKUP(C2,DB!$A$2:$A$248,DB!$D$2:$D$248,"")</f>
        <v>Sector 2</v>
      </c>
    </row>
    <row r="3" spans="1:20" x14ac:dyDescent="0.2">
      <c r="A3" t="s">
        <v>32</v>
      </c>
      <c r="B3" t="s">
        <v>18</v>
      </c>
      <c r="C3" t="s">
        <v>33</v>
      </c>
      <c r="D3" t="s">
        <v>54</v>
      </c>
      <c r="E3" t="s">
        <v>844</v>
      </c>
      <c r="F3" s="2">
        <v>46314.028275462966</v>
      </c>
      <c r="G3" t="s">
        <v>22</v>
      </c>
      <c r="H3" t="s">
        <v>5972</v>
      </c>
      <c r="I3">
        <v>380</v>
      </c>
      <c r="J3" t="s">
        <v>23</v>
      </c>
      <c r="K3" t="s">
        <v>24</v>
      </c>
      <c r="L3">
        <v>868</v>
      </c>
      <c r="M3" t="s">
        <v>36</v>
      </c>
      <c r="N3" s="2">
        <v>46314.076597222222</v>
      </c>
      <c r="O3">
        <v>380</v>
      </c>
      <c r="P3" t="s">
        <v>26</v>
      </c>
      <c r="Q3">
        <v>190</v>
      </c>
      <c r="R3" s="3" t="str">
        <f>IF(OR(G3="12R",G3="12L"),_xlfn.XLOOKUP(C3,DB!$A$2:$A$248,DB!$B$2:$B$248,""),IF(OR(G3="30L",G3="30R"),_xlfn.XLOOKUP(C3,DB!$A$2:$A$248,DB!$C$2:$C$248,""),""))</f>
        <v>UDGUV</v>
      </c>
      <c r="S3" s="3">
        <f t="shared" ref="S3:S66" si="0">HOUR(F3)</f>
        <v>0</v>
      </c>
      <c r="T3" s="3" t="str">
        <f>_xlfn.XLOOKUP(C3,DB!$A$2:$A$248,DB!$D$2:$D$248,"")</f>
        <v>Sector 2</v>
      </c>
    </row>
    <row r="4" spans="1:20" x14ac:dyDescent="0.2">
      <c r="A4" t="s">
        <v>621</v>
      </c>
      <c r="B4" t="s">
        <v>18</v>
      </c>
      <c r="C4" t="s">
        <v>28</v>
      </c>
      <c r="D4" t="s">
        <v>29</v>
      </c>
      <c r="E4" t="s">
        <v>5973</v>
      </c>
      <c r="F4" s="2">
        <v>46314.033379629633</v>
      </c>
      <c r="G4" t="s">
        <v>22</v>
      </c>
      <c r="H4" t="s">
        <v>5974</v>
      </c>
      <c r="I4">
        <v>370</v>
      </c>
      <c r="J4" t="s">
        <v>23</v>
      </c>
      <c r="K4" t="s">
        <v>24</v>
      </c>
      <c r="L4">
        <v>359</v>
      </c>
      <c r="M4" t="s">
        <v>31</v>
      </c>
      <c r="N4" s="2">
        <v>46314.054502314815</v>
      </c>
      <c r="O4">
        <v>370</v>
      </c>
      <c r="P4" t="s">
        <v>26</v>
      </c>
      <c r="Q4">
        <v>40</v>
      </c>
      <c r="R4" s="3" t="str">
        <f>IF(OR(G4="12R",G4="12L"),_xlfn.XLOOKUP(C4,DB!$A$2:$A$248,DB!$B$2:$B$248,""),IF(OR(G4="30L",G4="30R"),_xlfn.XLOOKUP(C4,DB!$A$2:$A$248,DB!$C$2:$C$248,""),""))</f>
        <v>OMSUK</v>
      </c>
      <c r="S4" s="3">
        <f t="shared" si="0"/>
        <v>0</v>
      </c>
      <c r="T4" s="3" t="str">
        <f>_xlfn.XLOOKUP(C4,DB!$A$2:$A$248,DB!$D$2:$D$248,"")</f>
        <v>Sector 3</v>
      </c>
    </row>
    <row r="5" spans="1:20" x14ac:dyDescent="0.2">
      <c r="A5" t="s">
        <v>57</v>
      </c>
      <c r="B5" t="s">
        <v>18</v>
      </c>
      <c r="C5" t="s">
        <v>43</v>
      </c>
      <c r="D5" t="s">
        <v>61</v>
      </c>
      <c r="E5" t="s">
        <v>418</v>
      </c>
      <c r="F5" s="2">
        <v>46314.039768518516</v>
      </c>
      <c r="G5" t="s">
        <v>22</v>
      </c>
      <c r="H5" t="s">
        <v>5975</v>
      </c>
      <c r="I5">
        <v>360</v>
      </c>
      <c r="J5" t="s">
        <v>23</v>
      </c>
      <c r="K5" t="s">
        <v>24</v>
      </c>
      <c r="L5">
        <v>859</v>
      </c>
      <c r="M5" t="s">
        <v>46</v>
      </c>
      <c r="N5" s="2">
        <v>46314.085914351854</v>
      </c>
      <c r="O5">
        <v>360</v>
      </c>
      <c r="P5" t="s">
        <v>26</v>
      </c>
      <c r="Q5">
        <v>190</v>
      </c>
      <c r="R5" s="3" t="str">
        <f>IF(OR(G5="12R",G5="12L"),_xlfn.XLOOKUP(C5,DB!$A$2:$A$248,DB!$B$2:$B$248,""),IF(OR(G5="30L",G5="30R"),_xlfn.XLOOKUP(C5,DB!$A$2:$A$248,DB!$C$2:$C$248,""),""))</f>
        <v>UDGUV</v>
      </c>
      <c r="S5" s="3">
        <f t="shared" si="0"/>
        <v>0</v>
      </c>
      <c r="T5" s="3" t="str">
        <f>_xlfn.XLOOKUP(C5,DB!$A$2:$A$248,DB!$D$2:$D$248,"")</f>
        <v>Sector 2</v>
      </c>
    </row>
    <row r="6" spans="1:20" x14ac:dyDescent="0.2">
      <c r="A6" t="s">
        <v>47</v>
      </c>
      <c r="B6" t="s">
        <v>18</v>
      </c>
      <c r="C6" t="s">
        <v>48</v>
      </c>
      <c r="D6" t="s">
        <v>49</v>
      </c>
      <c r="E6" t="s">
        <v>455</v>
      </c>
      <c r="F6" s="2">
        <v>46314.041435185187</v>
      </c>
      <c r="G6" t="s">
        <v>22</v>
      </c>
      <c r="H6" t="s">
        <v>5976</v>
      </c>
      <c r="I6">
        <v>350</v>
      </c>
      <c r="J6" t="s">
        <v>23</v>
      </c>
      <c r="K6" t="s">
        <v>24</v>
      </c>
      <c r="L6">
        <v>134</v>
      </c>
      <c r="M6" t="s">
        <v>682</v>
      </c>
      <c r="N6" s="2">
        <v>46314.050717592596</v>
      </c>
      <c r="O6">
        <v>204</v>
      </c>
      <c r="P6" t="s">
        <v>41</v>
      </c>
      <c r="Q6">
        <v>190</v>
      </c>
      <c r="R6" s="3" t="str">
        <f>IF(OR(G6="12R",G6="12L"),_xlfn.XLOOKUP(C6,DB!$A$2:$A$248,DB!$B$2:$B$248,""),IF(OR(G6="30L",G6="30R"),_xlfn.XLOOKUP(C6,DB!$A$2:$A$248,DB!$C$2:$C$248,""),""))</f>
        <v>NUDAL</v>
      </c>
      <c r="S6" s="3">
        <f t="shared" si="0"/>
        <v>0</v>
      </c>
      <c r="T6" s="3" t="str">
        <f>_xlfn.XLOOKUP(C6,DB!$A$2:$A$248,DB!$D$2:$D$248,"")</f>
        <v>Sector 3</v>
      </c>
    </row>
    <row r="7" spans="1:20" x14ac:dyDescent="0.2">
      <c r="A7" t="s">
        <v>42</v>
      </c>
      <c r="B7" t="s">
        <v>18</v>
      </c>
      <c r="C7" t="s">
        <v>43</v>
      </c>
      <c r="D7" t="s">
        <v>44</v>
      </c>
      <c r="E7" t="s">
        <v>126</v>
      </c>
      <c r="F7" s="2">
        <v>46314.043680555558</v>
      </c>
      <c r="G7" t="s">
        <v>22</v>
      </c>
      <c r="H7" t="s">
        <v>5977</v>
      </c>
      <c r="I7">
        <v>360</v>
      </c>
      <c r="J7" t="s">
        <v>23</v>
      </c>
      <c r="K7" t="s">
        <v>24</v>
      </c>
      <c r="L7">
        <v>860</v>
      </c>
      <c r="M7" t="s">
        <v>456</v>
      </c>
      <c r="N7" s="2">
        <v>46314.090474537035</v>
      </c>
      <c r="O7">
        <v>360</v>
      </c>
      <c r="P7" t="s">
        <v>26</v>
      </c>
      <c r="Q7">
        <v>190</v>
      </c>
      <c r="R7" s="3" t="str">
        <f>IF(OR(G7="12R",G7="12L"),_xlfn.XLOOKUP(C7,DB!$A$2:$A$248,DB!$B$2:$B$248,""),IF(OR(G7="30L",G7="30R"),_xlfn.XLOOKUP(C7,DB!$A$2:$A$248,DB!$C$2:$C$248,""),""))</f>
        <v>UDGUV</v>
      </c>
      <c r="S7" s="3">
        <f t="shared" si="0"/>
        <v>1</v>
      </c>
      <c r="T7" s="3" t="str">
        <f>_xlfn.XLOOKUP(C7,DB!$A$2:$A$248,DB!$D$2:$D$248,"")</f>
        <v>Sector 2</v>
      </c>
    </row>
    <row r="8" spans="1:20" x14ac:dyDescent="0.2">
      <c r="A8" t="s">
        <v>758</v>
      </c>
      <c r="B8" t="s">
        <v>18</v>
      </c>
      <c r="C8" t="s">
        <v>368</v>
      </c>
      <c r="D8" t="s">
        <v>69</v>
      </c>
      <c r="E8" t="s">
        <v>5978</v>
      </c>
      <c r="F8" s="2">
        <v>46314.058136574073</v>
      </c>
      <c r="G8" t="s">
        <v>22</v>
      </c>
      <c r="H8" t="s">
        <v>5979</v>
      </c>
      <c r="I8">
        <v>350</v>
      </c>
      <c r="J8" t="s">
        <v>23</v>
      </c>
      <c r="K8" t="s">
        <v>152</v>
      </c>
      <c r="L8">
        <v>134</v>
      </c>
      <c r="M8" t="s">
        <v>40</v>
      </c>
      <c r="N8" s="2">
        <v>46314.067916666667</v>
      </c>
      <c r="O8">
        <v>183</v>
      </c>
      <c r="P8" t="s">
        <v>41</v>
      </c>
      <c r="Q8">
        <v>190</v>
      </c>
      <c r="R8" s="3" t="str">
        <f>IF(OR(G8="12R",G8="12L"),_xlfn.XLOOKUP(C8,DB!$A$2:$A$248,DB!$B$2:$B$248,""),IF(OR(G8="30L",G8="30R"),_xlfn.XLOOKUP(C8,DB!$A$2:$A$248,DB!$C$2:$C$248,""),""))</f>
        <v>NUDAL</v>
      </c>
      <c r="S8" s="3">
        <f t="shared" si="0"/>
        <v>1</v>
      </c>
      <c r="T8" s="3" t="str">
        <f>_xlfn.XLOOKUP(C8,DB!$A$2:$A$248,DB!$D$2:$D$248,"")</f>
        <v>Sector 3</v>
      </c>
    </row>
    <row r="9" spans="1:20" x14ac:dyDescent="0.2">
      <c r="A9" t="s">
        <v>4606</v>
      </c>
      <c r="B9" t="s">
        <v>18</v>
      </c>
      <c r="C9" t="s">
        <v>988</v>
      </c>
      <c r="D9" t="s">
        <v>4607</v>
      </c>
      <c r="E9" t="s">
        <v>5980</v>
      </c>
      <c r="F9" s="2">
        <v>46314.065740740742</v>
      </c>
      <c r="G9" t="s">
        <v>22</v>
      </c>
      <c r="H9" t="s">
        <v>5981</v>
      </c>
      <c r="I9">
        <v>350</v>
      </c>
      <c r="J9" t="s">
        <v>23</v>
      </c>
      <c r="K9" t="s">
        <v>24</v>
      </c>
      <c r="L9">
        <v>134</v>
      </c>
      <c r="M9" t="s">
        <v>40</v>
      </c>
      <c r="N9" s="2">
        <v>46314.074618055558</v>
      </c>
      <c r="O9">
        <v>246</v>
      </c>
      <c r="P9" t="s">
        <v>41</v>
      </c>
      <c r="Q9">
        <v>190</v>
      </c>
      <c r="R9" s="3" t="str">
        <f>IF(OR(G9="12R",G9="12L"),_xlfn.XLOOKUP(C9,DB!$A$2:$A$248,DB!$B$2:$B$248,""),IF(OR(G9="30L",G9="30R"),_xlfn.XLOOKUP(C9,DB!$A$2:$A$248,DB!$C$2:$C$248,""),""))</f>
        <v>NUDAL</v>
      </c>
      <c r="S9" s="3">
        <f t="shared" si="0"/>
        <v>1</v>
      </c>
      <c r="T9" s="3" t="str">
        <f>_xlfn.XLOOKUP(C9,DB!$A$2:$A$248,DB!$D$2:$D$248,"")</f>
        <v>Sector 3</v>
      </c>
    </row>
    <row r="10" spans="1:20" x14ac:dyDescent="0.2">
      <c r="A10" t="s">
        <v>373</v>
      </c>
      <c r="B10" t="s">
        <v>18</v>
      </c>
      <c r="C10" t="s">
        <v>38</v>
      </c>
      <c r="D10" t="s">
        <v>366</v>
      </c>
      <c r="E10" t="s">
        <v>2197</v>
      </c>
      <c r="F10" s="2">
        <v>46314.072268518517</v>
      </c>
      <c r="G10" t="s">
        <v>22</v>
      </c>
      <c r="H10" t="s">
        <v>5982</v>
      </c>
      <c r="I10">
        <v>370</v>
      </c>
      <c r="J10" t="s">
        <v>23</v>
      </c>
      <c r="K10" t="s">
        <v>24</v>
      </c>
      <c r="L10">
        <v>136</v>
      </c>
      <c r="M10" t="s">
        <v>40</v>
      </c>
      <c r="N10" s="2">
        <v>46314.082037037035</v>
      </c>
      <c r="O10">
        <v>219</v>
      </c>
      <c r="P10" t="s">
        <v>41</v>
      </c>
      <c r="Q10">
        <v>190</v>
      </c>
      <c r="R10" s="3" t="str">
        <f>IF(OR(G10="12R",G10="12L"),_xlfn.XLOOKUP(C10,DB!$A$2:$A$248,DB!$B$2:$B$248,""),IF(OR(G10="30L",G10="30R"),_xlfn.XLOOKUP(C10,DB!$A$2:$A$248,DB!$C$2:$C$248,""),""))</f>
        <v>NUDAL</v>
      </c>
      <c r="S10" s="3">
        <f t="shared" si="0"/>
        <v>1</v>
      </c>
      <c r="T10" s="3" t="str">
        <f>_xlfn.XLOOKUP(C10,DB!$A$2:$A$248,DB!$D$2:$D$248,"")</f>
        <v>Sector 3</v>
      </c>
    </row>
    <row r="11" spans="1:20" x14ac:dyDescent="0.2">
      <c r="A11" t="s">
        <v>60</v>
      </c>
      <c r="B11" t="s">
        <v>18</v>
      </c>
      <c r="C11" t="s">
        <v>28</v>
      </c>
      <c r="D11" t="s">
        <v>61</v>
      </c>
      <c r="E11" t="s">
        <v>940</v>
      </c>
      <c r="F11" s="2">
        <v>46314.087256944447</v>
      </c>
      <c r="G11" t="s">
        <v>22</v>
      </c>
      <c r="H11" t="s">
        <v>5983</v>
      </c>
      <c r="I11">
        <v>350</v>
      </c>
      <c r="J11" t="s">
        <v>23</v>
      </c>
      <c r="K11" t="s">
        <v>24</v>
      </c>
      <c r="L11">
        <v>362</v>
      </c>
      <c r="M11" t="s">
        <v>31</v>
      </c>
      <c r="N11" s="2">
        <v>46314.108726851853</v>
      </c>
      <c r="O11">
        <v>330</v>
      </c>
      <c r="P11" t="s">
        <v>26</v>
      </c>
      <c r="Q11">
        <v>40</v>
      </c>
      <c r="R11" s="3" t="str">
        <f>IF(OR(G11="12R",G11="12L"),_xlfn.XLOOKUP(C11,DB!$A$2:$A$248,DB!$B$2:$B$248,""),IF(OR(G11="30L",G11="30R"),_xlfn.XLOOKUP(C11,DB!$A$2:$A$248,DB!$C$2:$C$248,""),""))</f>
        <v>OMSUK</v>
      </c>
      <c r="S11" s="3">
        <f t="shared" si="0"/>
        <v>2</v>
      </c>
      <c r="T11" s="3" t="str">
        <f>_xlfn.XLOOKUP(C11,DB!$A$2:$A$248,DB!$D$2:$D$248,"")</f>
        <v>Sector 3</v>
      </c>
    </row>
    <row r="12" spans="1:20" x14ac:dyDescent="0.2">
      <c r="A12" t="s">
        <v>367</v>
      </c>
      <c r="B12" t="s">
        <v>18</v>
      </c>
      <c r="C12" t="s">
        <v>368</v>
      </c>
      <c r="D12" t="s">
        <v>88</v>
      </c>
      <c r="E12" t="s">
        <v>369</v>
      </c>
      <c r="F12" s="2">
        <v>46314.100787037038</v>
      </c>
      <c r="G12" t="s">
        <v>22</v>
      </c>
      <c r="H12" t="s">
        <v>5984</v>
      </c>
      <c r="I12">
        <v>370</v>
      </c>
      <c r="J12" t="s">
        <v>23</v>
      </c>
      <c r="K12" t="s">
        <v>24</v>
      </c>
      <c r="L12">
        <v>134</v>
      </c>
      <c r="M12" t="s">
        <v>3300</v>
      </c>
      <c r="N12" s="2">
        <v>46314.110300925924</v>
      </c>
      <c r="O12">
        <v>195</v>
      </c>
      <c r="P12" t="s">
        <v>41</v>
      </c>
      <c r="Q12">
        <v>190</v>
      </c>
      <c r="R12" s="3" t="str">
        <f>IF(OR(G12="12R",G12="12L"),_xlfn.XLOOKUP(C12,DB!$A$2:$A$248,DB!$B$2:$B$248,""),IF(OR(G12="30L",G12="30R"),_xlfn.XLOOKUP(C12,DB!$A$2:$A$248,DB!$C$2:$C$248,""),""))</f>
        <v>NUDAL</v>
      </c>
      <c r="S12" s="3">
        <f t="shared" si="0"/>
        <v>2</v>
      </c>
      <c r="T12" s="3" t="str">
        <f>_xlfn.XLOOKUP(C12,DB!$A$2:$A$248,DB!$D$2:$D$248,"")</f>
        <v>Sector 3</v>
      </c>
    </row>
    <row r="13" spans="1:20" x14ac:dyDescent="0.2">
      <c r="A13" t="s">
        <v>375</v>
      </c>
      <c r="B13" t="s">
        <v>18</v>
      </c>
      <c r="C13" t="s">
        <v>219</v>
      </c>
      <c r="D13" t="s">
        <v>34</v>
      </c>
      <c r="E13" t="s">
        <v>399</v>
      </c>
      <c r="F13" s="2">
        <v>46314.113611111112</v>
      </c>
      <c r="G13" t="s">
        <v>22</v>
      </c>
      <c r="H13" t="s">
        <v>5985</v>
      </c>
      <c r="I13">
        <v>370</v>
      </c>
      <c r="J13" t="s">
        <v>23</v>
      </c>
      <c r="K13" t="s">
        <v>24</v>
      </c>
      <c r="L13">
        <v>149</v>
      </c>
      <c r="M13" t="s">
        <v>117</v>
      </c>
      <c r="N13" s="2">
        <v>46314.12400462963</v>
      </c>
      <c r="O13">
        <v>271</v>
      </c>
      <c r="P13" t="s">
        <v>26</v>
      </c>
      <c r="Q13">
        <v>190</v>
      </c>
      <c r="R13" s="3" t="str">
        <f>IF(OR(G13="12R",G13="12L"),_xlfn.XLOOKUP(C13,DB!$A$2:$A$248,DB!$B$2:$B$248,""),IF(OR(G13="30L",G13="30R"),_xlfn.XLOOKUP(C13,DB!$A$2:$A$248,DB!$C$2:$C$248,""),""))</f>
        <v>TAKUX</v>
      </c>
      <c r="S13" s="3">
        <f t="shared" si="0"/>
        <v>2</v>
      </c>
      <c r="T13" s="3" t="str">
        <f>_xlfn.XLOOKUP(C13,DB!$A$2:$A$248,DB!$D$2:$D$248,"")</f>
        <v>Sector 7</v>
      </c>
    </row>
    <row r="14" spans="1:20" x14ac:dyDescent="0.2">
      <c r="A14" t="s">
        <v>71</v>
      </c>
      <c r="B14" t="s">
        <v>18</v>
      </c>
      <c r="C14" t="s">
        <v>43</v>
      </c>
      <c r="D14" t="s">
        <v>54</v>
      </c>
      <c r="E14" t="s">
        <v>109</v>
      </c>
      <c r="F14" s="2">
        <v>46314.117372685185</v>
      </c>
      <c r="G14" t="s">
        <v>22</v>
      </c>
      <c r="H14" t="s">
        <v>5986</v>
      </c>
      <c r="I14">
        <v>380</v>
      </c>
      <c r="J14" t="s">
        <v>23</v>
      </c>
      <c r="K14" t="s">
        <v>24</v>
      </c>
      <c r="L14">
        <v>864</v>
      </c>
      <c r="M14" t="s">
        <v>461</v>
      </c>
      <c r="N14" s="2">
        <v>46314.164305555554</v>
      </c>
      <c r="O14">
        <v>380</v>
      </c>
      <c r="P14" t="s">
        <v>26</v>
      </c>
      <c r="Q14">
        <v>190</v>
      </c>
      <c r="R14" s="3" t="str">
        <f>IF(OR(G14="12R",G14="12L"),_xlfn.XLOOKUP(C14,DB!$A$2:$A$248,DB!$B$2:$B$248,""),IF(OR(G14="30L",G14="30R"),_xlfn.XLOOKUP(C14,DB!$A$2:$A$248,DB!$C$2:$C$248,""),""))</f>
        <v>UDGUV</v>
      </c>
      <c r="S14" s="3">
        <f t="shared" si="0"/>
        <v>2</v>
      </c>
      <c r="T14" s="3" t="str">
        <f>_xlfn.XLOOKUP(C14,DB!$A$2:$A$248,DB!$D$2:$D$248,"")</f>
        <v>Sector 2</v>
      </c>
    </row>
    <row r="15" spans="1:20" x14ac:dyDescent="0.2">
      <c r="A15" t="s">
        <v>556</v>
      </c>
      <c r="B15" t="s">
        <v>18</v>
      </c>
      <c r="C15" t="s">
        <v>101</v>
      </c>
      <c r="D15" t="s">
        <v>54</v>
      </c>
      <c r="E15" t="s">
        <v>1810</v>
      </c>
      <c r="F15" s="2">
        <v>46314.120393518519</v>
      </c>
      <c r="G15" t="s">
        <v>22</v>
      </c>
      <c r="H15" t="s">
        <v>5987</v>
      </c>
      <c r="I15">
        <v>380</v>
      </c>
      <c r="J15" t="s">
        <v>23</v>
      </c>
      <c r="K15" t="s">
        <v>24</v>
      </c>
      <c r="L15">
        <v>860</v>
      </c>
      <c r="M15" t="s">
        <v>461</v>
      </c>
      <c r="N15" s="2">
        <v>46314.167361111111</v>
      </c>
      <c r="O15">
        <v>380</v>
      </c>
      <c r="P15" t="s">
        <v>26</v>
      </c>
      <c r="Q15">
        <v>190</v>
      </c>
      <c r="R15" s="3" t="str">
        <f>IF(OR(G15="12R",G15="12L"),_xlfn.XLOOKUP(C15,DB!$A$2:$A$248,DB!$B$2:$B$248,""),IF(OR(G15="30L",G15="30R"),_xlfn.XLOOKUP(C15,DB!$A$2:$A$248,DB!$C$2:$C$248,""),""))</f>
        <v>UDGUV</v>
      </c>
      <c r="S15" s="3">
        <f t="shared" si="0"/>
        <v>2</v>
      </c>
      <c r="T15" s="3" t="str">
        <f>_xlfn.XLOOKUP(C15,DB!$A$2:$A$248,DB!$D$2:$D$248,"")</f>
        <v>Sector 2</v>
      </c>
    </row>
    <row r="16" spans="1:20" x14ac:dyDescent="0.2">
      <c r="A16" t="s">
        <v>80</v>
      </c>
      <c r="B16" t="s">
        <v>18</v>
      </c>
      <c r="C16" t="s">
        <v>43</v>
      </c>
      <c r="D16" t="s">
        <v>20</v>
      </c>
      <c r="E16" t="s">
        <v>581</v>
      </c>
      <c r="F16" s="2">
        <v>46314.121701388889</v>
      </c>
      <c r="G16" t="s">
        <v>22</v>
      </c>
      <c r="H16" t="s">
        <v>5988</v>
      </c>
      <c r="I16">
        <v>360</v>
      </c>
      <c r="J16" t="s">
        <v>23</v>
      </c>
      <c r="K16" t="s">
        <v>24</v>
      </c>
      <c r="L16">
        <v>861</v>
      </c>
      <c r="M16" t="s">
        <v>461</v>
      </c>
      <c r="N16" s="2">
        <v>46314.168113425927</v>
      </c>
      <c r="O16">
        <v>360</v>
      </c>
      <c r="P16" t="s">
        <v>26</v>
      </c>
      <c r="Q16">
        <v>190</v>
      </c>
      <c r="R16" s="3" t="str">
        <f>IF(OR(G16="12R",G16="12L"),_xlfn.XLOOKUP(C16,DB!$A$2:$A$248,DB!$B$2:$B$248,""),IF(OR(G16="30L",G16="30R"),_xlfn.XLOOKUP(C16,DB!$A$2:$A$248,DB!$C$2:$C$248,""),""))</f>
        <v>UDGUV</v>
      </c>
      <c r="S16" s="3">
        <f t="shared" si="0"/>
        <v>2</v>
      </c>
      <c r="T16" s="3" t="str">
        <f>_xlfn.XLOOKUP(C16,DB!$A$2:$A$248,DB!$D$2:$D$248,"")</f>
        <v>Sector 2</v>
      </c>
    </row>
    <row r="17" spans="1:20" x14ac:dyDescent="0.2">
      <c r="A17" t="s">
        <v>83</v>
      </c>
      <c r="B17" t="s">
        <v>18</v>
      </c>
      <c r="C17" t="s">
        <v>50</v>
      </c>
      <c r="D17" t="s">
        <v>34</v>
      </c>
      <c r="E17" t="s">
        <v>4523</v>
      </c>
      <c r="F17" s="2">
        <v>46314.131631944445</v>
      </c>
      <c r="G17" t="s">
        <v>696</v>
      </c>
      <c r="H17" t="s">
        <v>5989</v>
      </c>
      <c r="I17">
        <v>380</v>
      </c>
      <c r="J17" t="s">
        <v>23</v>
      </c>
      <c r="K17" t="s">
        <v>24</v>
      </c>
      <c r="L17">
        <v>863</v>
      </c>
      <c r="M17" t="s">
        <v>85</v>
      </c>
      <c r="N17" s="2">
        <v>46314.178599537037</v>
      </c>
      <c r="O17">
        <v>380</v>
      </c>
      <c r="P17" t="s">
        <v>26</v>
      </c>
      <c r="Q17">
        <v>190</v>
      </c>
      <c r="R17" s="3" t="str">
        <f>IF(OR(G17="12R",G17="12L"),_xlfn.XLOOKUP(C17,DB!$A$2:$A$248,DB!$B$2:$B$248,""),IF(OR(G17="30L",G17="30R"),_xlfn.XLOOKUP(C17,DB!$A$2:$A$248,DB!$C$2:$C$248,""),""))</f>
        <v>UDGUV</v>
      </c>
      <c r="S17" s="3">
        <f t="shared" si="0"/>
        <v>3</v>
      </c>
      <c r="T17" s="3" t="str">
        <f>_xlfn.XLOOKUP(C17,DB!$A$2:$A$248,DB!$D$2:$D$248,"")</f>
        <v>Sector 2</v>
      </c>
    </row>
    <row r="18" spans="1:20" x14ac:dyDescent="0.2">
      <c r="A18" t="s">
        <v>759</v>
      </c>
      <c r="B18" t="s">
        <v>18</v>
      </c>
      <c r="C18" t="s">
        <v>33</v>
      </c>
      <c r="D18" t="s">
        <v>54</v>
      </c>
      <c r="E18" t="s">
        <v>5990</v>
      </c>
      <c r="F18" s="2">
        <v>46314.15115740741</v>
      </c>
      <c r="G18" t="s">
        <v>696</v>
      </c>
      <c r="H18" t="s">
        <v>5991</v>
      </c>
      <c r="I18">
        <v>380</v>
      </c>
      <c r="J18" t="s">
        <v>23</v>
      </c>
      <c r="K18" t="s">
        <v>24</v>
      </c>
      <c r="L18">
        <v>873</v>
      </c>
      <c r="M18" t="s">
        <v>36</v>
      </c>
      <c r="N18" s="2">
        <v>46314.199675925927</v>
      </c>
      <c r="O18">
        <v>380</v>
      </c>
      <c r="P18" t="s">
        <v>26</v>
      </c>
      <c r="Q18">
        <v>190</v>
      </c>
      <c r="R18" s="3" t="str">
        <f>IF(OR(G18="12R",G18="12L"),_xlfn.XLOOKUP(C18,DB!$A$2:$A$248,DB!$B$2:$B$248,""),IF(OR(G18="30L",G18="30R"),_xlfn.XLOOKUP(C18,DB!$A$2:$A$248,DB!$C$2:$C$248,""),""))</f>
        <v>UDGUV</v>
      </c>
      <c r="S18" s="3">
        <f t="shared" si="0"/>
        <v>3</v>
      </c>
      <c r="T18" s="3" t="str">
        <f>_xlfn.XLOOKUP(C18,DB!$A$2:$A$248,DB!$D$2:$D$248,"")</f>
        <v>Sector 2</v>
      </c>
    </row>
    <row r="19" spans="1:20" x14ac:dyDescent="0.2">
      <c r="A19" t="s">
        <v>760</v>
      </c>
      <c r="B19" t="s">
        <v>18</v>
      </c>
      <c r="C19" t="s">
        <v>732</v>
      </c>
      <c r="D19" t="s">
        <v>61</v>
      </c>
      <c r="E19" t="s">
        <v>843</v>
      </c>
      <c r="F19" s="2">
        <v>46314.168009259258</v>
      </c>
      <c r="G19" t="s">
        <v>696</v>
      </c>
      <c r="H19" t="s">
        <v>5992</v>
      </c>
      <c r="I19">
        <v>330</v>
      </c>
      <c r="J19" t="s">
        <v>23</v>
      </c>
      <c r="K19" t="s">
        <v>24</v>
      </c>
      <c r="L19">
        <v>356</v>
      </c>
      <c r="M19" t="s">
        <v>31</v>
      </c>
      <c r="N19" s="2">
        <v>46314.189236111109</v>
      </c>
      <c r="O19">
        <v>330</v>
      </c>
      <c r="P19" t="s">
        <v>26</v>
      </c>
      <c r="Q19">
        <v>190</v>
      </c>
      <c r="R19" s="3" t="str">
        <f>IF(OR(G19="12R",G19="12L"),_xlfn.XLOOKUP(C19,DB!$A$2:$A$248,DB!$B$2:$B$248,""),IF(OR(G19="30L",G19="30R"),_xlfn.XLOOKUP(C19,DB!$A$2:$A$248,DB!$C$2:$C$248,""),""))</f>
        <v>OMSUK</v>
      </c>
      <c r="S19" s="3">
        <f t="shared" si="0"/>
        <v>4</v>
      </c>
      <c r="T19" s="3" t="str">
        <f>_xlfn.XLOOKUP(C19,DB!$A$2:$A$248,DB!$D$2:$D$248,"")</f>
        <v>Sector 3</v>
      </c>
    </row>
    <row r="20" spans="1:20" x14ac:dyDescent="0.2">
      <c r="A20" t="s">
        <v>89</v>
      </c>
      <c r="B20" t="s">
        <v>18</v>
      </c>
      <c r="C20" t="s">
        <v>43</v>
      </c>
      <c r="D20" t="s">
        <v>61</v>
      </c>
      <c r="E20" t="s">
        <v>156</v>
      </c>
      <c r="F20" s="2">
        <v>46314.183449074073</v>
      </c>
      <c r="G20" t="s">
        <v>696</v>
      </c>
      <c r="H20" t="s">
        <v>5993</v>
      </c>
      <c r="I20">
        <v>360</v>
      </c>
      <c r="J20" t="s">
        <v>23</v>
      </c>
      <c r="K20" t="s">
        <v>24</v>
      </c>
      <c r="L20">
        <v>896</v>
      </c>
      <c r="M20" t="s">
        <v>2245</v>
      </c>
      <c r="N20" s="2">
        <v>46314.232418981483</v>
      </c>
      <c r="O20">
        <v>360</v>
      </c>
      <c r="P20" t="s">
        <v>26</v>
      </c>
      <c r="Q20">
        <v>190</v>
      </c>
      <c r="R20" s="3" t="str">
        <f>IF(OR(G20="12R",G20="12L"),_xlfn.XLOOKUP(C20,DB!$A$2:$A$248,DB!$B$2:$B$248,""),IF(OR(G20="30L",G20="30R"),_xlfn.XLOOKUP(C20,DB!$A$2:$A$248,DB!$C$2:$C$248,""),""))</f>
        <v>UDGUV</v>
      </c>
      <c r="S20" s="3">
        <f t="shared" si="0"/>
        <v>4</v>
      </c>
      <c r="T20" s="3" t="str">
        <f>_xlfn.XLOOKUP(C20,DB!$A$2:$A$248,DB!$D$2:$D$248,"")</f>
        <v>Sector 2</v>
      </c>
    </row>
    <row r="21" spans="1:20" x14ac:dyDescent="0.2">
      <c r="A21" t="s">
        <v>5994</v>
      </c>
      <c r="B21" t="s">
        <v>18</v>
      </c>
      <c r="C21" t="s">
        <v>1061</v>
      </c>
      <c r="D21" t="s">
        <v>5995</v>
      </c>
      <c r="E21" t="s">
        <v>5996</v>
      </c>
      <c r="F21" s="2">
        <v>46314.187581018516</v>
      </c>
      <c r="G21" t="s">
        <v>696</v>
      </c>
      <c r="H21" t="s">
        <v>5997</v>
      </c>
      <c r="I21">
        <v>390</v>
      </c>
      <c r="J21" t="s">
        <v>23</v>
      </c>
      <c r="K21" t="s">
        <v>24</v>
      </c>
      <c r="L21">
        <v>135</v>
      </c>
      <c r="M21" t="s">
        <v>3340</v>
      </c>
      <c r="N21" s="2">
        <v>46314.196909722225</v>
      </c>
      <c r="O21">
        <v>212</v>
      </c>
      <c r="P21" t="s">
        <v>41</v>
      </c>
      <c r="Q21">
        <v>190</v>
      </c>
      <c r="R21" s="3" t="str">
        <f>IF(OR(G21="12R",G21="12L"),_xlfn.XLOOKUP(C21,DB!$A$2:$A$248,DB!$B$2:$B$248,""),IF(OR(G21="30L",G21="30R"),_xlfn.XLOOKUP(C21,DB!$A$2:$A$248,DB!$C$2:$C$248,""),""))</f>
        <v>NUDAL</v>
      </c>
      <c r="S21" s="3">
        <f t="shared" si="0"/>
        <v>4</v>
      </c>
      <c r="T21" s="3" t="str">
        <f>_xlfn.XLOOKUP(C21,DB!$A$2:$A$248,DB!$D$2:$D$248,"")</f>
        <v>Sector 3</v>
      </c>
    </row>
    <row r="22" spans="1:20" x14ac:dyDescent="0.2">
      <c r="A22" t="s">
        <v>77</v>
      </c>
      <c r="B22" t="s">
        <v>18</v>
      </c>
      <c r="C22" t="s">
        <v>19</v>
      </c>
      <c r="D22" t="s">
        <v>20</v>
      </c>
      <c r="E22" t="s">
        <v>629</v>
      </c>
      <c r="F22" s="2">
        <v>46314.19189814815</v>
      </c>
      <c r="G22" t="s">
        <v>696</v>
      </c>
      <c r="H22" t="s">
        <v>5998</v>
      </c>
      <c r="I22">
        <v>360</v>
      </c>
      <c r="J22" t="s">
        <v>23</v>
      </c>
      <c r="K22" t="s">
        <v>24</v>
      </c>
      <c r="L22">
        <v>871</v>
      </c>
      <c r="M22" t="s">
        <v>79</v>
      </c>
      <c r="N22" s="2">
        <v>46314.240023148152</v>
      </c>
      <c r="O22">
        <v>360</v>
      </c>
      <c r="P22" t="s">
        <v>26</v>
      </c>
      <c r="Q22">
        <v>190</v>
      </c>
      <c r="R22" s="3" t="str">
        <f>IF(OR(G22="12R",G22="12L"),_xlfn.XLOOKUP(C22,DB!$A$2:$A$248,DB!$B$2:$B$248,""),IF(OR(G22="30L",G22="30R"),_xlfn.XLOOKUP(C22,DB!$A$2:$A$248,DB!$C$2:$C$248,""),""))</f>
        <v>UDGUV</v>
      </c>
      <c r="S22" s="3">
        <f t="shared" si="0"/>
        <v>4</v>
      </c>
      <c r="T22" s="3" t="str">
        <f>_xlfn.XLOOKUP(C22,DB!$A$2:$A$248,DB!$D$2:$D$248,"")</f>
        <v>Sector 2</v>
      </c>
    </row>
    <row r="23" spans="1:20" x14ac:dyDescent="0.2">
      <c r="A23" t="s">
        <v>3536</v>
      </c>
      <c r="B23" t="s">
        <v>18</v>
      </c>
      <c r="C23" t="s">
        <v>50</v>
      </c>
      <c r="D23" t="s">
        <v>132</v>
      </c>
      <c r="F23" s="2">
        <v>46314.310023148151</v>
      </c>
      <c r="G23" t="s">
        <v>696</v>
      </c>
      <c r="H23" t="s">
        <v>5999</v>
      </c>
      <c r="I23">
        <v>430</v>
      </c>
      <c r="J23" t="s">
        <v>23</v>
      </c>
      <c r="K23" t="s">
        <v>51</v>
      </c>
      <c r="L23">
        <v>989</v>
      </c>
      <c r="M23" t="s">
        <v>5540</v>
      </c>
      <c r="N23" s="2">
        <v>46314.37122685185</v>
      </c>
      <c r="O23">
        <v>420</v>
      </c>
      <c r="P23" t="s">
        <v>26</v>
      </c>
      <c r="Q23">
        <v>30</v>
      </c>
      <c r="R23" s="3" t="str">
        <f>IF(OR(G23="12R",G23="12L"),_xlfn.XLOOKUP(C23,DB!$A$2:$A$248,DB!$B$2:$B$248,""),IF(OR(G23="30L",G23="30R"),_xlfn.XLOOKUP(C23,DB!$A$2:$A$248,DB!$C$2:$C$248,""),""))</f>
        <v>UDGUV</v>
      </c>
      <c r="S23" s="3">
        <f t="shared" si="0"/>
        <v>7</v>
      </c>
      <c r="T23" s="3" t="str">
        <f>_xlfn.XLOOKUP(C23,DB!$A$2:$A$248,DB!$D$2:$D$248,"")</f>
        <v>Sector 2</v>
      </c>
    </row>
    <row r="24" spans="1:20" x14ac:dyDescent="0.2">
      <c r="A24" t="s">
        <v>6000</v>
      </c>
      <c r="B24" t="s">
        <v>18</v>
      </c>
      <c r="C24" t="s">
        <v>108</v>
      </c>
      <c r="D24" t="s">
        <v>132</v>
      </c>
      <c r="F24" s="2">
        <v>46314.334409722222</v>
      </c>
      <c r="G24" t="s">
        <v>696</v>
      </c>
      <c r="H24" t="s">
        <v>6001</v>
      </c>
      <c r="I24">
        <v>310</v>
      </c>
      <c r="J24" t="s">
        <v>23</v>
      </c>
      <c r="K24" t="s">
        <v>51</v>
      </c>
      <c r="L24">
        <v>132</v>
      </c>
      <c r="M24" t="s">
        <v>40</v>
      </c>
      <c r="N24" s="2">
        <v>46314.344710648147</v>
      </c>
      <c r="O24">
        <v>270</v>
      </c>
      <c r="P24" t="s">
        <v>26</v>
      </c>
      <c r="Q24">
        <v>30</v>
      </c>
      <c r="R24" s="3" t="str">
        <f>IF(OR(G24="12R",G24="12L"),_xlfn.XLOOKUP(C24,DB!$A$2:$A$248,DB!$B$2:$B$248,""),IF(OR(G24="30L",G24="30R"),_xlfn.XLOOKUP(C24,DB!$A$2:$A$248,DB!$C$2:$C$248,""),""))</f>
        <v>NUDAL</v>
      </c>
      <c r="S24" s="3">
        <f t="shared" si="0"/>
        <v>8</v>
      </c>
      <c r="T24" s="3" t="str">
        <f>_xlfn.XLOOKUP(C24,DB!$A$2:$A$248,DB!$D$2:$D$248,"")</f>
        <v>Sector 3</v>
      </c>
    </row>
    <row r="25" spans="1:20" x14ac:dyDescent="0.2">
      <c r="A25" t="s">
        <v>94</v>
      </c>
      <c r="B25" t="s">
        <v>18</v>
      </c>
      <c r="C25" t="s">
        <v>43</v>
      </c>
      <c r="D25" t="s">
        <v>54</v>
      </c>
      <c r="E25" t="s">
        <v>452</v>
      </c>
      <c r="F25" s="2">
        <v>46314.435925925929</v>
      </c>
      <c r="G25" t="s">
        <v>696</v>
      </c>
      <c r="H25" t="s">
        <v>6002</v>
      </c>
      <c r="I25">
        <v>380</v>
      </c>
      <c r="J25" t="s">
        <v>23</v>
      </c>
      <c r="K25" t="s">
        <v>24</v>
      </c>
      <c r="L25">
        <v>862</v>
      </c>
      <c r="M25" t="s">
        <v>377</v>
      </c>
      <c r="N25" s="2">
        <v>46314.483252314814</v>
      </c>
      <c r="O25">
        <v>380</v>
      </c>
      <c r="P25" t="s">
        <v>26</v>
      </c>
      <c r="Q25">
        <v>190</v>
      </c>
      <c r="R25" s="3" t="str">
        <f>IF(OR(G25="12R",G25="12L"),_xlfn.XLOOKUP(C25,DB!$A$2:$A$248,DB!$B$2:$B$248,""),IF(OR(G25="30L",G25="30R"),_xlfn.XLOOKUP(C25,DB!$A$2:$A$248,DB!$C$2:$C$248,""),""))</f>
        <v>UDGUV</v>
      </c>
      <c r="S25" s="3">
        <f t="shared" si="0"/>
        <v>10</v>
      </c>
      <c r="T25" s="3" t="str">
        <f>_xlfn.XLOOKUP(C25,DB!$A$2:$A$248,DB!$D$2:$D$248,"")</f>
        <v>Sector 2</v>
      </c>
    </row>
    <row r="26" spans="1:20" x14ac:dyDescent="0.2">
      <c r="A26" t="s">
        <v>106</v>
      </c>
      <c r="B26" t="s">
        <v>18</v>
      </c>
      <c r="C26" t="s">
        <v>43</v>
      </c>
      <c r="D26" t="s">
        <v>61</v>
      </c>
      <c r="E26" t="s">
        <v>418</v>
      </c>
      <c r="F26" s="2">
        <v>46314.454942129632</v>
      </c>
      <c r="G26" t="s">
        <v>696</v>
      </c>
      <c r="H26" t="s">
        <v>6003</v>
      </c>
      <c r="I26">
        <v>360</v>
      </c>
      <c r="J26" t="s">
        <v>23</v>
      </c>
      <c r="K26" t="s">
        <v>24</v>
      </c>
      <c r="L26">
        <v>862</v>
      </c>
      <c r="M26" t="s">
        <v>1138</v>
      </c>
      <c r="N26" s="2">
        <v>46314.501736111109</v>
      </c>
      <c r="O26">
        <v>360</v>
      </c>
      <c r="P26" t="s">
        <v>26</v>
      </c>
      <c r="Q26">
        <v>190</v>
      </c>
      <c r="R26" s="3" t="str">
        <f>IF(OR(G26="12R",G26="12L"),_xlfn.XLOOKUP(C26,DB!$A$2:$A$248,DB!$B$2:$B$248,""),IF(OR(G26="30L",G26="30R"),_xlfn.XLOOKUP(C26,DB!$A$2:$A$248,DB!$C$2:$C$248,""),""))</f>
        <v>UDGUV</v>
      </c>
      <c r="S26" s="3">
        <f t="shared" si="0"/>
        <v>10</v>
      </c>
      <c r="T26" s="3" t="str">
        <f>_xlfn.XLOOKUP(C26,DB!$A$2:$A$248,DB!$D$2:$D$248,"")</f>
        <v>Sector 2</v>
      </c>
    </row>
    <row r="27" spans="1:20" x14ac:dyDescent="0.2">
      <c r="A27" t="s">
        <v>96</v>
      </c>
      <c r="B27" t="s">
        <v>18</v>
      </c>
      <c r="C27" t="s">
        <v>97</v>
      </c>
      <c r="D27" t="s">
        <v>61</v>
      </c>
      <c r="E27" t="s">
        <v>590</v>
      </c>
      <c r="F27" s="2">
        <v>46314.462951388887</v>
      </c>
      <c r="G27" t="s">
        <v>696</v>
      </c>
      <c r="H27" t="s">
        <v>6004</v>
      </c>
      <c r="I27">
        <v>360</v>
      </c>
      <c r="J27" t="s">
        <v>23</v>
      </c>
      <c r="K27" t="s">
        <v>24</v>
      </c>
      <c r="L27">
        <v>879</v>
      </c>
      <c r="M27" t="s">
        <v>99</v>
      </c>
      <c r="N27" s="2">
        <v>46314.510763888888</v>
      </c>
      <c r="O27">
        <v>222</v>
      </c>
      <c r="P27" t="s">
        <v>26</v>
      </c>
      <c r="Q27">
        <v>190</v>
      </c>
      <c r="R27" s="3" t="str">
        <f>IF(OR(G27="12R",G27="12L"),_xlfn.XLOOKUP(C27,DB!$A$2:$A$248,DB!$B$2:$B$248,""),IF(OR(G27="30L",G27="30R"),_xlfn.XLOOKUP(C27,DB!$A$2:$A$248,DB!$C$2:$C$248,""),""))</f>
        <v>UDGUV</v>
      </c>
      <c r="S27" s="3">
        <f t="shared" si="0"/>
        <v>11</v>
      </c>
      <c r="T27" s="3" t="str">
        <f>_xlfn.XLOOKUP(C27,DB!$A$2:$A$248,DB!$D$2:$D$248,"")</f>
        <v>Sector 2</v>
      </c>
    </row>
    <row r="28" spans="1:20" x14ac:dyDescent="0.2">
      <c r="A28" t="s">
        <v>103</v>
      </c>
      <c r="B28" t="s">
        <v>18</v>
      </c>
      <c r="C28" t="s">
        <v>43</v>
      </c>
      <c r="D28" t="s">
        <v>44</v>
      </c>
      <c r="E28" t="s">
        <v>547</v>
      </c>
      <c r="F28" s="2">
        <v>46314.467604166668</v>
      </c>
      <c r="G28" t="s">
        <v>696</v>
      </c>
      <c r="H28" t="s">
        <v>6005</v>
      </c>
      <c r="I28">
        <v>360</v>
      </c>
      <c r="J28" t="s">
        <v>23</v>
      </c>
      <c r="K28" t="s">
        <v>24</v>
      </c>
      <c r="L28">
        <v>863</v>
      </c>
      <c r="M28" t="s">
        <v>848</v>
      </c>
      <c r="N28" s="2">
        <v>46314.513333333336</v>
      </c>
      <c r="O28">
        <v>360</v>
      </c>
      <c r="P28" t="s">
        <v>26</v>
      </c>
      <c r="Q28">
        <v>190</v>
      </c>
      <c r="R28" s="3" t="str">
        <f>IF(OR(G28="12R",G28="12L"),_xlfn.XLOOKUP(C28,DB!$A$2:$A$248,DB!$B$2:$B$248,""),IF(OR(G28="30L",G28="30R"),_xlfn.XLOOKUP(C28,DB!$A$2:$A$248,DB!$C$2:$C$248,""),""))</f>
        <v>UDGUV</v>
      </c>
      <c r="S28" s="3">
        <f t="shared" si="0"/>
        <v>11</v>
      </c>
      <c r="T28" s="3" t="str">
        <f>_xlfn.XLOOKUP(C28,DB!$A$2:$A$248,DB!$D$2:$D$248,"")</f>
        <v>Sector 2</v>
      </c>
    </row>
    <row r="29" spans="1:20" x14ac:dyDescent="0.2">
      <c r="A29" t="s">
        <v>131</v>
      </c>
      <c r="B29" t="s">
        <v>18</v>
      </c>
      <c r="C29" t="s">
        <v>205</v>
      </c>
      <c r="D29" t="s">
        <v>132</v>
      </c>
      <c r="F29" s="2">
        <v>46314.470613425925</v>
      </c>
      <c r="G29" t="s">
        <v>696</v>
      </c>
      <c r="H29" t="s">
        <v>6006</v>
      </c>
      <c r="I29">
        <v>270</v>
      </c>
      <c r="J29" t="s">
        <v>23</v>
      </c>
      <c r="K29" t="s">
        <v>51</v>
      </c>
      <c r="L29">
        <v>202</v>
      </c>
      <c r="M29" t="s">
        <v>383</v>
      </c>
      <c r="N29" s="2">
        <v>46314.485729166663</v>
      </c>
      <c r="O29">
        <v>270</v>
      </c>
      <c r="P29" t="s">
        <v>26</v>
      </c>
      <c r="Q29">
        <v>30</v>
      </c>
      <c r="R29" s="3" t="str">
        <f>IF(OR(G29="12R",G29="12L"),_xlfn.XLOOKUP(C29,DB!$A$2:$A$248,DB!$B$2:$B$248,""),IF(OR(G29="30L",G29="30R"),_xlfn.XLOOKUP(C29,DB!$A$2:$A$248,DB!$C$2:$C$248,""),""))</f>
        <v>NUDAL</v>
      </c>
      <c r="S29" s="3">
        <f t="shared" si="0"/>
        <v>11</v>
      </c>
      <c r="T29" s="3" t="str">
        <f>_xlfn.XLOOKUP(C29,DB!$A$2:$A$248,DB!$D$2:$D$248,"")</f>
        <v>Sector 3</v>
      </c>
    </row>
    <row r="30" spans="1:20" x14ac:dyDescent="0.2">
      <c r="A30" t="s">
        <v>6007</v>
      </c>
      <c r="B30" t="s">
        <v>18</v>
      </c>
      <c r="C30" t="s">
        <v>33</v>
      </c>
      <c r="D30" t="s">
        <v>786</v>
      </c>
      <c r="F30" s="2">
        <v>46314.491111111114</v>
      </c>
      <c r="G30" t="s">
        <v>696</v>
      </c>
      <c r="H30" t="s">
        <v>6008</v>
      </c>
      <c r="I30">
        <v>280</v>
      </c>
      <c r="J30" t="s">
        <v>23</v>
      </c>
      <c r="K30" t="s">
        <v>51</v>
      </c>
      <c r="L30">
        <v>884</v>
      </c>
      <c r="M30" t="s">
        <v>36</v>
      </c>
      <c r="N30" s="2">
        <v>46314.547395833331</v>
      </c>
      <c r="O30">
        <v>280</v>
      </c>
      <c r="P30" t="s">
        <v>26</v>
      </c>
      <c r="Q30">
        <v>30</v>
      </c>
      <c r="R30" s="3" t="str">
        <f>IF(OR(G30="12R",G30="12L"),_xlfn.XLOOKUP(C30,DB!$A$2:$A$248,DB!$B$2:$B$248,""),IF(OR(G30="30L",G30="30R"),_xlfn.XLOOKUP(C30,DB!$A$2:$A$248,DB!$C$2:$C$248,""),""))</f>
        <v>UDGUV</v>
      </c>
      <c r="S30" s="3">
        <f t="shared" si="0"/>
        <v>11</v>
      </c>
      <c r="T30" s="3" t="str">
        <f>_xlfn.XLOOKUP(C30,DB!$A$2:$A$248,DB!$D$2:$D$248,"")</f>
        <v>Sector 2</v>
      </c>
    </row>
    <row r="31" spans="1:20" x14ac:dyDescent="0.2">
      <c r="A31" t="s">
        <v>107</v>
      </c>
      <c r="B31" t="s">
        <v>18</v>
      </c>
      <c r="C31" t="s">
        <v>108</v>
      </c>
      <c r="D31" t="s">
        <v>54</v>
      </c>
      <c r="E31" t="s">
        <v>428</v>
      </c>
      <c r="F31" s="2">
        <v>46314.492789351854</v>
      </c>
      <c r="G31" t="s">
        <v>696</v>
      </c>
      <c r="H31" t="s">
        <v>6009</v>
      </c>
      <c r="I31">
        <v>290</v>
      </c>
      <c r="J31" t="s">
        <v>23</v>
      </c>
      <c r="K31" t="s">
        <v>24</v>
      </c>
      <c r="L31">
        <v>133</v>
      </c>
      <c r="M31" t="s">
        <v>40</v>
      </c>
      <c r="N31" s="2">
        <v>46314.501840277779</v>
      </c>
      <c r="O31">
        <v>285</v>
      </c>
      <c r="P31" t="s">
        <v>26</v>
      </c>
      <c r="Q31">
        <v>190</v>
      </c>
      <c r="R31" s="3" t="str">
        <f>IF(OR(G31="12R",G31="12L"),_xlfn.XLOOKUP(C31,DB!$A$2:$A$248,DB!$B$2:$B$248,""),IF(OR(G31="30L",G31="30R"),_xlfn.XLOOKUP(C31,DB!$A$2:$A$248,DB!$C$2:$C$248,""),""))</f>
        <v>NUDAL</v>
      </c>
      <c r="S31" s="3">
        <f t="shared" si="0"/>
        <v>11</v>
      </c>
      <c r="T31" s="3" t="str">
        <f>_xlfn.XLOOKUP(C31,DB!$A$2:$A$248,DB!$D$2:$D$248,"")</f>
        <v>Sector 3</v>
      </c>
    </row>
    <row r="32" spans="1:20" x14ac:dyDescent="0.2">
      <c r="A32" t="s">
        <v>100</v>
      </c>
      <c r="B32" t="s">
        <v>18</v>
      </c>
      <c r="C32" t="s">
        <v>101</v>
      </c>
      <c r="D32" t="s">
        <v>20</v>
      </c>
      <c r="E32" t="s">
        <v>562</v>
      </c>
      <c r="F32" s="2">
        <v>46314.501307870371</v>
      </c>
      <c r="G32" t="s">
        <v>696</v>
      </c>
      <c r="H32" t="s">
        <v>6010</v>
      </c>
      <c r="I32">
        <v>360</v>
      </c>
      <c r="J32" t="s">
        <v>23</v>
      </c>
      <c r="K32" t="s">
        <v>24</v>
      </c>
      <c r="L32">
        <v>859</v>
      </c>
      <c r="M32" t="s">
        <v>46</v>
      </c>
      <c r="N32" s="2">
        <v>46314.548136574071</v>
      </c>
      <c r="O32">
        <v>360</v>
      </c>
      <c r="P32" t="s">
        <v>26</v>
      </c>
      <c r="Q32">
        <v>190</v>
      </c>
      <c r="R32" s="3" t="str">
        <f>IF(OR(G32="12R",G32="12L"),_xlfn.XLOOKUP(C32,DB!$A$2:$A$248,DB!$B$2:$B$248,""),IF(OR(G32="30L",G32="30R"),_xlfn.XLOOKUP(C32,DB!$A$2:$A$248,DB!$C$2:$C$248,""),""))</f>
        <v>UDGUV</v>
      </c>
      <c r="S32" s="3">
        <f t="shared" si="0"/>
        <v>12</v>
      </c>
      <c r="T32" s="3" t="str">
        <f>_xlfn.XLOOKUP(C32,DB!$A$2:$A$248,DB!$D$2:$D$248,"")</f>
        <v>Sector 2</v>
      </c>
    </row>
    <row r="33" spans="1:20" x14ac:dyDescent="0.2">
      <c r="A33" t="s">
        <v>111</v>
      </c>
      <c r="B33" t="s">
        <v>18</v>
      </c>
      <c r="C33" t="s">
        <v>33</v>
      </c>
      <c r="D33" t="s">
        <v>34</v>
      </c>
      <c r="E33" t="s">
        <v>399</v>
      </c>
      <c r="F33" s="2">
        <v>46314.504201388889</v>
      </c>
      <c r="G33" t="s">
        <v>696</v>
      </c>
      <c r="H33" t="s">
        <v>6011</v>
      </c>
      <c r="I33">
        <v>360</v>
      </c>
      <c r="J33" t="s">
        <v>23</v>
      </c>
      <c r="K33" t="s">
        <v>24</v>
      </c>
      <c r="L33">
        <v>887</v>
      </c>
      <c r="M33" t="s">
        <v>36</v>
      </c>
      <c r="N33" s="2">
        <v>46314.553148148145</v>
      </c>
      <c r="O33">
        <v>360</v>
      </c>
      <c r="P33" t="s">
        <v>26</v>
      </c>
      <c r="Q33">
        <v>190</v>
      </c>
      <c r="R33" s="3" t="str">
        <f>IF(OR(G33="12R",G33="12L"),_xlfn.XLOOKUP(C33,DB!$A$2:$A$248,DB!$B$2:$B$248,""),IF(OR(G33="30L",G33="30R"),_xlfn.XLOOKUP(C33,DB!$A$2:$A$248,DB!$C$2:$C$248,""),""))</f>
        <v>UDGUV</v>
      </c>
      <c r="S33" s="3">
        <f t="shared" si="0"/>
        <v>12</v>
      </c>
      <c r="T33" s="3" t="str">
        <f>_xlfn.XLOOKUP(C33,DB!$A$2:$A$248,DB!$D$2:$D$248,"")</f>
        <v>Sector 2</v>
      </c>
    </row>
    <row r="34" spans="1:20" x14ac:dyDescent="0.2">
      <c r="A34" t="s">
        <v>113</v>
      </c>
      <c r="B34" t="s">
        <v>18</v>
      </c>
      <c r="C34" t="s">
        <v>43</v>
      </c>
      <c r="D34" t="s">
        <v>44</v>
      </c>
      <c r="E34" t="s">
        <v>4604</v>
      </c>
      <c r="F34" s="2">
        <v>46314.508159722223</v>
      </c>
      <c r="G34" t="s">
        <v>696</v>
      </c>
      <c r="H34" t="s">
        <v>6012</v>
      </c>
      <c r="I34">
        <v>340</v>
      </c>
      <c r="J34" t="s">
        <v>23</v>
      </c>
      <c r="K34" t="s">
        <v>24</v>
      </c>
      <c r="L34">
        <v>865</v>
      </c>
      <c r="M34" t="s">
        <v>462</v>
      </c>
      <c r="N34" s="2">
        <v>46314.554583333331</v>
      </c>
      <c r="O34">
        <v>340</v>
      </c>
      <c r="P34" t="s">
        <v>26</v>
      </c>
      <c r="Q34">
        <v>190</v>
      </c>
      <c r="R34" s="3" t="str">
        <f>IF(OR(G34="12R",G34="12L"),_xlfn.XLOOKUP(C34,DB!$A$2:$A$248,DB!$B$2:$B$248,""),IF(OR(G34="30L",G34="30R"),_xlfn.XLOOKUP(C34,DB!$A$2:$A$248,DB!$C$2:$C$248,""),""))</f>
        <v>UDGUV</v>
      </c>
      <c r="S34" s="3">
        <f t="shared" si="0"/>
        <v>12</v>
      </c>
      <c r="T34" s="3" t="str">
        <f>_xlfn.XLOOKUP(C34,DB!$A$2:$A$248,DB!$D$2:$D$248,"")</f>
        <v>Sector 2</v>
      </c>
    </row>
    <row r="35" spans="1:20" x14ac:dyDescent="0.2">
      <c r="A35" t="s">
        <v>114</v>
      </c>
      <c r="B35" t="s">
        <v>18</v>
      </c>
      <c r="C35" t="s">
        <v>115</v>
      </c>
      <c r="D35" t="s">
        <v>129</v>
      </c>
      <c r="E35" t="s">
        <v>871</v>
      </c>
      <c r="F35" s="2">
        <v>46314.510983796295</v>
      </c>
      <c r="G35" t="s">
        <v>696</v>
      </c>
      <c r="H35" t="s">
        <v>6013</v>
      </c>
      <c r="I35">
        <v>310</v>
      </c>
      <c r="J35" t="s">
        <v>23</v>
      </c>
      <c r="K35" t="s">
        <v>24</v>
      </c>
      <c r="L35">
        <v>220</v>
      </c>
      <c r="M35" t="s">
        <v>56</v>
      </c>
      <c r="N35" s="2">
        <v>46314.524201388886</v>
      </c>
      <c r="O35">
        <v>317</v>
      </c>
      <c r="P35" t="s">
        <v>26</v>
      </c>
      <c r="Q35">
        <v>190</v>
      </c>
      <c r="R35" s="3" t="str">
        <f>IF(OR(G35="12R",G35="12L"),_xlfn.XLOOKUP(C35,DB!$A$2:$A$248,DB!$B$2:$B$248,""),IF(OR(G35="30L",G35="30R"),_xlfn.XLOOKUP(C35,DB!$A$2:$A$248,DB!$C$2:$C$248,""),""))</f>
        <v>TAKUX</v>
      </c>
      <c r="S35" s="3">
        <f t="shared" si="0"/>
        <v>12</v>
      </c>
      <c r="T35" s="3" t="str">
        <f>_xlfn.XLOOKUP(C35,DB!$A$2:$A$248,DB!$D$2:$D$248,"")</f>
        <v>Sector 7</v>
      </c>
    </row>
    <row r="36" spans="1:20" x14ac:dyDescent="0.2">
      <c r="A36" t="s">
        <v>127</v>
      </c>
      <c r="B36" t="s">
        <v>18</v>
      </c>
      <c r="C36" t="s">
        <v>128</v>
      </c>
      <c r="D36" t="s">
        <v>129</v>
      </c>
      <c r="E36" t="s">
        <v>6014</v>
      </c>
      <c r="F36" s="2">
        <v>46314.518425925926</v>
      </c>
      <c r="G36" t="s">
        <v>696</v>
      </c>
      <c r="H36" t="s">
        <v>6015</v>
      </c>
      <c r="I36">
        <v>380</v>
      </c>
      <c r="J36" t="s">
        <v>23</v>
      </c>
      <c r="K36" t="s">
        <v>24</v>
      </c>
      <c r="L36">
        <v>538</v>
      </c>
      <c r="M36" t="s">
        <v>130</v>
      </c>
      <c r="N36" s="2">
        <v>46314.550092592595</v>
      </c>
      <c r="O36">
        <v>380</v>
      </c>
      <c r="P36" t="s">
        <v>26</v>
      </c>
      <c r="Q36">
        <v>40</v>
      </c>
      <c r="R36" s="3" t="str">
        <f>IF(OR(G36="12R",G36="12L"),_xlfn.XLOOKUP(C36,DB!$A$2:$A$248,DB!$B$2:$B$248,""),IF(OR(G36="30L",G36="30R"),_xlfn.XLOOKUP(C36,DB!$A$2:$A$248,DB!$C$2:$C$248,""),""))</f>
        <v>ENEBA</v>
      </c>
      <c r="S36" s="3">
        <f t="shared" si="0"/>
        <v>12</v>
      </c>
      <c r="T36" s="3" t="str">
        <f>_xlfn.XLOOKUP(C36,DB!$A$2:$A$248,DB!$D$2:$D$248,"")</f>
        <v>Sector 3</v>
      </c>
    </row>
    <row r="37" spans="1:20" x14ac:dyDescent="0.2">
      <c r="A37" t="s">
        <v>570</v>
      </c>
      <c r="B37" t="s">
        <v>18</v>
      </c>
      <c r="C37" t="s">
        <v>221</v>
      </c>
      <c r="D37" t="s">
        <v>54</v>
      </c>
      <c r="E37" t="s">
        <v>112</v>
      </c>
      <c r="F37" s="2">
        <v>46314.54351851852</v>
      </c>
      <c r="G37" t="s">
        <v>22</v>
      </c>
      <c r="H37" t="s">
        <v>6016</v>
      </c>
      <c r="I37">
        <v>380</v>
      </c>
      <c r="J37" t="s">
        <v>23</v>
      </c>
      <c r="K37" t="s">
        <v>24</v>
      </c>
      <c r="L37">
        <v>861</v>
      </c>
      <c r="M37" t="s">
        <v>4066</v>
      </c>
      <c r="N37" s="2">
        <v>46314.590613425928</v>
      </c>
      <c r="O37">
        <v>380</v>
      </c>
      <c r="P37" t="s">
        <v>26</v>
      </c>
      <c r="Q37">
        <v>190</v>
      </c>
      <c r="R37" s="3" t="str">
        <f>IF(OR(G37="12R",G37="12L"),_xlfn.XLOOKUP(C37,DB!$A$2:$A$248,DB!$B$2:$B$248,""),IF(OR(G37="30L",G37="30R"),_xlfn.XLOOKUP(C37,DB!$A$2:$A$248,DB!$C$2:$C$248,""),""))</f>
        <v>UDGUV</v>
      </c>
      <c r="S37" s="3">
        <f t="shared" si="0"/>
        <v>13</v>
      </c>
      <c r="T37" s="3" t="str">
        <f>_xlfn.XLOOKUP(C37,DB!$A$2:$A$248,DB!$D$2:$D$248,"")</f>
        <v>Sector 2</v>
      </c>
    </row>
    <row r="38" spans="1:20" x14ac:dyDescent="0.2">
      <c r="A38" t="s">
        <v>3252</v>
      </c>
      <c r="B38" t="s">
        <v>18</v>
      </c>
      <c r="C38" t="s">
        <v>489</v>
      </c>
      <c r="D38" t="s">
        <v>3253</v>
      </c>
      <c r="F38" s="2">
        <v>46314.545590277776</v>
      </c>
      <c r="G38" t="s">
        <v>22</v>
      </c>
      <c r="H38" t="s">
        <v>6017</v>
      </c>
      <c r="I38">
        <v>80</v>
      </c>
      <c r="J38" t="s">
        <v>23</v>
      </c>
      <c r="K38" t="s">
        <v>51</v>
      </c>
      <c r="L38">
        <v>338</v>
      </c>
      <c r="M38" t="s">
        <v>489</v>
      </c>
      <c r="N38" s="2">
        <v>46314.59002314815</v>
      </c>
      <c r="O38">
        <v>0</v>
      </c>
      <c r="P38" t="s">
        <v>137</v>
      </c>
      <c r="Q38">
        <v>40</v>
      </c>
      <c r="R38" s="3" t="str">
        <f>IF(OR(G38="12R",G38="12L"),_xlfn.XLOOKUP(C38,DB!$A$2:$A$248,DB!$B$2:$B$248,""),IF(OR(G38="30L",G38="30R"),_xlfn.XLOOKUP(C38,DB!$A$2:$A$248,DB!$C$2:$C$248,""),""))</f>
        <v>CZM</v>
      </c>
      <c r="S38" s="3">
        <f t="shared" si="0"/>
        <v>13</v>
      </c>
      <c r="T38" s="3" t="str">
        <f>_xlfn.XLOOKUP(C38,DB!$A$2:$A$248,DB!$D$2:$D$248,"")</f>
        <v>Sector 7</v>
      </c>
    </row>
    <row r="39" spans="1:20" x14ac:dyDescent="0.2">
      <c r="A39" t="s">
        <v>125</v>
      </c>
      <c r="B39" t="s">
        <v>18</v>
      </c>
      <c r="C39" t="s">
        <v>43</v>
      </c>
      <c r="D39" t="s">
        <v>129</v>
      </c>
      <c r="E39" t="s">
        <v>550</v>
      </c>
      <c r="F39" s="2">
        <v>46314.549340277779</v>
      </c>
      <c r="G39" t="s">
        <v>22</v>
      </c>
      <c r="H39" t="s">
        <v>6018</v>
      </c>
      <c r="I39">
        <v>380</v>
      </c>
      <c r="J39" t="s">
        <v>23</v>
      </c>
      <c r="K39" t="s">
        <v>24</v>
      </c>
      <c r="L39">
        <v>858</v>
      </c>
      <c r="M39" t="s">
        <v>46</v>
      </c>
      <c r="N39" s="2">
        <v>46314.596284722225</v>
      </c>
      <c r="O39">
        <v>380</v>
      </c>
      <c r="P39" t="s">
        <v>26</v>
      </c>
      <c r="Q39">
        <v>190</v>
      </c>
      <c r="R39" s="3" t="str">
        <f>IF(OR(G39="12R",G39="12L"),_xlfn.XLOOKUP(C39,DB!$A$2:$A$248,DB!$B$2:$B$248,""),IF(OR(G39="30L",G39="30R"),_xlfn.XLOOKUP(C39,DB!$A$2:$A$248,DB!$C$2:$C$248,""),""))</f>
        <v>UDGUV</v>
      </c>
      <c r="S39" s="3">
        <f t="shared" si="0"/>
        <v>13</v>
      </c>
      <c r="T39" s="3" t="str">
        <f>_xlfn.XLOOKUP(C39,DB!$A$2:$A$248,DB!$D$2:$D$248,"")</f>
        <v>Sector 2</v>
      </c>
    </row>
    <row r="40" spans="1:20" x14ac:dyDescent="0.2">
      <c r="A40" t="s">
        <v>133</v>
      </c>
      <c r="B40" t="s">
        <v>18</v>
      </c>
      <c r="C40" t="s">
        <v>134</v>
      </c>
      <c r="D40" t="s">
        <v>129</v>
      </c>
      <c r="E40" t="s">
        <v>6019</v>
      </c>
      <c r="F40" s="2">
        <v>46314.550613425927</v>
      </c>
      <c r="G40" t="s">
        <v>22</v>
      </c>
      <c r="H40" t="s">
        <v>6020</v>
      </c>
      <c r="I40">
        <v>370</v>
      </c>
      <c r="J40" t="s">
        <v>23</v>
      </c>
      <c r="K40" t="s">
        <v>24</v>
      </c>
      <c r="L40">
        <v>369</v>
      </c>
      <c r="M40" t="s">
        <v>31</v>
      </c>
      <c r="N40" s="2">
        <v>46314.571446759262</v>
      </c>
      <c r="O40">
        <v>370</v>
      </c>
      <c r="P40" t="s">
        <v>26</v>
      </c>
      <c r="Q40">
        <v>40</v>
      </c>
      <c r="R40" s="3" t="str">
        <f>IF(OR(G40="12R",G40="12L"),_xlfn.XLOOKUP(C40,DB!$A$2:$A$248,DB!$B$2:$B$248,""),IF(OR(G40="30L",G40="30R"),_xlfn.XLOOKUP(C40,DB!$A$2:$A$248,DB!$C$2:$C$248,""),""))</f>
        <v>ENEBA</v>
      </c>
      <c r="S40" s="3">
        <f t="shared" si="0"/>
        <v>13</v>
      </c>
      <c r="T40" s="3" t="str">
        <f>_xlfn.XLOOKUP(C40,DB!$A$2:$A$248,DB!$D$2:$D$248,"")</f>
        <v>Sector 3</v>
      </c>
    </row>
    <row r="41" spans="1:20" x14ac:dyDescent="0.2">
      <c r="A41" t="s">
        <v>121</v>
      </c>
      <c r="B41" t="s">
        <v>18</v>
      </c>
      <c r="C41" t="s">
        <v>122</v>
      </c>
      <c r="D41" t="s">
        <v>123</v>
      </c>
      <c r="E41" t="s">
        <v>2735</v>
      </c>
      <c r="F41" s="2">
        <v>46314.552627314813</v>
      </c>
      <c r="G41" t="s">
        <v>22</v>
      </c>
      <c r="H41" t="s">
        <v>6021</v>
      </c>
      <c r="I41">
        <v>320</v>
      </c>
      <c r="J41" t="s">
        <v>23</v>
      </c>
      <c r="K41" t="s">
        <v>24</v>
      </c>
      <c r="L41">
        <v>553</v>
      </c>
      <c r="M41" t="s">
        <v>130</v>
      </c>
      <c r="N41" s="2">
        <v>46314.584374999999</v>
      </c>
      <c r="O41">
        <v>320</v>
      </c>
      <c r="P41" t="s">
        <v>26</v>
      </c>
      <c r="Q41">
        <v>40</v>
      </c>
      <c r="R41" s="3" t="str">
        <f>IF(OR(G41="12R",G41="12L"),_xlfn.XLOOKUP(C41,DB!$A$2:$A$248,DB!$B$2:$B$248,""),IF(OR(G41="30L",G41="30R"),_xlfn.XLOOKUP(C41,DB!$A$2:$A$248,DB!$C$2:$C$248,""),""))</f>
        <v>ENEBA</v>
      </c>
      <c r="S41" s="3">
        <f t="shared" si="0"/>
        <v>13</v>
      </c>
      <c r="T41" s="3" t="str">
        <f>_xlfn.XLOOKUP(C41,DB!$A$2:$A$248,DB!$D$2:$D$248,"")</f>
        <v>Sector 3</v>
      </c>
    </row>
    <row r="42" spans="1:20" x14ac:dyDescent="0.2">
      <c r="A42" t="s">
        <v>135</v>
      </c>
      <c r="B42" t="s">
        <v>18</v>
      </c>
      <c r="C42" t="s">
        <v>136</v>
      </c>
      <c r="D42" t="s">
        <v>44</v>
      </c>
      <c r="E42" t="s">
        <v>3420</v>
      </c>
      <c r="F42" s="2">
        <v>46314.582743055558</v>
      </c>
      <c r="G42" t="s">
        <v>22</v>
      </c>
      <c r="H42" t="s">
        <v>6022</v>
      </c>
      <c r="I42">
        <v>330</v>
      </c>
      <c r="J42" t="s">
        <v>23</v>
      </c>
      <c r="K42" t="s">
        <v>24</v>
      </c>
      <c r="L42">
        <v>372</v>
      </c>
      <c r="M42" t="s">
        <v>1147</v>
      </c>
      <c r="N42" s="2">
        <v>46314.604143518518</v>
      </c>
      <c r="O42">
        <v>330</v>
      </c>
      <c r="P42" t="s">
        <v>26</v>
      </c>
      <c r="Q42">
        <v>40</v>
      </c>
      <c r="R42" s="3" t="str">
        <f>IF(OR(G42="12R",G42="12L"),_xlfn.XLOOKUP(C42,DB!$A$2:$A$248,DB!$B$2:$B$248,""),IF(OR(G42="30L",G42="30R"),_xlfn.XLOOKUP(C42,DB!$A$2:$A$248,DB!$C$2:$C$248,""),""))</f>
        <v>OMSUK</v>
      </c>
      <c r="S42" s="3">
        <f t="shared" si="0"/>
        <v>13</v>
      </c>
      <c r="T42" s="3" t="str">
        <f>_xlfn.XLOOKUP(C42,DB!$A$2:$A$248,DB!$D$2:$D$248,"")</f>
        <v>Sector 3</v>
      </c>
    </row>
    <row r="43" spans="1:20" x14ac:dyDescent="0.2">
      <c r="A43" t="s">
        <v>415</v>
      </c>
      <c r="B43" t="s">
        <v>18</v>
      </c>
      <c r="C43" t="s">
        <v>18</v>
      </c>
      <c r="D43" t="s">
        <v>416</v>
      </c>
      <c r="F43" s="2">
        <v>46314.591423611113</v>
      </c>
      <c r="G43" t="s">
        <v>22</v>
      </c>
      <c r="H43" t="s">
        <v>6023</v>
      </c>
      <c r="I43">
        <v>65</v>
      </c>
      <c r="J43" t="s">
        <v>139</v>
      </c>
      <c r="K43" t="s">
        <v>51</v>
      </c>
      <c r="L43">
        <v>148</v>
      </c>
      <c r="M43" t="s">
        <v>18</v>
      </c>
      <c r="N43" s="2">
        <v>46314.641701388886</v>
      </c>
      <c r="O43">
        <v>0</v>
      </c>
      <c r="P43" t="s">
        <v>137</v>
      </c>
      <c r="Q43">
        <v>15</v>
      </c>
      <c r="R43" s="3" t="str">
        <f>IF(OR(G43="12R",G43="12L"),_xlfn.XLOOKUP(C43,DB!$A$2:$A$248,DB!$B$2:$B$248,""),IF(OR(G43="30L",G43="30R"),_xlfn.XLOOKUP(C43,DB!$A$2:$A$248,DB!$C$2:$C$248,""),""))</f>
        <v/>
      </c>
      <c r="S43" s="3">
        <f t="shared" si="0"/>
        <v>14</v>
      </c>
      <c r="T43" s="3" t="str">
        <f>_xlfn.XLOOKUP(C43,DB!$A$2:$A$248,DB!$D$2:$D$248,"")</f>
        <v/>
      </c>
    </row>
    <row r="44" spans="1:20" x14ac:dyDescent="0.2">
      <c r="A44" t="s">
        <v>140</v>
      </c>
      <c r="B44" t="s">
        <v>18</v>
      </c>
      <c r="C44" t="s">
        <v>43</v>
      </c>
      <c r="D44" t="s">
        <v>44</v>
      </c>
      <c r="E44" t="s">
        <v>288</v>
      </c>
      <c r="F44" s="2">
        <v>46314.604305555556</v>
      </c>
      <c r="G44" t="s">
        <v>22</v>
      </c>
      <c r="H44" t="s">
        <v>6024</v>
      </c>
      <c r="I44">
        <v>360</v>
      </c>
      <c r="J44" t="s">
        <v>23</v>
      </c>
      <c r="K44" t="s">
        <v>24</v>
      </c>
      <c r="L44">
        <v>865</v>
      </c>
      <c r="M44" t="s">
        <v>46</v>
      </c>
      <c r="N44" s="2">
        <v>46314.651585648149</v>
      </c>
      <c r="O44">
        <v>360</v>
      </c>
      <c r="P44" t="s">
        <v>26</v>
      </c>
      <c r="Q44">
        <v>190</v>
      </c>
      <c r="R44" s="3" t="str">
        <f>IF(OR(G44="12R",G44="12L"),_xlfn.XLOOKUP(C44,DB!$A$2:$A$248,DB!$B$2:$B$248,""),IF(OR(G44="30L",G44="30R"),_xlfn.XLOOKUP(C44,DB!$A$2:$A$248,DB!$C$2:$C$248,""),""))</f>
        <v>UDGUV</v>
      </c>
      <c r="S44" s="3">
        <f t="shared" si="0"/>
        <v>14</v>
      </c>
      <c r="T44" s="3" t="str">
        <f>_xlfn.XLOOKUP(C44,DB!$A$2:$A$248,DB!$D$2:$D$248,"")</f>
        <v>Sector 2</v>
      </c>
    </row>
    <row r="45" spans="1:20" x14ac:dyDescent="0.2">
      <c r="A45" t="s">
        <v>1552</v>
      </c>
      <c r="B45" t="s">
        <v>18</v>
      </c>
      <c r="C45" t="s">
        <v>66</v>
      </c>
      <c r="D45" t="s">
        <v>213</v>
      </c>
      <c r="F45" s="2">
        <v>46314.608761574076</v>
      </c>
      <c r="G45" t="s">
        <v>22</v>
      </c>
      <c r="H45" t="s">
        <v>6025</v>
      </c>
      <c r="I45">
        <v>220</v>
      </c>
      <c r="J45" t="s">
        <v>23</v>
      </c>
      <c r="K45" t="s">
        <v>51</v>
      </c>
      <c r="L45">
        <v>328</v>
      </c>
      <c r="M45" t="s">
        <v>66</v>
      </c>
      <c r="N45" s="2">
        <v>46314.633703703701</v>
      </c>
      <c r="O45">
        <v>0</v>
      </c>
      <c r="P45" t="s">
        <v>26</v>
      </c>
      <c r="Q45">
        <v>30</v>
      </c>
      <c r="R45" s="3" t="str">
        <f>IF(OR(G45="12R",G45="12L"),_xlfn.XLOOKUP(C45,DB!$A$2:$A$248,DB!$B$2:$B$248,""),IF(OR(G45="30L",G45="30R"),_xlfn.XLOOKUP(C45,DB!$A$2:$A$248,DB!$C$2:$C$248,""),""))</f>
        <v>UDGUV</v>
      </c>
      <c r="S45" s="3">
        <f t="shared" si="0"/>
        <v>14</v>
      </c>
      <c r="T45" s="3" t="str">
        <f>_xlfn.XLOOKUP(C45,DB!$A$2:$A$248,DB!$D$2:$D$248,"")</f>
        <v>Sector 2</v>
      </c>
    </row>
    <row r="46" spans="1:20" x14ac:dyDescent="0.2">
      <c r="A46" t="s">
        <v>2973</v>
      </c>
      <c r="B46" t="s">
        <v>18</v>
      </c>
      <c r="C46" t="s">
        <v>128</v>
      </c>
      <c r="D46" t="s">
        <v>20</v>
      </c>
      <c r="E46" t="s">
        <v>6026</v>
      </c>
      <c r="F46" s="2">
        <v>46314.62296296296</v>
      </c>
      <c r="G46" t="s">
        <v>22</v>
      </c>
      <c r="H46" t="s">
        <v>6027</v>
      </c>
      <c r="I46">
        <v>340</v>
      </c>
      <c r="J46" t="s">
        <v>23</v>
      </c>
      <c r="K46" t="s">
        <v>24</v>
      </c>
      <c r="L46">
        <v>547</v>
      </c>
      <c r="M46" t="s">
        <v>130</v>
      </c>
      <c r="N46" s="2">
        <v>46314.654699074075</v>
      </c>
      <c r="O46">
        <v>340</v>
      </c>
      <c r="P46" t="s">
        <v>26</v>
      </c>
      <c r="Q46">
        <v>40</v>
      </c>
      <c r="R46" s="3" t="str">
        <f>IF(OR(G46="12R",G46="12L"),_xlfn.XLOOKUP(C46,DB!$A$2:$A$248,DB!$B$2:$B$248,""),IF(OR(G46="30L",G46="30R"),_xlfn.XLOOKUP(C46,DB!$A$2:$A$248,DB!$C$2:$C$248,""),""))</f>
        <v>ENEBA</v>
      </c>
      <c r="S46" s="3">
        <f t="shared" si="0"/>
        <v>14</v>
      </c>
      <c r="T46" s="3" t="str">
        <f>_xlfn.XLOOKUP(C46,DB!$A$2:$A$248,DB!$D$2:$D$248,"")</f>
        <v>Sector 3</v>
      </c>
    </row>
    <row r="47" spans="1:20" x14ac:dyDescent="0.2">
      <c r="A47" t="s">
        <v>6028</v>
      </c>
      <c r="B47" t="s">
        <v>18</v>
      </c>
      <c r="C47" t="s">
        <v>144</v>
      </c>
      <c r="D47" t="s">
        <v>29</v>
      </c>
      <c r="E47" t="s">
        <v>3874</v>
      </c>
      <c r="F47" s="2">
        <v>46314.630810185183</v>
      </c>
      <c r="G47" t="s">
        <v>22</v>
      </c>
      <c r="H47" t="s">
        <v>6029</v>
      </c>
      <c r="I47">
        <v>350</v>
      </c>
      <c r="J47" t="s">
        <v>23</v>
      </c>
      <c r="K47" t="s">
        <v>24</v>
      </c>
      <c r="L47">
        <v>364</v>
      </c>
      <c r="M47" t="s">
        <v>31</v>
      </c>
      <c r="N47" s="2">
        <v>46314.652326388888</v>
      </c>
      <c r="O47">
        <v>350</v>
      </c>
      <c r="P47" t="s">
        <v>26</v>
      </c>
      <c r="Q47">
        <v>40</v>
      </c>
      <c r="R47" s="3" t="str">
        <f>IF(OR(G47="12R",G47="12L"),_xlfn.XLOOKUP(C47,DB!$A$2:$A$248,DB!$B$2:$B$248,""),IF(OR(G47="30L",G47="30R"),_xlfn.XLOOKUP(C47,DB!$A$2:$A$248,DB!$C$2:$C$248,""),""))</f>
        <v>OMSUK</v>
      </c>
      <c r="S47" s="3">
        <f t="shared" si="0"/>
        <v>15</v>
      </c>
      <c r="T47" s="3" t="str">
        <f>_xlfn.XLOOKUP(C47,DB!$A$2:$A$248,DB!$D$2:$D$248,"")</f>
        <v>Sector 3</v>
      </c>
    </row>
    <row r="48" spans="1:20" x14ac:dyDescent="0.2">
      <c r="A48" t="s">
        <v>146</v>
      </c>
      <c r="B48" t="s">
        <v>18</v>
      </c>
      <c r="C48" t="s">
        <v>33</v>
      </c>
      <c r="D48" t="s">
        <v>54</v>
      </c>
      <c r="E48" t="s">
        <v>844</v>
      </c>
      <c r="F48" s="2">
        <v>46314.635405092595</v>
      </c>
      <c r="G48" t="s">
        <v>22</v>
      </c>
      <c r="H48" t="s">
        <v>6030</v>
      </c>
      <c r="I48">
        <v>380</v>
      </c>
      <c r="J48" t="s">
        <v>23</v>
      </c>
      <c r="K48" t="s">
        <v>24</v>
      </c>
      <c r="L48">
        <v>861</v>
      </c>
      <c r="M48" t="s">
        <v>36</v>
      </c>
      <c r="N48" s="2">
        <v>46314.683321759258</v>
      </c>
      <c r="O48">
        <v>380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6031</v>
      </c>
      <c r="B49" t="s">
        <v>18</v>
      </c>
      <c r="C49" t="s">
        <v>50</v>
      </c>
      <c r="D49" t="s">
        <v>1177</v>
      </c>
      <c r="E49" t="s">
        <v>6032</v>
      </c>
      <c r="F49" s="2">
        <v>46314.644143518519</v>
      </c>
      <c r="G49" t="s">
        <v>22</v>
      </c>
      <c r="H49" t="s">
        <v>6033</v>
      </c>
      <c r="I49">
        <v>400</v>
      </c>
      <c r="J49" t="s">
        <v>23</v>
      </c>
      <c r="K49" t="s">
        <v>152</v>
      </c>
      <c r="L49">
        <v>859</v>
      </c>
      <c r="M49" t="s">
        <v>46</v>
      </c>
      <c r="N49" s="2">
        <v>46314.698703703703</v>
      </c>
      <c r="O49">
        <v>400</v>
      </c>
      <c r="P49" t="s">
        <v>137</v>
      </c>
      <c r="Q49">
        <v>30</v>
      </c>
      <c r="R49" s="3" t="str">
        <f>IF(OR(G49="12R",G49="12L"),_xlfn.XLOOKUP(C49,DB!$A$2:$A$248,DB!$B$2:$B$248,""),IF(OR(G49="30L",G49="30R"),_xlfn.XLOOKUP(C49,DB!$A$2:$A$248,DB!$C$2:$C$248,""),""))</f>
        <v>UDGUV</v>
      </c>
      <c r="S49" s="3">
        <f t="shared" si="0"/>
        <v>15</v>
      </c>
      <c r="T49" s="3" t="str">
        <f>_xlfn.XLOOKUP(C49,DB!$A$2:$A$248,DB!$D$2:$D$248,"")</f>
        <v>Sector 2</v>
      </c>
    </row>
    <row r="50" spans="1:20" x14ac:dyDescent="0.2">
      <c r="A50" t="s">
        <v>150</v>
      </c>
      <c r="B50" t="s">
        <v>18</v>
      </c>
      <c r="C50" t="s">
        <v>50</v>
      </c>
      <c r="D50" t="s">
        <v>34</v>
      </c>
      <c r="E50" t="s">
        <v>4523</v>
      </c>
      <c r="F50" s="2">
        <v>46314.648125</v>
      </c>
      <c r="G50" t="s">
        <v>22</v>
      </c>
      <c r="H50" t="s">
        <v>6034</v>
      </c>
      <c r="I50">
        <v>360</v>
      </c>
      <c r="J50" t="s">
        <v>23</v>
      </c>
      <c r="K50" t="s">
        <v>152</v>
      </c>
      <c r="L50">
        <v>859</v>
      </c>
      <c r="M50" t="s">
        <v>46</v>
      </c>
      <c r="N50" s="2">
        <v>46314.69494212963</v>
      </c>
      <c r="O50">
        <v>360</v>
      </c>
      <c r="P50" t="s">
        <v>26</v>
      </c>
      <c r="Q50">
        <v>190</v>
      </c>
      <c r="R50" s="3" t="str">
        <f>IF(OR(G50="12R",G50="12L"),_xlfn.XLOOKUP(C50,DB!$A$2:$A$248,DB!$B$2:$B$248,""),IF(OR(G50="30L",G50="30R"),_xlfn.XLOOKUP(C50,DB!$A$2:$A$248,DB!$C$2:$C$248,""),""))</f>
        <v>UDGUV</v>
      </c>
      <c r="S50" s="3">
        <f t="shared" si="0"/>
        <v>15</v>
      </c>
      <c r="T50" s="3" t="str">
        <f>_xlfn.XLOOKUP(C50,DB!$A$2:$A$248,DB!$D$2:$D$248,"")</f>
        <v>Sector 2</v>
      </c>
    </row>
    <row r="51" spans="1:20" x14ac:dyDescent="0.2">
      <c r="A51" t="s">
        <v>158</v>
      </c>
      <c r="B51" t="s">
        <v>18</v>
      </c>
      <c r="C51" t="s">
        <v>101</v>
      </c>
      <c r="D51" t="s">
        <v>34</v>
      </c>
      <c r="E51" t="s">
        <v>641</v>
      </c>
      <c r="F51" s="2">
        <v>46314.653761574074</v>
      </c>
      <c r="G51" t="s">
        <v>22</v>
      </c>
      <c r="H51" t="s">
        <v>6035</v>
      </c>
      <c r="I51">
        <v>380</v>
      </c>
      <c r="J51" t="s">
        <v>23</v>
      </c>
      <c r="K51" t="s">
        <v>24</v>
      </c>
      <c r="L51">
        <v>857</v>
      </c>
      <c r="M51" t="s">
        <v>46</v>
      </c>
      <c r="N51" s="2">
        <v>46314.700613425928</v>
      </c>
      <c r="O51">
        <v>380</v>
      </c>
      <c r="P51" t="s">
        <v>26</v>
      </c>
      <c r="Q51">
        <v>190</v>
      </c>
      <c r="R51" s="3" t="str">
        <f>IF(OR(G51="12R",G51="12L"),_xlfn.XLOOKUP(C51,DB!$A$2:$A$248,DB!$B$2:$B$248,""),IF(OR(G51="30L",G51="30R"),_xlfn.XLOOKUP(C51,DB!$A$2:$A$248,DB!$C$2:$C$248,""),""))</f>
        <v>UDGUV</v>
      </c>
      <c r="S51" s="3">
        <f t="shared" si="0"/>
        <v>15</v>
      </c>
      <c r="T51" s="3" t="str">
        <f>_xlfn.XLOOKUP(C51,DB!$A$2:$A$248,DB!$D$2:$D$248,"")</f>
        <v>Sector 2</v>
      </c>
    </row>
    <row r="52" spans="1:20" x14ac:dyDescent="0.2">
      <c r="A52" t="s">
        <v>163</v>
      </c>
      <c r="B52" t="s">
        <v>18</v>
      </c>
      <c r="C52" t="s">
        <v>101</v>
      </c>
      <c r="D52" t="s">
        <v>129</v>
      </c>
      <c r="E52" t="s">
        <v>837</v>
      </c>
      <c r="F52" s="2">
        <v>46314.659074074072</v>
      </c>
      <c r="G52" t="s">
        <v>22</v>
      </c>
      <c r="H52" t="s">
        <v>296</v>
      </c>
      <c r="I52">
        <v>380</v>
      </c>
      <c r="J52" t="s">
        <v>23</v>
      </c>
      <c r="K52" t="s">
        <v>24</v>
      </c>
      <c r="L52">
        <v>859</v>
      </c>
      <c r="M52" t="s">
        <v>46</v>
      </c>
      <c r="N52" s="2">
        <v>46314.706724537034</v>
      </c>
      <c r="O52">
        <v>380</v>
      </c>
      <c r="P52" t="s">
        <v>26</v>
      </c>
      <c r="Q52">
        <v>190</v>
      </c>
      <c r="R52" s="3" t="str">
        <f>IF(OR(G52="12R",G52="12L"),_xlfn.XLOOKUP(C52,DB!$A$2:$A$248,DB!$B$2:$B$248,""),IF(OR(G52="30L",G52="30R"),_xlfn.XLOOKUP(C52,DB!$A$2:$A$248,DB!$C$2:$C$248,""),""))</f>
        <v>UDGUV</v>
      </c>
      <c r="S52" s="3">
        <f t="shared" si="0"/>
        <v>15</v>
      </c>
      <c r="T52" s="3" t="str">
        <f>_xlfn.XLOOKUP(C52,DB!$A$2:$A$248,DB!$D$2:$D$248,"")</f>
        <v>Sector 2</v>
      </c>
    </row>
    <row r="53" spans="1:20" x14ac:dyDescent="0.2">
      <c r="A53" t="s">
        <v>466</v>
      </c>
      <c r="B53" t="s">
        <v>18</v>
      </c>
      <c r="C53" t="s">
        <v>50</v>
      </c>
      <c r="D53" t="s">
        <v>34</v>
      </c>
      <c r="E53" t="s">
        <v>95</v>
      </c>
      <c r="F53" s="2">
        <v>46314.660891203705</v>
      </c>
      <c r="G53" t="s">
        <v>22</v>
      </c>
      <c r="H53" t="s">
        <v>6036</v>
      </c>
      <c r="I53">
        <v>380</v>
      </c>
      <c r="J53" t="s">
        <v>23</v>
      </c>
      <c r="K53" t="s">
        <v>24</v>
      </c>
      <c r="L53">
        <v>862</v>
      </c>
      <c r="M53" t="s">
        <v>456</v>
      </c>
      <c r="N53" s="2">
        <v>46314.708553240744</v>
      </c>
      <c r="O53">
        <v>380</v>
      </c>
      <c r="P53" t="s">
        <v>26</v>
      </c>
      <c r="Q53">
        <v>190</v>
      </c>
      <c r="R53" s="3" t="str">
        <f>IF(OR(G53="12R",G53="12L"),_xlfn.XLOOKUP(C53,DB!$A$2:$A$248,DB!$B$2:$B$248,""),IF(OR(G53="30L",G53="30R"),_xlfn.XLOOKUP(C53,DB!$A$2:$A$248,DB!$C$2:$C$248,""),""))</f>
        <v>UDGUV</v>
      </c>
      <c r="S53" s="3">
        <f t="shared" si="0"/>
        <v>15</v>
      </c>
      <c r="T53" s="3" t="str">
        <f>_xlfn.XLOOKUP(C53,DB!$A$2:$A$248,DB!$D$2:$D$248,"")</f>
        <v>Sector 2</v>
      </c>
    </row>
    <row r="54" spans="1:20" x14ac:dyDescent="0.2">
      <c r="A54" t="s">
        <v>157</v>
      </c>
      <c r="B54" t="s">
        <v>18</v>
      </c>
      <c r="C54" t="s">
        <v>19</v>
      </c>
      <c r="D54" t="s">
        <v>54</v>
      </c>
      <c r="E54" t="s">
        <v>919</v>
      </c>
      <c r="F54" s="2">
        <v>46314.662129629629</v>
      </c>
      <c r="G54" t="s">
        <v>22</v>
      </c>
      <c r="H54" t="s">
        <v>6037</v>
      </c>
      <c r="I54">
        <v>380</v>
      </c>
      <c r="J54" t="s">
        <v>23</v>
      </c>
      <c r="K54" t="s">
        <v>24</v>
      </c>
      <c r="L54">
        <v>867</v>
      </c>
      <c r="M54" t="s">
        <v>809</v>
      </c>
      <c r="N54" s="2">
        <v>46314.709861111114</v>
      </c>
      <c r="O54">
        <v>380</v>
      </c>
      <c r="P54" t="s">
        <v>26</v>
      </c>
      <c r="Q54">
        <v>190</v>
      </c>
      <c r="R54" s="3" t="str">
        <f>IF(OR(G54="12R",G54="12L"),_xlfn.XLOOKUP(C54,DB!$A$2:$A$248,DB!$B$2:$B$248,""),IF(OR(G54="30L",G54="30R"),_xlfn.XLOOKUP(C54,DB!$A$2:$A$248,DB!$C$2:$C$248,""),""))</f>
        <v>UDGUV</v>
      </c>
      <c r="S54" s="3">
        <f t="shared" si="0"/>
        <v>15</v>
      </c>
      <c r="T54" s="3" t="str">
        <f>_xlfn.XLOOKUP(C54,DB!$A$2:$A$248,DB!$D$2:$D$248,"")</f>
        <v>Sector 2</v>
      </c>
    </row>
    <row r="55" spans="1:20" x14ac:dyDescent="0.2">
      <c r="A55" t="s">
        <v>2986</v>
      </c>
      <c r="B55" t="s">
        <v>18</v>
      </c>
      <c r="C55" t="s">
        <v>203</v>
      </c>
      <c r="D55" t="s">
        <v>20</v>
      </c>
      <c r="E55" t="s">
        <v>6038</v>
      </c>
      <c r="F55" s="2">
        <v>46314.663287037038</v>
      </c>
      <c r="G55" t="s">
        <v>22</v>
      </c>
      <c r="H55" t="s">
        <v>6039</v>
      </c>
      <c r="I55">
        <v>340</v>
      </c>
      <c r="J55" t="s">
        <v>23</v>
      </c>
      <c r="K55" t="s">
        <v>24</v>
      </c>
      <c r="L55">
        <v>384</v>
      </c>
      <c r="M55" t="s">
        <v>269</v>
      </c>
      <c r="N55" s="2">
        <v>46314.685752314814</v>
      </c>
      <c r="O55">
        <v>340</v>
      </c>
      <c r="P55" t="s">
        <v>26</v>
      </c>
      <c r="Q55">
        <v>40</v>
      </c>
      <c r="R55" s="3" t="str">
        <f>IF(OR(G55="12R",G55="12L"),_xlfn.XLOOKUP(C55,DB!$A$2:$A$248,DB!$B$2:$B$248,""),IF(OR(G55="30L",G55="30R"),_xlfn.XLOOKUP(C55,DB!$A$2:$A$248,DB!$C$2:$C$248,""),""))</f>
        <v>ENEBA</v>
      </c>
      <c r="S55" s="3">
        <f t="shared" si="0"/>
        <v>15</v>
      </c>
      <c r="T55" s="3" t="str">
        <f>_xlfn.XLOOKUP(C55,DB!$A$2:$A$248,DB!$D$2:$D$248,"")</f>
        <v>Sector 3</v>
      </c>
    </row>
    <row r="56" spans="1:20" x14ac:dyDescent="0.2">
      <c r="A56" t="s">
        <v>155</v>
      </c>
      <c r="B56" t="s">
        <v>18</v>
      </c>
      <c r="C56" t="s">
        <v>33</v>
      </c>
      <c r="D56" t="s">
        <v>34</v>
      </c>
      <c r="E56" t="s">
        <v>252</v>
      </c>
      <c r="F56" s="2">
        <v>46314.664085648146</v>
      </c>
      <c r="G56" t="s">
        <v>22</v>
      </c>
      <c r="H56" t="s">
        <v>6040</v>
      </c>
      <c r="I56">
        <v>360</v>
      </c>
      <c r="J56" t="s">
        <v>23</v>
      </c>
      <c r="K56" t="s">
        <v>24</v>
      </c>
      <c r="L56">
        <v>883</v>
      </c>
      <c r="M56" t="s">
        <v>36</v>
      </c>
      <c r="N56" s="2">
        <v>46314.712210648147</v>
      </c>
      <c r="O56">
        <v>360</v>
      </c>
      <c r="P56" t="s">
        <v>26</v>
      </c>
      <c r="Q56">
        <v>190</v>
      </c>
      <c r="R56" s="3" t="str">
        <f>IF(OR(G56="12R",G56="12L"),_xlfn.XLOOKUP(C56,DB!$A$2:$A$248,DB!$B$2:$B$248,""),IF(OR(G56="30L",G56="30R"),_xlfn.XLOOKUP(C56,DB!$A$2:$A$248,DB!$C$2:$C$248,""),""))</f>
        <v>UDGUV</v>
      </c>
      <c r="S56" s="3">
        <f t="shared" si="0"/>
        <v>15</v>
      </c>
      <c r="T56" s="3" t="str">
        <f>_xlfn.XLOOKUP(C56,DB!$A$2:$A$248,DB!$D$2:$D$248,"")</f>
        <v>Sector 2</v>
      </c>
    </row>
    <row r="57" spans="1:20" x14ac:dyDescent="0.2">
      <c r="A57" t="s">
        <v>395</v>
      </c>
      <c r="B57" t="s">
        <v>18</v>
      </c>
      <c r="C57" t="s">
        <v>28</v>
      </c>
      <c r="D57" t="s">
        <v>29</v>
      </c>
      <c r="E57" t="s">
        <v>4429</v>
      </c>
      <c r="F57" s="2">
        <v>46314.666018518517</v>
      </c>
      <c r="G57" t="s">
        <v>22</v>
      </c>
      <c r="H57" t="s">
        <v>6041</v>
      </c>
      <c r="I57">
        <v>370</v>
      </c>
      <c r="J57" t="s">
        <v>23</v>
      </c>
      <c r="K57" t="s">
        <v>24</v>
      </c>
      <c r="L57">
        <v>374</v>
      </c>
      <c r="M57" t="s">
        <v>31</v>
      </c>
      <c r="N57" s="2">
        <v>46314.688148148147</v>
      </c>
      <c r="O57">
        <v>370</v>
      </c>
      <c r="P57" t="s">
        <v>26</v>
      </c>
      <c r="Q57">
        <v>40</v>
      </c>
      <c r="R57" s="3" t="str">
        <f>IF(OR(G57="12R",G57="12L"),_xlfn.XLOOKUP(C57,DB!$A$2:$A$248,DB!$B$2:$B$248,""),IF(OR(G57="30L",G57="30R"),_xlfn.XLOOKUP(C57,DB!$A$2:$A$248,DB!$C$2:$C$248,""),""))</f>
        <v>OMSUK</v>
      </c>
      <c r="S57" s="3">
        <f t="shared" si="0"/>
        <v>15</v>
      </c>
      <c r="T57" s="3" t="str">
        <f>_xlfn.XLOOKUP(C57,DB!$A$2:$A$248,DB!$D$2:$D$248,"")</f>
        <v>Sector 3</v>
      </c>
    </row>
    <row r="58" spans="1:20" x14ac:dyDescent="0.2">
      <c r="A58" t="s">
        <v>584</v>
      </c>
      <c r="B58" t="s">
        <v>18</v>
      </c>
      <c r="C58" t="s">
        <v>19</v>
      </c>
      <c r="D58" t="s">
        <v>20</v>
      </c>
      <c r="E58" t="s">
        <v>406</v>
      </c>
      <c r="F58" s="2">
        <v>46314.667048611111</v>
      </c>
      <c r="G58" t="s">
        <v>22</v>
      </c>
      <c r="H58" t="s">
        <v>6042</v>
      </c>
      <c r="I58">
        <v>360</v>
      </c>
      <c r="J58" t="s">
        <v>23</v>
      </c>
      <c r="K58" t="s">
        <v>152</v>
      </c>
      <c r="L58">
        <v>884</v>
      </c>
      <c r="M58" t="s">
        <v>558</v>
      </c>
      <c r="N58" s="2">
        <v>46314.714108796295</v>
      </c>
      <c r="O58">
        <v>360</v>
      </c>
      <c r="P58" t="s">
        <v>26</v>
      </c>
      <c r="Q58">
        <v>190</v>
      </c>
      <c r="R58" s="3" t="str">
        <f>IF(OR(G58="12R",G58="12L"),_xlfn.XLOOKUP(C58,DB!$A$2:$A$248,DB!$B$2:$B$248,""),IF(OR(G58="30L",G58="30R"),_xlfn.XLOOKUP(C58,DB!$A$2:$A$248,DB!$C$2:$C$248,""),""))</f>
        <v>UDGUV</v>
      </c>
      <c r="S58" s="3">
        <f t="shared" si="0"/>
        <v>16</v>
      </c>
      <c r="T58" s="3" t="str">
        <f>_xlfn.XLOOKUP(C58,DB!$A$2:$A$248,DB!$D$2:$D$248,"")</f>
        <v>Sector 2</v>
      </c>
    </row>
    <row r="59" spans="1:20" x14ac:dyDescent="0.2">
      <c r="A59" t="s">
        <v>2251</v>
      </c>
      <c r="B59" t="s">
        <v>18</v>
      </c>
      <c r="C59" t="s">
        <v>128</v>
      </c>
      <c r="D59" t="s">
        <v>129</v>
      </c>
      <c r="E59" t="s">
        <v>6043</v>
      </c>
      <c r="F59" s="2">
        <v>46314.668194444443</v>
      </c>
      <c r="G59" t="s">
        <v>22</v>
      </c>
      <c r="H59" t="s">
        <v>6044</v>
      </c>
      <c r="I59">
        <v>360</v>
      </c>
      <c r="J59" t="s">
        <v>23</v>
      </c>
      <c r="K59" t="s">
        <v>24</v>
      </c>
      <c r="L59">
        <v>571</v>
      </c>
      <c r="M59" t="s">
        <v>130</v>
      </c>
      <c r="N59" s="2">
        <v>46314.701099537036</v>
      </c>
      <c r="O59">
        <v>340</v>
      </c>
      <c r="P59" t="s">
        <v>26</v>
      </c>
      <c r="Q59">
        <v>40</v>
      </c>
      <c r="R59" s="3" t="str">
        <f>IF(OR(G59="12R",G59="12L"),_xlfn.XLOOKUP(C59,DB!$A$2:$A$248,DB!$B$2:$B$248,""),IF(OR(G59="30L",G59="30R"),_xlfn.XLOOKUP(C59,DB!$A$2:$A$248,DB!$C$2:$C$248,""),""))</f>
        <v>ENEBA</v>
      </c>
      <c r="S59" s="3">
        <f t="shared" si="0"/>
        <v>16</v>
      </c>
      <c r="T59" s="3" t="str">
        <f>_xlfn.XLOOKUP(C59,DB!$A$2:$A$248,DB!$D$2:$D$248,"")</f>
        <v>Sector 3</v>
      </c>
    </row>
    <row r="60" spans="1:20" x14ac:dyDescent="0.2">
      <c r="A60" t="s">
        <v>154</v>
      </c>
      <c r="B60" t="s">
        <v>18</v>
      </c>
      <c r="C60" t="s">
        <v>43</v>
      </c>
      <c r="D60" t="s">
        <v>54</v>
      </c>
      <c r="E60" t="s">
        <v>5990</v>
      </c>
      <c r="F60" s="2">
        <v>46314.669259259259</v>
      </c>
      <c r="G60" t="s">
        <v>22</v>
      </c>
      <c r="H60" t="s">
        <v>6045</v>
      </c>
      <c r="I60">
        <v>380</v>
      </c>
      <c r="J60" t="s">
        <v>23</v>
      </c>
      <c r="K60" t="s">
        <v>24</v>
      </c>
      <c r="L60">
        <v>862</v>
      </c>
      <c r="M60" t="s">
        <v>377</v>
      </c>
      <c r="N60" s="2">
        <v>46314.716238425928</v>
      </c>
      <c r="O60">
        <v>380</v>
      </c>
      <c r="P60" t="s">
        <v>26</v>
      </c>
      <c r="Q60">
        <v>190</v>
      </c>
      <c r="R60" s="3" t="str">
        <f>IF(OR(G60="12R",G60="12L"),_xlfn.XLOOKUP(C60,DB!$A$2:$A$248,DB!$B$2:$B$248,""),IF(OR(G60="30L",G60="30R"),_xlfn.XLOOKUP(C60,DB!$A$2:$A$248,DB!$C$2:$C$248,""),""))</f>
        <v>UDGUV</v>
      </c>
      <c r="S60" s="3">
        <f t="shared" si="0"/>
        <v>16</v>
      </c>
      <c r="T60" s="3" t="str">
        <f>_xlfn.XLOOKUP(C60,DB!$A$2:$A$248,DB!$D$2:$D$248,"")</f>
        <v>Sector 2</v>
      </c>
    </row>
    <row r="61" spans="1:20" x14ac:dyDescent="0.2">
      <c r="A61" t="s">
        <v>160</v>
      </c>
      <c r="B61" t="s">
        <v>18</v>
      </c>
      <c r="C61" t="s">
        <v>43</v>
      </c>
      <c r="D61" t="s">
        <v>54</v>
      </c>
      <c r="E61" t="s">
        <v>3415</v>
      </c>
      <c r="F61" s="2">
        <v>46314.671215277776</v>
      </c>
      <c r="G61" t="s">
        <v>22</v>
      </c>
      <c r="H61" t="s">
        <v>6046</v>
      </c>
      <c r="I61">
        <v>380</v>
      </c>
      <c r="J61" t="s">
        <v>23</v>
      </c>
      <c r="K61" t="s">
        <v>24</v>
      </c>
      <c r="L61">
        <v>861</v>
      </c>
      <c r="M61" t="s">
        <v>461</v>
      </c>
      <c r="N61" s="2">
        <v>46314.718854166669</v>
      </c>
      <c r="O61">
        <v>380</v>
      </c>
      <c r="P61" t="s">
        <v>26</v>
      </c>
      <c r="Q61">
        <v>190</v>
      </c>
      <c r="R61" s="3" t="str">
        <f>IF(OR(G61="12R",G61="12L"),_xlfn.XLOOKUP(C61,DB!$A$2:$A$248,DB!$B$2:$B$248,""),IF(OR(G61="30L",G61="30R"),_xlfn.XLOOKUP(C61,DB!$A$2:$A$248,DB!$C$2:$C$248,""),""))</f>
        <v>UDGUV</v>
      </c>
      <c r="S61" s="3">
        <f t="shared" si="0"/>
        <v>16</v>
      </c>
      <c r="T61" s="3" t="str">
        <f>_xlfn.XLOOKUP(C61,DB!$A$2:$A$248,DB!$D$2:$D$248,"")</f>
        <v>Sector 2</v>
      </c>
    </row>
    <row r="62" spans="1:20" x14ac:dyDescent="0.2">
      <c r="A62" t="s">
        <v>223</v>
      </c>
      <c r="B62" t="s">
        <v>18</v>
      </c>
      <c r="C62" t="s">
        <v>224</v>
      </c>
      <c r="D62" t="s">
        <v>129</v>
      </c>
      <c r="E62" t="s">
        <v>6047</v>
      </c>
      <c r="F62" s="2">
        <v>46314.672060185185</v>
      </c>
      <c r="G62" t="s">
        <v>22</v>
      </c>
      <c r="H62" t="s">
        <v>6048</v>
      </c>
      <c r="I62">
        <v>320</v>
      </c>
      <c r="J62" t="s">
        <v>23</v>
      </c>
      <c r="K62" t="s">
        <v>24</v>
      </c>
      <c r="L62">
        <v>593</v>
      </c>
      <c r="M62" t="s">
        <v>1817</v>
      </c>
      <c r="N62" s="2">
        <v>46314.704988425925</v>
      </c>
      <c r="O62">
        <v>320</v>
      </c>
      <c r="P62" t="s">
        <v>26</v>
      </c>
      <c r="Q62">
        <v>40</v>
      </c>
      <c r="R62" s="3" t="str">
        <f>IF(OR(G62="12R",G62="12L"),_xlfn.XLOOKUP(C62,DB!$A$2:$A$248,DB!$B$2:$B$248,""),IF(OR(G62="30L",G62="30R"),_xlfn.XLOOKUP(C62,DB!$A$2:$A$248,DB!$C$2:$C$248,""),""))</f>
        <v>ENEBA</v>
      </c>
      <c r="S62" s="3">
        <f t="shared" si="0"/>
        <v>16</v>
      </c>
      <c r="T62" s="3" t="str">
        <f>_xlfn.XLOOKUP(C62,DB!$A$2:$A$248,DB!$D$2:$D$248,"")</f>
        <v>Sector 3</v>
      </c>
    </row>
    <row r="63" spans="1:20" x14ac:dyDescent="0.2">
      <c r="A63" t="s">
        <v>162</v>
      </c>
      <c r="B63" t="s">
        <v>18</v>
      </c>
      <c r="C63" t="s">
        <v>33</v>
      </c>
      <c r="D63" t="s">
        <v>61</v>
      </c>
      <c r="E63" t="s">
        <v>605</v>
      </c>
      <c r="F63" s="2">
        <v>46314.67328703704</v>
      </c>
      <c r="G63" t="s">
        <v>22</v>
      </c>
      <c r="H63" t="s">
        <v>6049</v>
      </c>
      <c r="I63">
        <v>360</v>
      </c>
      <c r="J63" t="s">
        <v>23</v>
      </c>
      <c r="K63" t="s">
        <v>24</v>
      </c>
      <c r="L63">
        <v>878</v>
      </c>
      <c r="M63" t="s">
        <v>36</v>
      </c>
      <c r="N63" s="2">
        <v>46314.721493055556</v>
      </c>
      <c r="O63">
        <v>360</v>
      </c>
      <c r="P63" t="s">
        <v>26</v>
      </c>
      <c r="Q63">
        <v>190</v>
      </c>
      <c r="R63" s="3" t="str">
        <f>IF(OR(G63="12R",G63="12L"),_xlfn.XLOOKUP(C63,DB!$A$2:$A$248,DB!$B$2:$B$248,""),IF(OR(G63="30L",G63="30R"),_xlfn.XLOOKUP(C63,DB!$A$2:$A$248,DB!$C$2:$C$248,""),""))</f>
        <v>UDGUV</v>
      </c>
      <c r="S63" s="3">
        <f t="shared" si="0"/>
        <v>16</v>
      </c>
      <c r="T63" s="3" t="str">
        <f>_xlfn.XLOOKUP(C63,DB!$A$2:$A$248,DB!$D$2:$D$248,"")</f>
        <v>Sector 2</v>
      </c>
    </row>
    <row r="64" spans="1:20" x14ac:dyDescent="0.2">
      <c r="A64" t="s">
        <v>415</v>
      </c>
      <c r="B64" t="s">
        <v>18</v>
      </c>
      <c r="C64" t="s">
        <v>18</v>
      </c>
      <c r="D64" t="s">
        <v>416</v>
      </c>
      <c r="F64" s="2">
        <v>46314.675000000003</v>
      </c>
      <c r="G64" t="s">
        <v>22</v>
      </c>
      <c r="H64" t="s">
        <v>6050</v>
      </c>
      <c r="I64">
        <v>15</v>
      </c>
      <c r="J64" t="s">
        <v>139</v>
      </c>
      <c r="K64" t="s">
        <v>51</v>
      </c>
      <c r="L64">
        <v>87</v>
      </c>
      <c r="M64" t="s">
        <v>18</v>
      </c>
      <c r="N64" s="2">
        <v>46314.709629629629</v>
      </c>
      <c r="O64">
        <v>0</v>
      </c>
      <c r="P64" t="s">
        <v>137</v>
      </c>
      <c r="Q64">
        <v>15</v>
      </c>
      <c r="R64" s="3" t="str">
        <f>IF(OR(G64="12R",G64="12L"),_xlfn.XLOOKUP(C64,DB!$A$2:$A$248,DB!$B$2:$B$248,""),IF(OR(G64="30L",G64="30R"),_xlfn.XLOOKUP(C64,DB!$A$2:$A$248,DB!$C$2:$C$248,""),""))</f>
        <v/>
      </c>
      <c r="S64" s="3">
        <f t="shared" si="0"/>
        <v>16</v>
      </c>
      <c r="T64" s="3" t="str">
        <f>_xlfn.XLOOKUP(C64,DB!$A$2:$A$248,DB!$D$2:$D$248,"")</f>
        <v/>
      </c>
    </row>
    <row r="65" spans="1:20" x14ac:dyDescent="0.2">
      <c r="A65" t="s">
        <v>2992</v>
      </c>
      <c r="B65" t="s">
        <v>18</v>
      </c>
      <c r="C65" t="s">
        <v>493</v>
      </c>
      <c r="D65" t="s">
        <v>20</v>
      </c>
      <c r="E65" t="s">
        <v>5758</v>
      </c>
      <c r="F65" s="2">
        <v>46314.676736111112</v>
      </c>
      <c r="G65" t="s">
        <v>22</v>
      </c>
      <c r="H65" t="s">
        <v>6051</v>
      </c>
      <c r="I65">
        <v>340</v>
      </c>
      <c r="J65" t="s">
        <v>23</v>
      </c>
      <c r="K65" t="s">
        <v>24</v>
      </c>
      <c r="L65">
        <v>453</v>
      </c>
      <c r="M65" t="s">
        <v>204</v>
      </c>
      <c r="N65" s="2">
        <v>46314.702986111108</v>
      </c>
      <c r="O65">
        <v>340</v>
      </c>
      <c r="P65" t="s">
        <v>26</v>
      </c>
      <c r="Q65">
        <v>40</v>
      </c>
      <c r="R65" s="3" t="str">
        <f>IF(OR(G65="12R",G65="12L"),_xlfn.XLOOKUP(C65,DB!$A$2:$A$248,DB!$B$2:$B$248,""),IF(OR(G65="30L",G65="30R"),_xlfn.XLOOKUP(C65,DB!$A$2:$A$248,DB!$C$2:$C$248,""),""))</f>
        <v>ENEBA</v>
      </c>
      <c r="S65" s="3">
        <f t="shared" si="0"/>
        <v>16</v>
      </c>
      <c r="T65" s="3" t="str">
        <f>_xlfn.XLOOKUP(C65,DB!$A$2:$A$248,DB!$D$2:$D$248,"")</f>
        <v>Sector 3</v>
      </c>
    </row>
    <row r="66" spans="1:20" x14ac:dyDescent="0.2">
      <c r="A66" t="s">
        <v>471</v>
      </c>
      <c r="B66" t="s">
        <v>18</v>
      </c>
      <c r="C66" t="s">
        <v>208</v>
      </c>
      <c r="D66" t="s">
        <v>61</v>
      </c>
      <c r="E66" t="s">
        <v>409</v>
      </c>
      <c r="F66" s="2">
        <v>46314.678414351853</v>
      </c>
      <c r="G66" t="s">
        <v>22</v>
      </c>
      <c r="H66" t="s">
        <v>6052</v>
      </c>
      <c r="I66">
        <v>330</v>
      </c>
      <c r="J66" t="s">
        <v>23</v>
      </c>
      <c r="K66" t="s">
        <v>24</v>
      </c>
      <c r="L66">
        <v>357</v>
      </c>
      <c r="M66" t="s">
        <v>31</v>
      </c>
      <c r="N66" s="2">
        <v>46314.699178240742</v>
      </c>
      <c r="O66">
        <v>330</v>
      </c>
      <c r="P66" t="s">
        <v>26</v>
      </c>
      <c r="Q66">
        <v>40</v>
      </c>
      <c r="R66" s="3" t="str">
        <f>IF(OR(G66="12R",G66="12L"),_xlfn.XLOOKUP(C66,DB!$A$2:$A$248,DB!$B$2:$B$248,""),IF(OR(G66="30L",G66="30R"),_xlfn.XLOOKUP(C66,DB!$A$2:$A$248,DB!$C$2:$C$248,""),""))</f>
        <v>ENEBA</v>
      </c>
      <c r="S66" s="3">
        <f t="shared" si="0"/>
        <v>16</v>
      </c>
      <c r="T66" s="3" t="str">
        <f>_xlfn.XLOOKUP(C66,DB!$A$2:$A$248,DB!$D$2:$D$248,"")</f>
        <v>Sector 3</v>
      </c>
    </row>
    <row r="67" spans="1:20" x14ac:dyDescent="0.2">
      <c r="A67" t="s">
        <v>175</v>
      </c>
      <c r="B67" t="s">
        <v>18</v>
      </c>
      <c r="C67" t="s">
        <v>28</v>
      </c>
      <c r="D67" t="s">
        <v>61</v>
      </c>
      <c r="E67" t="s">
        <v>176</v>
      </c>
      <c r="F67" s="2">
        <v>46314.681828703702</v>
      </c>
      <c r="G67" t="s">
        <v>22</v>
      </c>
      <c r="H67" t="s">
        <v>6053</v>
      </c>
      <c r="I67">
        <v>350</v>
      </c>
      <c r="J67" t="s">
        <v>23</v>
      </c>
      <c r="K67" t="s">
        <v>24</v>
      </c>
      <c r="L67">
        <v>361</v>
      </c>
      <c r="M67" t="s">
        <v>31</v>
      </c>
      <c r="N67" s="2">
        <v>46314.703414351854</v>
      </c>
      <c r="O67">
        <v>350</v>
      </c>
      <c r="P67" t="s">
        <v>26</v>
      </c>
      <c r="Q67">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t="s">
        <v>168</v>
      </c>
      <c r="B68" t="s">
        <v>18</v>
      </c>
      <c r="C68" t="s">
        <v>115</v>
      </c>
      <c r="D68" t="s">
        <v>29</v>
      </c>
      <c r="E68" t="s">
        <v>6054</v>
      </c>
      <c r="F68" s="2">
        <v>46314.682685185187</v>
      </c>
      <c r="G68" t="s">
        <v>22</v>
      </c>
      <c r="H68" t="s">
        <v>6055</v>
      </c>
      <c r="I68">
        <v>350</v>
      </c>
      <c r="J68" t="s">
        <v>23</v>
      </c>
      <c r="K68" t="s">
        <v>24</v>
      </c>
      <c r="L68">
        <v>223</v>
      </c>
      <c r="M68" t="s">
        <v>56</v>
      </c>
      <c r="N68" s="2">
        <v>46314.696805555555</v>
      </c>
      <c r="O68">
        <v>310</v>
      </c>
      <c r="P68" t="s">
        <v>26</v>
      </c>
      <c r="Q68">
        <v>190</v>
      </c>
      <c r="R68" s="3" t="str">
        <f>IF(OR(G68="12R",G68="12L"),_xlfn.XLOOKUP(C68,DB!$A$2:$A$248,DB!$B$2:$B$248,""),IF(OR(G68="30L",G68="30R"),_xlfn.XLOOKUP(C68,DB!$A$2:$A$248,DB!$C$2:$C$248,""),""))</f>
        <v>TAKUX</v>
      </c>
      <c r="S68" s="3">
        <f t="shared" si="1"/>
        <v>16</v>
      </c>
      <c r="T68" s="3" t="str">
        <f>_xlfn.XLOOKUP(C68,DB!$A$2:$A$248,DB!$D$2:$D$248,"")</f>
        <v>Sector 7</v>
      </c>
    </row>
    <row r="69" spans="1:20" x14ac:dyDescent="0.2">
      <c r="A69" t="s">
        <v>177</v>
      </c>
      <c r="B69" t="s">
        <v>18</v>
      </c>
      <c r="C69" t="s">
        <v>178</v>
      </c>
      <c r="D69" t="s">
        <v>44</v>
      </c>
      <c r="E69" t="s">
        <v>961</v>
      </c>
      <c r="F69" s="2">
        <v>46314.684328703705</v>
      </c>
      <c r="G69" t="s">
        <v>22</v>
      </c>
      <c r="H69" t="s">
        <v>6056</v>
      </c>
      <c r="I69">
        <v>290</v>
      </c>
      <c r="J69" t="s">
        <v>23</v>
      </c>
      <c r="K69" t="s">
        <v>24</v>
      </c>
      <c r="L69">
        <v>362</v>
      </c>
      <c r="M69" t="s">
        <v>31</v>
      </c>
      <c r="N69" s="2">
        <v>46314.705254629633</v>
      </c>
      <c r="O69">
        <v>330</v>
      </c>
      <c r="P69" t="s">
        <v>26</v>
      </c>
      <c r="Q69">
        <v>40</v>
      </c>
      <c r="R69" s="3" t="str">
        <f>IF(OR(G69="12R",G69="12L"),_xlfn.XLOOKUP(C69,DB!$A$2:$A$248,DB!$B$2:$B$248,""),IF(OR(G69="30L",G69="30R"),_xlfn.XLOOKUP(C69,DB!$A$2:$A$248,DB!$C$2:$C$248,""),""))</f>
        <v>OMSUK</v>
      </c>
      <c r="S69" s="3">
        <f t="shared" si="1"/>
        <v>16</v>
      </c>
      <c r="T69" s="3" t="str">
        <f>_xlfn.XLOOKUP(C69,DB!$A$2:$A$248,DB!$D$2:$D$248,"")</f>
        <v>Sector 3</v>
      </c>
    </row>
    <row r="70" spans="1:20" x14ac:dyDescent="0.2">
      <c r="A70" t="s">
        <v>473</v>
      </c>
      <c r="B70" t="s">
        <v>18</v>
      </c>
      <c r="C70" t="s">
        <v>284</v>
      </c>
      <c r="D70" t="s">
        <v>54</v>
      </c>
      <c r="E70" t="s">
        <v>881</v>
      </c>
      <c r="F70" s="2">
        <v>46314.685532407406</v>
      </c>
      <c r="G70" t="s">
        <v>22</v>
      </c>
      <c r="H70" t="s">
        <v>6057</v>
      </c>
      <c r="I70">
        <v>380</v>
      </c>
      <c r="J70" t="s">
        <v>23</v>
      </c>
      <c r="K70" t="s">
        <v>24</v>
      </c>
      <c r="L70">
        <v>866</v>
      </c>
      <c r="M70" t="s">
        <v>181</v>
      </c>
      <c r="N70" s="2">
        <v>46314.733576388891</v>
      </c>
      <c r="O70">
        <v>380</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6058</v>
      </c>
      <c r="B71" t="s">
        <v>18</v>
      </c>
      <c r="C71" t="s">
        <v>4138</v>
      </c>
      <c r="D71" t="s">
        <v>6059</v>
      </c>
      <c r="F71" s="2">
        <v>46314.686863425923</v>
      </c>
      <c r="G71" t="s">
        <v>22</v>
      </c>
      <c r="H71" t="s">
        <v>6060</v>
      </c>
      <c r="I71">
        <v>210</v>
      </c>
      <c r="J71" t="s">
        <v>23</v>
      </c>
      <c r="K71" t="s">
        <v>51</v>
      </c>
      <c r="L71">
        <v>187</v>
      </c>
      <c r="M71" t="s">
        <v>6061</v>
      </c>
      <c r="N71" s="2">
        <v>46314.706064814818</v>
      </c>
      <c r="O71">
        <v>210</v>
      </c>
      <c r="P71" t="s">
        <v>137</v>
      </c>
      <c r="Q71">
        <v>40</v>
      </c>
      <c r="R71" s="3" t="str">
        <f>IF(OR(G71="12R",G71="12L"),_xlfn.XLOOKUP(C71,DB!$A$2:$A$248,DB!$B$2:$B$248,""),IF(OR(G71="30L",G71="30R"),_xlfn.XLOOKUP(C71,DB!$A$2:$A$248,DB!$C$2:$C$248,""),""))</f>
        <v>NUDAL</v>
      </c>
      <c r="S71" s="3">
        <f t="shared" si="1"/>
        <v>16</v>
      </c>
      <c r="T71" s="3" t="str">
        <f>_xlfn.XLOOKUP(C71,DB!$A$2:$A$248,DB!$D$2:$D$248,"")</f>
        <v>Sector 3</v>
      </c>
    </row>
    <row r="72" spans="1:20" x14ac:dyDescent="0.2">
      <c r="A72" t="s">
        <v>171</v>
      </c>
      <c r="B72" t="s">
        <v>18</v>
      </c>
      <c r="C72" t="s">
        <v>172</v>
      </c>
      <c r="D72" t="s">
        <v>34</v>
      </c>
      <c r="E72" t="s">
        <v>754</v>
      </c>
      <c r="F72" s="2">
        <v>46314.688645833332</v>
      </c>
      <c r="G72" t="s">
        <v>22</v>
      </c>
      <c r="H72" t="s">
        <v>6062</v>
      </c>
      <c r="I72">
        <v>380</v>
      </c>
      <c r="J72" t="s">
        <v>23</v>
      </c>
      <c r="K72" t="s">
        <v>24</v>
      </c>
      <c r="L72">
        <v>402</v>
      </c>
      <c r="M72" t="s">
        <v>6063</v>
      </c>
      <c r="N72" s="2">
        <v>46314.712164351855</v>
      </c>
      <c r="O72">
        <v>380</v>
      </c>
      <c r="P72" t="s">
        <v>26</v>
      </c>
      <c r="Q72">
        <v>190</v>
      </c>
      <c r="R72" s="3" t="str">
        <f>IF(OR(G72="12R",G72="12L"),_xlfn.XLOOKUP(C72,DB!$A$2:$A$248,DB!$B$2:$B$248,""),IF(OR(G72="30L",G72="30R"),_xlfn.XLOOKUP(C72,DB!$A$2:$A$248,DB!$C$2:$C$248,""),""))</f>
        <v>CZM</v>
      </c>
      <c r="S72" s="3">
        <f t="shared" si="1"/>
        <v>16</v>
      </c>
      <c r="T72" s="3" t="str">
        <f>_xlfn.XLOOKUP(C72,DB!$A$2:$A$248,DB!$D$2:$D$248,"")</f>
        <v>Sector 7</v>
      </c>
    </row>
    <row r="73" spans="1:20" x14ac:dyDescent="0.2">
      <c r="A73" t="s">
        <v>396</v>
      </c>
      <c r="B73" t="s">
        <v>18</v>
      </c>
      <c r="C73" t="s">
        <v>101</v>
      </c>
      <c r="D73" t="s">
        <v>34</v>
      </c>
      <c r="E73" t="s">
        <v>3297</v>
      </c>
      <c r="F73" s="2">
        <v>46314.69159722222</v>
      </c>
      <c r="G73" t="s">
        <v>22</v>
      </c>
      <c r="H73" t="s">
        <v>6064</v>
      </c>
      <c r="I73">
        <v>360</v>
      </c>
      <c r="J73" t="s">
        <v>23</v>
      </c>
      <c r="K73" t="s">
        <v>152</v>
      </c>
      <c r="L73">
        <v>861</v>
      </c>
      <c r="M73" t="s">
        <v>1229</v>
      </c>
      <c r="N73" s="2">
        <v>46314.738483796296</v>
      </c>
      <c r="O73">
        <v>360</v>
      </c>
      <c r="P73" t="s">
        <v>26</v>
      </c>
      <c r="Q73">
        <v>190</v>
      </c>
      <c r="R73" s="3" t="str">
        <f>IF(OR(G73="12R",G73="12L"),_xlfn.XLOOKUP(C73,DB!$A$2:$A$248,DB!$B$2:$B$248,""),IF(OR(G73="30L",G73="30R"),_xlfn.XLOOKUP(C73,DB!$A$2:$A$248,DB!$C$2:$C$248,""),""))</f>
        <v>UDGUV</v>
      </c>
      <c r="S73" s="3">
        <f t="shared" si="1"/>
        <v>16</v>
      </c>
      <c r="T73" s="3" t="str">
        <f>_xlfn.XLOOKUP(C73,DB!$A$2:$A$248,DB!$D$2:$D$248,"")</f>
        <v>Sector 2</v>
      </c>
    </row>
    <row r="74" spans="1:20" x14ac:dyDescent="0.2">
      <c r="A74" t="s">
        <v>248</v>
      </c>
      <c r="B74" t="s">
        <v>18</v>
      </c>
      <c r="C74" t="s">
        <v>249</v>
      </c>
      <c r="D74" t="s">
        <v>116</v>
      </c>
      <c r="E74" t="s">
        <v>6065</v>
      </c>
      <c r="F74" s="2">
        <v>46314.703414351854</v>
      </c>
      <c r="G74" t="s">
        <v>22</v>
      </c>
      <c r="H74" t="s">
        <v>6066</v>
      </c>
      <c r="I74">
        <v>380</v>
      </c>
      <c r="J74" t="s">
        <v>23</v>
      </c>
      <c r="K74" t="s">
        <v>24</v>
      </c>
      <c r="L74">
        <v>612</v>
      </c>
      <c r="M74" t="s">
        <v>130</v>
      </c>
      <c r="N74" s="2">
        <v>46314.738587962966</v>
      </c>
      <c r="O74">
        <v>380</v>
      </c>
      <c r="P74" t="s">
        <v>26</v>
      </c>
      <c r="Q74">
        <v>40</v>
      </c>
      <c r="R74" s="3" t="str">
        <f>IF(OR(G74="12R",G74="12L"),_xlfn.XLOOKUP(C74,DB!$A$2:$A$248,DB!$B$2:$B$248,""),IF(OR(G74="30L",G74="30R"),_xlfn.XLOOKUP(C74,DB!$A$2:$A$248,DB!$C$2:$C$248,""),""))</f>
        <v>UDGUV</v>
      </c>
      <c r="S74" s="3">
        <f t="shared" si="1"/>
        <v>16</v>
      </c>
      <c r="T74" s="3" t="str">
        <f>_xlfn.XLOOKUP(C74,DB!$A$2:$A$248,DB!$D$2:$D$248,"")</f>
        <v>Sector 2</v>
      </c>
    </row>
    <row r="75" spans="1:20" x14ac:dyDescent="0.2">
      <c r="A75" t="s">
        <v>6067</v>
      </c>
      <c r="B75" t="s">
        <v>18</v>
      </c>
      <c r="C75" t="s">
        <v>33</v>
      </c>
      <c r="D75" t="s">
        <v>61</v>
      </c>
      <c r="E75" t="s">
        <v>590</v>
      </c>
      <c r="F75" s="2">
        <v>46314.704456018517</v>
      </c>
      <c r="G75" t="s">
        <v>22</v>
      </c>
      <c r="H75" t="s">
        <v>6068</v>
      </c>
      <c r="I75">
        <v>340</v>
      </c>
      <c r="J75" t="s">
        <v>23</v>
      </c>
      <c r="K75" t="s">
        <v>24</v>
      </c>
      <c r="L75">
        <v>866</v>
      </c>
      <c r="M75" t="s">
        <v>36</v>
      </c>
      <c r="N75" s="2">
        <v>46314.752349537041</v>
      </c>
      <c r="O75">
        <v>340</v>
      </c>
      <c r="P75" t="s">
        <v>26</v>
      </c>
      <c r="Q75">
        <v>190</v>
      </c>
      <c r="R75" s="3" t="str">
        <f>IF(OR(G75="12R",G75="12L"),_xlfn.XLOOKUP(C75,DB!$A$2:$A$248,DB!$B$2:$B$248,""),IF(OR(G75="30L",G75="30R"),_xlfn.XLOOKUP(C75,DB!$A$2:$A$248,DB!$C$2:$C$248,""),""))</f>
        <v>UDGUV</v>
      </c>
      <c r="S75" s="3">
        <f t="shared" si="1"/>
        <v>16</v>
      </c>
      <c r="T75" s="3" t="str">
        <f>_xlfn.XLOOKUP(C75,DB!$A$2:$A$248,DB!$D$2:$D$248,"")</f>
        <v>Sector 2</v>
      </c>
    </row>
    <row r="76" spans="1:20" x14ac:dyDescent="0.2">
      <c r="A76" t="s">
        <v>194</v>
      </c>
      <c r="B76" t="s">
        <v>18</v>
      </c>
      <c r="C76" t="s">
        <v>144</v>
      </c>
      <c r="D76" t="s">
        <v>61</v>
      </c>
      <c r="E76" t="s">
        <v>195</v>
      </c>
      <c r="F76" s="2">
        <v>46314.705995370372</v>
      </c>
      <c r="G76" t="s">
        <v>22</v>
      </c>
      <c r="H76" t="s">
        <v>6069</v>
      </c>
      <c r="I76">
        <v>350</v>
      </c>
      <c r="J76" t="s">
        <v>23</v>
      </c>
      <c r="K76" t="s">
        <v>24</v>
      </c>
      <c r="L76">
        <v>359</v>
      </c>
      <c r="M76" t="s">
        <v>31</v>
      </c>
      <c r="N76" s="2">
        <v>46314.727569444447</v>
      </c>
      <c r="O76">
        <v>330</v>
      </c>
      <c r="P76" t="s">
        <v>26</v>
      </c>
      <c r="Q76">
        <v>40</v>
      </c>
      <c r="R76" s="3" t="str">
        <f>IF(OR(G76="12R",G76="12L"),_xlfn.XLOOKUP(C76,DB!$A$2:$A$248,DB!$B$2:$B$248,""),IF(OR(G76="30L",G76="30R"),_xlfn.XLOOKUP(C76,DB!$A$2:$A$248,DB!$C$2:$C$248,""),""))</f>
        <v>OMSUK</v>
      </c>
      <c r="S76" s="3">
        <f t="shared" si="1"/>
        <v>16</v>
      </c>
      <c r="T76" s="3" t="str">
        <f>_xlfn.XLOOKUP(C76,DB!$A$2:$A$248,DB!$D$2:$D$248,"")</f>
        <v>Sector 3</v>
      </c>
    </row>
    <row r="77" spans="1:20" x14ac:dyDescent="0.2">
      <c r="A77" t="s">
        <v>191</v>
      </c>
      <c r="B77" t="s">
        <v>18</v>
      </c>
      <c r="C77" t="s">
        <v>115</v>
      </c>
      <c r="D77" t="s">
        <v>129</v>
      </c>
      <c r="E77" t="s">
        <v>1162</v>
      </c>
      <c r="F77" s="2">
        <v>46314.707106481481</v>
      </c>
      <c r="G77" t="s">
        <v>22</v>
      </c>
      <c r="H77" t="s">
        <v>6070</v>
      </c>
      <c r="I77">
        <v>350</v>
      </c>
      <c r="J77" t="s">
        <v>23</v>
      </c>
      <c r="K77" t="s">
        <v>24</v>
      </c>
      <c r="L77">
        <v>219</v>
      </c>
      <c r="M77" t="s">
        <v>56</v>
      </c>
      <c r="N77" s="2">
        <v>46314.719965277778</v>
      </c>
      <c r="O77">
        <v>332</v>
      </c>
      <c r="P77" t="s">
        <v>26</v>
      </c>
      <c r="Q77">
        <v>190</v>
      </c>
      <c r="R77" s="3" t="str">
        <f>IF(OR(G77="12R",G77="12L"),_xlfn.XLOOKUP(C77,DB!$A$2:$A$248,DB!$B$2:$B$248,""),IF(OR(G77="30L",G77="30R"),_xlfn.XLOOKUP(C77,DB!$A$2:$A$248,DB!$C$2:$C$248,""),""))</f>
        <v>TAKUX</v>
      </c>
      <c r="S77" s="3">
        <f t="shared" si="1"/>
        <v>16</v>
      </c>
      <c r="T77" s="3" t="str">
        <f>_xlfn.XLOOKUP(C77,DB!$A$2:$A$248,DB!$D$2:$D$248,"")</f>
        <v>Sector 7</v>
      </c>
    </row>
    <row r="78" spans="1:20" x14ac:dyDescent="0.2">
      <c r="A78" t="s">
        <v>3916</v>
      </c>
      <c r="B78" t="s">
        <v>18</v>
      </c>
      <c r="C78" t="s">
        <v>423</v>
      </c>
      <c r="D78" t="s">
        <v>129</v>
      </c>
      <c r="E78" t="s">
        <v>4684</v>
      </c>
      <c r="F78" s="2">
        <v>46314.712731481479</v>
      </c>
      <c r="G78" t="s">
        <v>22</v>
      </c>
      <c r="H78" t="s">
        <v>6071</v>
      </c>
      <c r="I78">
        <v>360</v>
      </c>
      <c r="J78" t="s">
        <v>23</v>
      </c>
      <c r="K78" t="s">
        <v>24</v>
      </c>
      <c r="L78">
        <v>446</v>
      </c>
      <c r="M78" t="s">
        <v>204</v>
      </c>
      <c r="N78" s="2">
        <v>46314.739039351851</v>
      </c>
      <c r="O78">
        <v>360</v>
      </c>
      <c r="P78" t="s">
        <v>26</v>
      </c>
      <c r="Q78">
        <v>40</v>
      </c>
      <c r="R78" s="3" t="str">
        <f>IF(OR(G78="12R",G78="12L"),_xlfn.XLOOKUP(C78,DB!$A$2:$A$248,DB!$B$2:$B$248,""),IF(OR(G78="30L",G78="30R"),_xlfn.XLOOKUP(C78,DB!$A$2:$A$248,DB!$C$2:$C$248,""),""))</f>
        <v>ENEBA</v>
      </c>
      <c r="S78" s="3">
        <f t="shared" si="1"/>
        <v>17</v>
      </c>
      <c r="T78" s="3" t="str">
        <f>_xlfn.XLOOKUP(C78,DB!$A$2:$A$248,DB!$D$2:$D$248,"")</f>
        <v>Sector 3</v>
      </c>
    </row>
    <row r="79" spans="1:20" x14ac:dyDescent="0.2">
      <c r="A79" t="s">
        <v>202</v>
      </c>
      <c r="B79" t="s">
        <v>18</v>
      </c>
      <c r="C79" t="s">
        <v>203</v>
      </c>
      <c r="D79" t="s">
        <v>123</v>
      </c>
      <c r="E79" t="s">
        <v>6072</v>
      </c>
      <c r="F79" s="2">
        <v>46314.721828703703</v>
      </c>
      <c r="G79" t="s">
        <v>22</v>
      </c>
      <c r="H79" t="s">
        <v>6073</v>
      </c>
      <c r="I79">
        <v>300</v>
      </c>
      <c r="J79" t="s">
        <v>23</v>
      </c>
      <c r="K79" t="s">
        <v>24</v>
      </c>
      <c r="L79">
        <v>374</v>
      </c>
      <c r="M79" t="s">
        <v>269</v>
      </c>
      <c r="N79" s="2">
        <v>46314.742962962962</v>
      </c>
      <c r="O79">
        <v>320</v>
      </c>
      <c r="P79" t="s">
        <v>26</v>
      </c>
      <c r="Q79">
        <v>40</v>
      </c>
      <c r="R79" s="3" t="str">
        <f>IF(OR(G79="12R",G79="12L"),_xlfn.XLOOKUP(C79,DB!$A$2:$A$248,DB!$B$2:$B$248,""),IF(OR(G79="30L",G79="30R"),_xlfn.XLOOKUP(C79,DB!$A$2:$A$248,DB!$C$2:$C$248,""),""))</f>
        <v>ENEBA</v>
      </c>
      <c r="S79" s="3">
        <f t="shared" si="1"/>
        <v>17</v>
      </c>
      <c r="T79" s="3" t="str">
        <f>_xlfn.XLOOKUP(C79,DB!$A$2:$A$248,DB!$D$2:$D$248,"")</f>
        <v>Sector 3</v>
      </c>
    </row>
    <row r="80" spans="1:20" x14ac:dyDescent="0.2">
      <c r="A80" t="s">
        <v>3029</v>
      </c>
      <c r="B80" t="s">
        <v>18</v>
      </c>
      <c r="C80" t="s">
        <v>205</v>
      </c>
      <c r="D80" t="s">
        <v>34</v>
      </c>
      <c r="E80" t="s">
        <v>5875</v>
      </c>
      <c r="F80" s="2">
        <v>46314.723136574074</v>
      </c>
      <c r="G80" t="s">
        <v>22</v>
      </c>
      <c r="H80" t="s">
        <v>206</v>
      </c>
      <c r="I80">
        <v>350</v>
      </c>
      <c r="J80" t="s">
        <v>23</v>
      </c>
      <c r="K80" t="s">
        <v>24</v>
      </c>
      <c r="L80">
        <v>136</v>
      </c>
      <c r="M80" t="s">
        <v>40</v>
      </c>
      <c r="N80" s="2">
        <v>46314.732523148145</v>
      </c>
      <c r="O80">
        <v>259</v>
      </c>
      <c r="P80" t="s">
        <v>26</v>
      </c>
      <c r="Q80">
        <v>190</v>
      </c>
      <c r="R80" s="3" t="str">
        <f>IF(OR(G80="12R",G80="12L"),_xlfn.XLOOKUP(C80,DB!$A$2:$A$248,DB!$B$2:$B$248,""),IF(OR(G80="30L",G80="30R"),_xlfn.XLOOKUP(C80,DB!$A$2:$A$248,DB!$C$2:$C$248,""),""))</f>
        <v>NUDAL</v>
      </c>
      <c r="S80" s="3">
        <f t="shared" si="1"/>
        <v>17</v>
      </c>
      <c r="T80" s="3" t="str">
        <f>_xlfn.XLOOKUP(C80,DB!$A$2:$A$248,DB!$D$2:$D$248,"")</f>
        <v>Sector 3</v>
      </c>
    </row>
    <row r="81" spans="1:20" x14ac:dyDescent="0.2">
      <c r="A81" t="s">
        <v>207</v>
      </c>
      <c r="B81" t="s">
        <v>18</v>
      </c>
      <c r="C81" t="s">
        <v>208</v>
      </c>
      <c r="D81" t="s">
        <v>61</v>
      </c>
      <c r="E81" t="s">
        <v>6074</v>
      </c>
      <c r="F81" s="2">
        <v>46314.733912037038</v>
      </c>
      <c r="G81" t="s">
        <v>22</v>
      </c>
      <c r="H81" t="s">
        <v>6075</v>
      </c>
      <c r="I81">
        <v>330</v>
      </c>
      <c r="J81" t="s">
        <v>23</v>
      </c>
      <c r="K81" t="s">
        <v>24</v>
      </c>
      <c r="L81">
        <v>359</v>
      </c>
      <c r="M81" t="s">
        <v>31</v>
      </c>
      <c r="N81" s="2">
        <v>46314.755682870367</v>
      </c>
      <c r="O81">
        <v>330</v>
      </c>
      <c r="P81" t="s">
        <v>26</v>
      </c>
      <c r="Q81">
        <v>40</v>
      </c>
      <c r="R81" s="3" t="str">
        <f>IF(OR(G81="12R",G81="12L"),_xlfn.XLOOKUP(C81,DB!$A$2:$A$248,DB!$B$2:$B$248,""),IF(OR(G81="30L",G81="30R"),_xlfn.XLOOKUP(C81,DB!$A$2:$A$248,DB!$C$2:$C$248,""),""))</f>
        <v>ENEBA</v>
      </c>
      <c r="S81" s="3">
        <f t="shared" si="1"/>
        <v>17</v>
      </c>
      <c r="T81" s="3" t="str">
        <f>_xlfn.XLOOKUP(C81,DB!$A$2:$A$248,DB!$D$2:$D$248,"")</f>
        <v>Sector 3</v>
      </c>
    </row>
    <row r="82" spans="1:20" x14ac:dyDescent="0.2">
      <c r="A82" t="s">
        <v>236</v>
      </c>
      <c r="B82" t="s">
        <v>18</v>
      </c>
      <c r="C82" t="s">
        <v>43</v>
      </c>
      <c r="D82" t="s">
        <v>44</v>
      </c>
      <c r="E82" t="s">
        <v>3215</v>
      </c>
      <c r="F82" s="2">
        <v>46314.743715277778</v>
      </c>
      <c r="G82" t="s">
        <v>22</v>
      </c>
      <c r="H82" t="s">
        <v>6076</v>
      </c>
      <c r="I82">
        <v>360</v>
      </c>
      <c r="J82" t="s">
        <v>23</v>
      </c>
      <c r="K82" t="s">
        <v>24</v>
      </c>
      <c r="L82">
        <v>931</v>
      </c>
      <c r="M82" t="s">
        <v>6077</v>
      </c>
      <c r="N82" s="2">
        <v>46314.793113425927</v>
      </c>
      <c r="O82">
        <v>360</v>
      </c>
      <c r="P82" t="s">
        <v>26</v>
      </c>
      <c r="Q82">
        <v>190</v>
      </c>
      <c r="R82" s="3" t="str">
        <f>IF(OR(G82="12R",G82="12L"),_xlfn.XLOOKUP(C82,DB!$A$2:$A$248,DB!$B$2:$B$248,""),IF(OR(G82="30L",G82="30R"),_xlfn.XLOOKUP(C82,DB!$A$2:$A$248,DB!$C$2:$C$248,""),""))</f>
        <v>UDGUV</v>
      </c>
      <c r="S82" s="3">
        <f t="shared" si="1"/>
        <v>17</v>
      </c>
      <c r="T82" s="3" t="str">
        <f>_xlfn.XLOOKUP(C82,DB!$A$2:$A$248,DB!$D$2:$D$248,"")</f>
        <v>Sector 2</v>
      </c>
    </row>
    <row r="83" spans="1:20" x14ac:dyDescent="0.2">
      <c r="A83" t="s">
        <v>228</v>
      </c>
      <c r="B83" t="s">
        <v>18</v>
      </c>
      <c r="C83" t="s">
        <v>19</v>
      </c>
      <c r="D83" t="s">
        <v>54</v>
      </c>
      <c r="E83" t="s">
        <v>388</v>
      </c>
      <c r="F83" s="2">
        <v>46314.745150462964</v>
      </c>
      <c r="G83" t="s">
        <v>22</v>
      </c>
      <c r="H83" t="s">
        <v>6078</v>
      </c>
      <c r="I83">
        <v>380</v>
      </c>
      <c r="J83" t="s">
        <v>23</v>
      </c>
      <c r="K83" t="s">
        <v>24</v>
      </c>
      <c r="L83">
        <v>866</v>
      </c>
      <c r="M83" t="s">
        <v>25</v>
      </c>
      <c r="N83" s="2">
        <v>46314.792951388888</v>
      </c>
      <c r="O83">
        <v>380</v>
      </c>
      <c r="P83" t="s">
        <v>26</v>
      </c>
      <c r="Q83">
        <v>190</v>
      </c>
      <c r="R83" s="3" t="str">
        <f>IF(OR(G83="12R",G83="12L"),_xlfn.XLOOKUP(C83,DB!$A$2:$A$248,DB!$B$2:$B$248,""),IF(OR(G83="30L",G83="30R"),_xlfn.XLOOKUP(C83,DB!$A$2:$A$248,DB!$C$2:$C$248,""),""))</f>
        <v>UDGUV</v>
      </c>
      <c r="S83" s="3">
        <f t="shared" si="1"/>
        <v>17</v>
      </c>
      <c r="T83" s="3" t="str">
        <f>_xlfn.XLOOKUP(C83,DB!$A$2:$A$248,DB!$D$2:$D$248,"")</f>
        <v>Sector 2</v>
      </c>
    </row>
    <row r="84" spans="1:20" x14ac:dyDescent="0.2">
      <c r="A84" t="s">
        <v>1512</v>
      </c>
      <c r="B84" t="s">
        <v>18</v>
      </c>
      <c r="C84" t="s">
        <v>33</v>
      </c>
      <c r="D84" t="s">
        <v>459</v>
      </c>
      <c r="F84" s="2">
        <v>46314.746782407405</v>
      </c>
      <c r="G84" t="s">
        <v>22</v>
      </c>
      <c r="H84" t="s">
        <v>6079</v>
      </c>
      <c r="I84">
        <v>430</v>
      </c>
      <c r="J84" t="s">
        <v>23</v>
      </c>
      <c r="K84" t="s">
        <v>51</v>
      </c>
      <c r="L84">
        <v>883</v>
      </c>
      <c r="M84" t="s">
        <v>36</v>
      </c>
      <c r="N84" s="2">
        <v>46314.801145833335</v>
      </c>
      <c r="O84">
        <v>430</v>
      </c>
      <c r="P84" t="s">
        <v>26</v>
      </c>
      <c r="Q84">
        <v>30</v>
      </c>
      <c r="R84" s="3" t="str">
        <f>IF(OR(G84="12R",G84="12L"),_xlfn.XLOOKUP(C84,DB!$A$2:$A$248,DB!$B$2:$B$248,""),IF(OR(G84="30L",G84="30R"),_xlfn.XLOOKUP(C84,DB!$A$2:$A$248,DB!$C$2:$C$248,""),""))</f>
        <v>UDGUV</v>
      </c>
      <c r="S84" s="3">
        <f t="shared" si="1"/>
        <v>17</v>
      </c>
      <c r="T84" s="3" t="str">
        <f>_xlfn.XLOOKUP(C84,DB!$A$2:$A$248,DB!$D$2:$D$248,"")</f>
        <v>Sector 2</v>
      </c>
    </row>
    <row r="85" spans="1:20" x14ac:dyDescent="0.2">
      <c r="A85" t="s">
        <v>475</v>
      </c>
      <c r="B85" t="s">
        <v>18</v>
      </c>
      <c r="C85" t="s">
        <v>249</v>
      </c>
      <c r="D85" t="s">
        <v>129</v>
      </c>
      <c r="E85" t="s">
        <v>6080</v>
      </c>
      <c r="F85" s="2">
        <v>46314.749791666669</v>
      </c>
      <c r="G85" t="s">
        <v>22</v>
      </c>
      <c r="H85" t="s">
        <v>6081</v>
      </c>
      <c r="I85">
        <v>360</v>
      </c>
      <c r="J85" t="s">
        <v>23</v>
      </c>
      <c r="K85" t="s">
        <v>24</v>
      </c>
      <c r="L85">
        <v>532</v>
      </c>
      <c r="M85" t="s">
        <v>130</v>
      </c>
      <c r="N85" s="2">
        <v>46314.780590277776</v>
      </c>
      <c r="O85">
        <v>360</v>
      </c>
      <c r="P85" t="s">
        <v>26</v>
      </c>
      <c r="Q85">
        <v>40</v>
      </c>
      <c r="R85" s="3" t="str">
        <f>IF(OR(G85="12R",G85="12L"),_xlfn.XLOOKUP(C85,DB!$A$2:$A$248,DB!$B$2:$B$248,""),IF(OR(G85="30L",G85="30R"),_xlfn.XLOOKUP(C85,DB!$A$2:$A$248,DB!$C$2:$C$248,""),""))</f>
        <v>UDGUV</v>
      </c>
      <c r="S85" s="3">
        <f t="shared" si="1"/>
        <v>17</v>
      </c>
      <c r="T85" s="3" t="str">
        <f>_xlfn.XLOOKUP(C85,DB!$A$2:$A$248,DB!$D$2:$D$248,"")</f>
        <v>Sector 2</v>
      </c>
    </row>
    <row r="86" spans="1:20" x14ac:dyDescent="0.2">
      <c r="A86" t="s">
        <v>483</v>
      </c>
      <c r="B86" t="s">
        <v>18</v>
      </c>
      <c r="C86" t="s">
        <v>484</v>
      </c>
      <c r="D86" t="s">
        <v>54</v>
      </c>
      <c r="E86" t="s">
        <v>3126</v>
      </c>
      <c r="F86" s="2">
        <v>46314.752430555556</v>
      </c>
      <c r="G86" t="s">
        <v>22</v>
      </c>
      <c r="H86" t="s">
        <v>6082</v>
      </c>
      <c r="I86">
        <v>380</v>
      </c>
      <c r="J86" t="s">
        <v>23</v>
      </c>
      <c r="K86" t="s">
        <v>24</v>
      </c>
      <c r="L86">
        <v>1004</v>
      </c>
      <c r="M86" t="s">
        <v>486</v>
      </c>
      <c r="N86" s="2">
        <v>46314.808969907404</v>
      </c>
      <c r="O86">
        <v>229</v>
      </c>
      <c r="P86" t="s">
        <v>26</v>
      </c>
      <c r="Q86">
        <v>190</v>
      </c>
      <c r="R86" s="3" t="str">
        <f>IF(OR(G86="12R",G86="12L"),_xlfn.XLOOKUP(C86,DB!$A$2:$A$248,DB!$B$2:$B$248,""),IF(OR(G86="30L",G86="30R"),_xlfn.XLOOKUP(C86,DB!$A$2:$A$248,DB!$C$2:$C$248,""),""))</f>
        <v>UDGUV</v>
      </c>
      <c r="S86" s="3">
        <f t="shared" si="1"/>
        <v>18</v>
      </c>
      <c r="T86" s="3" t="str">
        <f>_xlfn.XLOOKUP(C86,DB!$A$2:$A$248,DB!$D$2:$D$248,"")</f>
        <v>Sector 2</v>
      </c>
    </row>
    <row r="87" spans="1:20" x14ac:dyDescent="0.2">
      <c r="A87" t="s">
        <v>232</v>
      </c>
      <c r="B87" t="s">
        <v>18</v>
      </c>
      <c r="C87" t="s">
        <v>170</v>
      </c>
      <c r="D87" t="s">
        <v>20</v>
      </c>
      <c r="E87" t="s">
        <v>5565</v>
      </c>
      <c r="F87" s="2">
        <v>46314.753206018519</v>
      </c>
      <c r="G87" t="s">
        <v>22</v>
      </c>
      <c r="H87" t="s">
        <v>6083</v>
      </c>
      <c r="I87">
        <v>350</v>
      </c>
      <c r="J87" t="s">
        <v>23</v>
      </c>
      <c r="K87" t="s">
        <v>24</v>
      </c>
      <c r="L87">
        <v>357</v>
      </c>
      <c r="M87" t="s">
        <v>31</v>
      </c>
      <c r="N87" s="2">
        <v>46314.773680555554</v>
      </c>
      <c r="O87">
        <v>350</v>
      </c>
      <c r="P87" t="s">
        <v>26</v>
      </c>
      <c r="Q87">
        <v>40</v>
      </c>
      <c r="R87" s="3" t="str">
        <f>IF(OR(G87="12R",G87="12L"),_xlfn.XLOOKUP(C87,DB!$A$2:$A$248,DB!$B$2:$B$248,""),IF(OR(G87="30L",G87="30R"),_xlfn.XLOOKUP(C87,DB!$A$2:$A$248,DB!$C$2:$C$248,""),""))</f>
        <v>OMSUK</v>
      </c>
      <c r="S87" s="3">
        <f t="shared" si="1"/>
        <v>18</v>
      </c>
      <c r="T87" s="3" t="str">
        <f>_xlfn.XLOOKUP(C87,DB!$A$2:$A$248,DB!$D$2:$D$248,"")</f>
        <v>Sector 3</v>
      </c>
    </row>
    <row r="88" spans="1:20" x14ac:dyDescent="0.2">
      <c r="A88" t="s">
        <v>233</v>
      </c>
      <c r="B88" t="s">
        <v>18</v>
      </c>
      <c r="C88" t="s">
        <v>234</v>
      </c>
      <c r="D88" t="s">
        <v>44</v>
      </c>
      <c r="E88" t="s">
        <v>859</v>
      </c>
      <c r="F88" s="2">
        <v>46314.754594907405</v>
      </c>
      <c r="G88" t="s">
        <v>22</v>
      </c>
      <c r="H88" t="s">
        <v>6084</v>
      </c>
      <c r="I88">
        <v>300</v>
      </c>
      <c r="J88" t="s">
        <v>23</v>
      </c>
      <c r="K88" t="s">
        <v>24</v>
      </c>
      <c r="L88">
        <v>543</v>
      </c>
      <c r="M88" t="s">
        <v>130</v>
      </c>
      <c r="N88" s="2">
        <v>46314.785405092596</v>
      </c>
      <c r="O88">
        <v>320</v>
      </c>
      <c r="P88" t="s">
        <v>26</v>
      </c>
      <c r="Q88">
        <v>40</v>
      </c>
      <c r="R88" s="3" t="str">
        <f>IF(OR(G88="12R",G88="12L"),_xlfn.XLOOKUP(C88,DB!$A$2:$A$248,DB!$B$2:$B$248,""),IF(OR(G88="30L",G88="30R"),_xlfn.XLOOKUP(C88,DB!$A$2:$A$248,DB!$C$2:$C$248,""),""))</f>
        <v>UDGUV</v>
      </c>
      <c r="S88" s="3">
        <f t="shared" si="1"/>
        <v>18</v>
      </c>
      <c r="T88" s="3" t="str">
        <f>_xlfn.XLOOKUP(C88,DB!$A$2:$A$248,DB!$D$2:$D$248,"")</f>
        <v>Sector 2</v>
      </c>
    </row>
    <row r="89" spans="1:20" x14ac:dyDescent="0.2">
      <c r="A89" t="s">
        <v>214</v>
      </c>
      <c r="B89" t="s">
        <v>18</v>
      </c>
      <c r="C89" t="s">
        <v>215</v>
      </c>
      <c r="D89" t="s">
        <v>116</v>
      </c>
      <c r="E89" t="s">
        <v>738</v>
      </c>
      <c r="F89" s="2">
        <v>46314.75608796296</v>
      </c>
      <c r="G89" t="s">
        <v>22</v>
      </c>
      <c r="H89" t="s">
        <v>6085</v>
      </c>
      <c r="I89">
        <v>380</v>
      </c>
      <c r="J89" t="s">
        <v>23</v>
      </c>
      <c r="K89" t="s">
        <v>24</v>
      </c>
      <c r="L89">
        <v>439</v>
      </c>
      <c r="M89" t="s">
        <v>6086</v>
      </c>
      <c r="N89" s="2">
        <v>46314.781307870369</v>
      </c>
      <c r="O89">
        <v>380</v>
      </c>
      <c r="P89" t="s">
        <v>26</v>
      </c>
      <c r="Q89">
        <v>40</v>
      </c>
      <c r="R89" s="3" t="str">
        <f>IF(OR(G89="12R",G89="12L"),_xlfn.XLOOKUP(C89,DB!$A$2:$A$248,DB!$B$2:$B$248,""),IF(OR(G89="30L",G89="30R"),_xlfn.XLOOKUP(C89,DB!$A$2:$A$248,DB!$C$2:$C$248,""),""))</f>
        <v>OMSUK</v>
      </c>
      <c r="S89" s="3">
        <f t="shared" si="1"/>
        <v>18</v>
      </c>
      <c r="T89" s="3" t="str">
        <f>_xlfn.XLOOKUP(C89,DB!$A$2:$A$248,DB!$D$2:$D$248,"")</f>
        <v>Sector 3</v>
      </c>
    </row>
    <row r="90" spans="1:20" x14ac:dyDescent="0.2">
      <c r="A90" t="s">
        <v>410</v>
      </c>
      <c r="B90" t="s">
        <v>18</v>
      </c>
      <c r="C90" t="s">
        <v>63</v>
      </c>
      <c r="D90" t="s">
        <v>34</v>
      </c>
      <c r="E90" t="s">
        <v>467</v>
      </c>
      <c r="F90" s="2">
        <v>46314.756736111114</v>
      </c>
      <c r="G90" t="s">
        <v>22</v>
      </c>
      <c r="H90" t="s">
        <v>6087</v>
      </c>
      <c r="I90">
        <v>360</v>
      </c>
      <c r="J90" t="s">
        <v>23</v>
      </c>
      <c r="K90" t="s">
        <v>24</v>
      </c>
      <c r="L90">
        <v>888</v>
      </c>
      <c r="M90" t="s">
        <v>6088</v>
      </c>
      <c r="N90" s="2">
        <v>46314.805671296293</v>
      </c>
      <c r="O90">
        <v>360</v>
      </c>
      <c r="P90" t="s">
        <v>26</v>
      </c>
      <c r="Q90">
        <v>190</v>
      </c>
      <c r="R90" s="3" t="str">
        <f>IF(OR(G90="12R",G90="12L"),_xlfn.XLOOKUP(C90,DB!$A$2:$A$248,DB!$B$2:$B$248,""),IF(OR(G90="30L",G90="30R"),_xlfn.XLOOKUP(C90,DB!$A$2:$A$248,DB!$C$2:$C$248,""),""))</f>
        <v>UDGUV</v>
      </c>
      <c r="S90" s="3">
        <f t="shared" si="1"/>
        <v>18</v>
      </c>
      <c r="T90" s="3" t="str">
        <f>_xlfn.XLOOKUP(C90,DB!$A$2:$A$248,DB!$D$2:$D$248,"")</f>
        <v>Sector 2</v>
      </c>
    </row>
    <row r="91" spans="1:20" x14ac:dyDescent="0.2">
      <c r="A91" t="s">
        <v>488</v>
      </c>
      <c r="B91" t="s">
        <v>18</v>
      </c>
      <c r="C91" t="s">
        <v>489</v>
      </c>
      <c r="D91" t="s">
        <v>490</v>
      </c>
      <c r="F91" s="2">
        <v>46314.759166666663</v>
      </c>
      <c r="G91" t="s">
        <v>22</v>
      </c>
      <c r="H91" t="s">
        <v>167</v>
      </c>
      <c r="I91">
        <v>165</v>
      </c>
      <c r="J91" t="s">
        <v>139</v>
      </c>
      <c r="K91" t="s">
        <v>51</v>
      </c>
      <c r="L91">
        <v>319</v>
      </c>
      <c r="M91" t="s">
        <v>489</v>
      </c>
      <c r="N91" s="2">
        <v>46314.784120370372</v>
      </c>
      <c r="O91">
        <v>0</v>
      </c>
      <c r="P91" t="s">
        <v>26</v>
      </c>
      <c r="Q91">
        <v>15</v>
      </c>
      <c r="R91" s="3" t="str">
        <f>IF(OR(G91="12R",G91="12L"),_xlfn.XLOOKUP(C91,DB!$A$2:$A$248,DB!$B$2:$B$248,""),IF(OR(G91="30L",G91="30R"),_xlfn.XLOOKUP(C91,DB!$A$2:$A$248,DB!$C$2:$C$248,""),""))</f>
        <v>CZM</v>
      </c>
      <c r="S91" s="3">
        <f t="shared" si="1"/>
        <v>18</v>
      </c>
      <c r="T91" s="3" t="str">
        <f>_xlfn.XLOOKUP(C91,DB!$A$2:$A$248,DB!$D$2:$D$248,"")</f>
        <v>Sector 7</v>
      </c>
    </row>
    <row r="92" spans="1:20" x14ac:dyDescent="0.2">
      <c r="A92" t="s">
        <v>198</v>
      </c>
      <c r="B92" t="s">
        <v>18</v>
      </c>
      <c r="C92" t="s">
        <v>199</v>
      </c>
      <c r="D92" t="s">
        <v>61</v>
      </c>
      <c r="E92" t="s">
        <v>6089</v>
      </c>
      <c r="F92" s="2">
        <v>46314.760150462964</v>
      </c>
      <c r="G92" t="s">
        <v>22</v>
      </c>
      <c r="H92" t="s">
        <v>6090</v>
      </c>
      <c r="I92">
        <v>330</v>
      </c>
      <c r="J92" t="s">
        <v>23</v>
      </c>
      <c r="K92" t="s">
        <v>24</v>
      </c>
      <c r="L92">
        <v>360</v>
      </c>
      <c r="M92" t="s">
        <v>31</v>
      </c>
      <c r="N92" s="2">
        <v>46314.780844907407</v>
      </c>
      <c r="O92">
        <v>330</v>
      </c>
      <c r="P92" t="s">
        <v>26</v>
      </c>
      <c r="Q92">
        <v>40</v>
      </c>
      <c r="R92" s="3" t="str">
        <f>IF(OR(G92="12R",G92="12L"),_xlfn.XLOOKUP(C92,DB!$A$2:$A$248,DB!$B$2:$B$248,""),IF(OR(G92="30L",G92="30R"),_xlfn.XLOOKUP(C92,DB!$A$2:$A$248,DB!$C$2:$C$248,""),""))</f>
        <v>OMSUK</v>
      </c>
      <c r="S92" s="3">
        <f t="shared" si="1"/>
        <v>18</v>
      </c>
      <c r="T92" s="3" t="str">
        <f>_xlfn.XLOOKUP(C92,DB!$A$2:$A$248,DB!$D$2:$D$248,"")</f>
        <v>Sector 3</v>
      </c>
    </row>
    <row r="93" spans="1:20" x14ac:dyDescent="0.2">
      <c r="A93" t="s">
        <v>3627</v>
      </c>
      <c r="B93" t="s">
        <v>18</v>
      </c>
      <c r="C93" t="s">
        <v>423</v>
      </c>
      <c r="D93" t="s">
        <v>129</v>
      </c>
      <c r="E93" t="s">
        <v>3628</v>
      </c>
      <c r="F93" s="2">
        <v>46314.761608796296</v>
      </c>
      <c r="G93" t="s">
        <v>22</v>
      </c>
      <c r="H93" t="s">
        <v>6091</v>
      </c>
      <c r="I93">
        <v>360</v>
      </c>
      <c r="J93" t="s">
        <v>23</v>
      </c>
      <c r="K93" t="s">
        <v>24</v>
      </c>
      <c r="L93">
        <v>428</v>
      </c>
      <c r="M93" t="s">
        <v>6086</v>
      </c>
      <c r="N93" s="2">
        <v>46314.787175925929</v>
      </c>
      <c r="O93">
        <v>360</v>
      </c>
      <c r="P93" t="s">
        <v>26</v>
      </c>
      <c r="Q93">
        <v>40</v>
      </c>
      <c r="R93" s="3" t="str">
        <f>IF(OR(G93="12R",G93="12L"),_xlfn.XLOOKUP(C93,DB!$A$2:$A$248,DB!$B$2:$B$248,""),IF(OR(G93="30L",G93="30R"),_xlfn.XLOOKUP(C93,DB!$A$2:$A$248,DB!$C$2:$C$248,""),""))</f>
        <v>ENEBA</v>
      </c>
      <c r="S93" s="3">
        <f t="shared" si="1"/>
        <v>18</v>
      </c>
      <c r="T93" s="3" t="str">
        <f>_xlfn.XLOOKUP(C93,DB!$A$2:$A$248,DB!$D$2:$D$248,"")</f>
        <v>Sector 3</v>
      </c>
    </row>
    <row r="94" spans="1:20" x14ac:dyDescent="0.2">
      <c r="A94" t="s">
        <v>389</v>
      </c>
      <c r="B94" t="s">
        <v>18</v>
      </c>
      <c r="C94" t="s">
        <v>390</v>
      </c>
      <c r="D94" t="s">
        <v>34</v>
      </c>
      <c r="E94" t="s">
        <v>5834</v>
      </c>
      <c r="F94" s="2">
        <v>46314.762870370374</v>
      </c>
      <c r="G94" t="s">
        <v>22</v>
      </c>
      <c r="H94" t="s">
        <v>6092</v>
      </c>
      <c r="I94">
        <v>350</v>
      </c>
      <c r="J94" t="s">
        <v>23</v>
      </c>
      <c r="K94" t="s">
        <v>24</v>
      </c>
      <c r="L94">
        <v>136</v>
      </c>
      <c r="M94" t="s">
        <v>40</v>
      </c>
      <c r="N94" s="2">
        <v>46314.772094907406</v>
      </c>
      <c r="O94">
        <v>253</v>
      </c>
      <c r="P94" t="s">
        <v>26</v>
      </c>
      <c r="Q94">
        <v>190</v>
      </c>
      <c r="R94" s="3" t="str">
        <f>IF(OR(G94="12R",G94="12L"),_xlfn.XLOOKUP(C94,DB!$A$2:$A$248,DB!$B$2:$B$248,""),IF(OR(G94="30L",G94="30R"),_xlfn.XLOOKUP(C94,DB!$A$2:$A$248,DB!$C$2:$C$248,""),""))</f>
        <v>OMSUK</v>
      </c>
      <c r="S94" s="3">
        <f t="shared" si="1"/>
        <v>18</v>
      </c>
      <c r="T94" s="3" t="str">
        <f>_xlfn.XLOOKUP(C94,DB!$A$2:$A$248,DB!$D$2:$D$248,"")</f>
        <v>Sector 3</v>
      </c>
    </row>
    <row r="95" spans="1:20" x14ac:dyDescent="0.2">
      <c r="A95" t="s">
        <v>226</v>
      </c>
      <c r="B95" t="s">
        <v>18</v>
      </c>
      <c r="C95" t="s">
        <v>227</v>
      </c>
      <c r="D95" t="s">
        <v>54</v>
      </c>
      <c r="E95" t="s">
        <v>2288</v>
      </c>
      <c r="F95" s="2">
        <v>46314.764351851853</v>
      </c>
      <c r="G95" t="s">
        <v>22</v>
      </c>
      <c r="H95" t="s">
        <v>6093</v>
      </c>
      <c r="I95">
        <v>390</v>
      </c>
      <c r="J95" t="s">
        <v>23</v>
      </c>
      <c r="K95" t="s">
        <v>24</v>
      </c>
      <c r="L95">
        <v>148</v>
      </c>
      <c r="M95" t="s">
        <v>481</v>
      </c>
      <c r="N95" s="2">
        <v>46314.774236111109</v>
      </c>
      <c r="O95">
        <v>290</v>
      </c>
      <c r="P95" t="s">
        <v>26</v>
      </c>
      <c r="Q95">
        <v>190</v>
      </c>
      <c r="R95" s="3" t="str">
        <f>IF(OR(G95="12R",G95="12L"),_xlfn.XLOOKUP(C95,DB!$A$2:$A$248,DB!$B$2:$B$248,""),IF(OR(G95="30L",G95="30R"),_xlfn.XLOOKUP(C95,DB!$A$2:$A$248,DB!$C$2:$C$248,""),""))</f>
        <v>TAKUX</v>
      </c>
      <c r="S95" s="3">
        <f t="shared" si="1"/>
        <v>18</v>
      </c>
      <c r="T95" s="3" t="str">
        <f>_xlfn.XLOOKUP(C95,DB!$A$2:$A$248,DB!$D$2:$D$248,"")</f>
        <v>Sector 7</v>
      </c>
    </row>
    <row r="96" spans="1:20" x14ac:dyDescent="0.2">
      <c r="A96" t="s">
        <v>242</v>
      </c>
      <c r="B96" t="s">
        <v>18</v>
      </c>
      <c r="C96" t="s">
        <v>203</v>
      </c>
      <c r="D96" t="s">
        <v>61</v>
      </c>
      <c r="E96" t="s">
        <v>1246</v>
      </c>
      <c r="F96" s="2">
        <v>46314.765833333331</v>
      </c>
      <c r="G96" t="s">
        <v>22</v>
      </c>
      <c r="H96" t="s">
        <v>6094</v>
      </c>
      <c r="I96">
        <v>350</v>
      </c>
      <c r="J96" t="s">
        <v>23</v>
      </c>
      <c r="K96" t="s">
        <v>24</v>
      </c>
      <c r="L96">
        <v>361</v>
      </c>
      <c r="M96" t="s">
        <v>6095</v>
      </c>
      <c r="N96" s="2">
        <v>46314.787442129629</v>
      </c>
      <c r="O96">
        <v>350</v>
      </c>
      <c r="P96" t="s">
        <v>26</v>
      </c>
      <c r="Q96">
        <v>40</v>
      </c>
      <c r="R96" s="3" t="str">
        <f>IF(OR(G96="12R",G96="12L"),_xlfn.XLOOKUP(C96,DB!$A$2:$A$248,DB!$B$2:$B$248,""),IF(OR(G96="30L",G96="30R"),_xlfn.XLOOKUP(C96,DB!$A$2:$A$248,DB!$C$2:$C$248,""),""))</f>
        <v>ENEBA</v>
      </c>
      <c r="S96" s="3">
        <f t="shared" si="1"/>
        <v>18</v>
      </c>
      <c r="T96" s="3" t="str">
        <f>_xlfn.XLOOKUP(C96,DB!$A$2:$A$248,DB!$D$2:$D$248,"")</f>
        <v>Sector 3</v>
      </c>
    </row>
    <row r="97" spans="1:20" x14ac:dyDescent="0.2">
      <c r="A97" t="s">
        <v>665</v>
      </c>
      <c r="B97" t="s">
        <v>18</v>
      </c>
      <c r="C97" t="s">
        <v>666</v>
      </c>
      <c r="D97" t="s">
        <v>129</v>
      </c>
      <c r="E97" t="s">
        <v>4281</v>
      </c>
      <c r="F97" s="2">
        <v>46314.767129629632</v>
      </c>
      <c r="G97" t="s">
        <v>22</v>
      </c>
      <c r="H97" t="s">
        <v>6096</v>
      </c>
      <c r="I97">
        <v>360</v>
      </c>
      <c r="J97" t="s">
        <v>23</v>
      </c>
      <c r="K97" t="s">
        <v>24</v>
      </c>
      <c r="L97">
        <v>436</v>
      </c>
      <c r="M97" t="s">
        <v>6086</v>
      </c>
      <c r="N97" s="2">
        <v>46314.792453703703</v>
      </c>
      <c r="O97">
        <v>340</v>
      </c>
      <c r="P97" t="s">
        <v>26</v>
      </c>
      <c r="Q97">
        <v>40</v>
      </c>
      <c r="R97" s="3" t="str">
        <f>IF(OR(G97="12R",G97="12L"),_xlfn.XLOOKUP(C97,DB!$A$2:$A$248,DB!$B$2:$B$248,""),IF(OR(G97="30L",G97="30R"),_xlfn.XLOOKUP(C97,DB!$A$2:$A$248,DB!$C$2:$C$248,""),""))</f>
        <v>OMSUK</v>
      </c>
      <c r="S97" s="3">
        <f t="shared" si="1"/>
        <v>18</v>
      </c>
      <c r="T97" s="3" t="str">
        <f>_xlfn.XLOOKUP(C97,DB!$A$2:$A$248,DB!$D$2:$D$248,"")</f>
        <v>Sector 3</v>
      </c>
    </row>
    <row r="98" spans="1:20" x14ac:dyDescent="0.2">
      <c r="A98" t="s">
        <v>3080</v>
      </c>
      <c r="B98" t="s">
        <v>18</v>
      </c>
      <c r="C98" t="s">
        <v>33</v>
      </c>
      <c r="D98" t="s">
        <v>20</v>
      </c>
      <c r="E98" t="s">
        <v>562</v>
      </c>
      <c r="F98" s="2">
        <v>46314.768055555556</v>
      </c>
      <c r="G98" t="s">
        <v>22</v>
      </c>
      <c r="H98" t="s">
        <v>6097</v>
      </c>
      <c r="I98">
        <v>360</v>
      </c>
      <c r="J98" t="s">
        <v>23</v>
      </c>
      <c r="K98" t="s">
        <v>24</v>
      </c>
      <c r="L98">
        <v>864</v>
      </c>
      <c r="M98" t="s">
        <v>36</v>
      </c>
      <c r="N98" s="2">
        <v>46314.815115740741</v>
      </c>
      <c r="O98">
        <v>360</v>
      </c>
      <c r="P98" t="s">
        <v>26</v>
      </c>
      <c r="Q98">
        <v>190</v>
      </c>
      <c r="R98" s="3" t="str">
        <f>IF(OR(G98="12R",G98="12L"),_xlfn.XLOOKUP(C98,DB!$A$2:$A$248,DB!$B$2:$B$248,""),IF(OR(G98="30L",G98="30R"),_xlfn.XLOOKUP(C98,DB!$A$2:$A$248,DB!$C$2:$C$248,""),""))</f>
        <v>UDGUV</v>
      </c>
      <c r="S98" s="3">
        <f t="shared" si="1"/>
        <v>18</v>
      </c>
      <c r="T98" s="3" t="str">
        <f>_xlfn.XLOOKUP(C98,DB!$A$2:$A$248,DB!$D$2:$D$248,"")</f>
        <v>Sector 2</v>
      </c>
    </row>
    <row r="99" spans="1:20" x14ac:dyDescent="0.2">
      <c r="A99" t="s">
        <v>240</v>
      </c>
      <c r="B99" t="s">
        <v>18</v>
      </c>
      <c r="C99" t="s">
        <v>28</v>
      </c>
      <c r="D99" t="s">
        <v>241</v>
      </c>
      <c r="E99" t="s">
        <v>3635</v>
      </c>
      <c r="F99" s="2">
        <v>46314.768946759257</v>
      </c>
      <c r="G99" t="s">
        <v>22</v>
      </c>
      <c r="H99" t="s">
        <v>6098</v>
      </c>
      <c r="I99">
        <v>350</v>
      </c>
      <c r="J99" t="s">
        <v>23</v>
      </c>
      <c r="K99" t="s">
        <v>24</v>
      </c>
      <c r="L99">
        <v>361</v>
      </c>
      <c r="M99" t="s">
        <v>6099</v>
      </c>
      <c r="N99" s="2">
        <v>46314.791226851848</v>
      </c>
      <c r="O99">
        <v>330</v>
      </c>
      <c r="P99" t="s">
        <v>26</v>
      </c>
      <c r="Q99">
        <v>40</v>
      </c>
      <c r="R99" s="3" t="str">
        <f>IF(OR(G99="12R",G99="12L"),_xlfn.XLOOKUP(C99,DB!$A$2:$A$248,DB!$B$2:$B$248,""),IF(OR(G99="30L",G99="30R"),_xlfn.XLOOKUP(C99,DB!$A$2:$A$248,DB!$C$2:$C$248,""),""))</f>
        <v>OMSUK</v>
      </c>
      <c r="S99" s="3">
        <f t="shared" si="1"/>
        <v>18</v>
      </c>
      <c r="T99" s="3" t="str">
        <f>_xlfn.XLOOKUP(C99,DB!$A$2:$A$248,DB!$D$2:$D$248,"")</f>
        <v>Sector 3</v>
      </c>
    </row>
    <row r="100" spans="1:20" x14ac:dyDescent="0.2">
      <c r="A100" t="s">
        <v>231</v>
      </c>
      <c r="B100" t="s">
        <v>18</v>
      </c>
      <c r="C100" t="s">
        <v>33</v>
      </c>
      <c r="D100" t="s">
        <v>61</v>
      </c>
      <c r="E100" t="s">
        <v>4978</v>
      </c>
      <c r="F100" s="2">
        <v>46314.769675925927</v>
      </c>
      <c r="G100" t="s">
        <v>22</v>
      </c>
      <c r="H100" t="s">
        <v>6100</v>
      </c>
      <c r="I100">
        <v>340</v>
      </c>
      <c r="J100" t="s">
        <v>23</v>
      </c>
      <c r="K100" t="s">
        <v>24</v>
      </c>
      <c r="L100">
        <v>872</v>
      </c>
      <c r="M100" t="s">
        <v>36</v>
      </c>
      <c r="N100" s="2">
        <v>46314.818402777775</v>
      </c>
      <c r="O100">
        <v>340</v>
      </c>
      <c r="P100" t="s">
        <v>26</v>
      </c>
      <c r="Q100">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t="s">
        <v>253</v>
      </c>
      <c r="B101" t="s">
        <v>18</v>
      </c>
      <c r="C101" t="s">
        <v>122</v>
      </c>
      <c r="D101" t="s">
        <v>123</v>
      </c>
      <c r="E101" t="s">
        <v>6101</v>
      </c>
      <c r="F101" s="2">
        <v>46314.770520833335</v>
      </c>
      <c r="G101" t="s">
        <v>22</v>
      </c>
      <c r="H101" t="s">
        <v>6102</v>
      </c>
      <c r="I101">
        <v>300</v>
      </c>
      <c r="J101" t="s">
        <v>23</v>
      </c>
      <c r="K101" t="s">
        <v>24</v>
      </c>
      <c r="L101">
        <v>541</v>
      </c>
      <c r="M101" t="s">
        <v>130</v>
      </c>
      <c r="N101" s="2">
        <v>46314.802256944444</v>
      </c>
      <c r="O101">
        <v>320</v>
      </c>
      <c r="P101" t="s">
        <v>26</v>
      </c>
      <c r="Q101">
        <v>40</v>
      </c>
      <c r="R101" s="3" t="str">
        <f>IF(OR(G101="12R",G101="12L"),_xlfn.XLOOKUP(C101,DB!$A$2:$A$248,DB!$B$2:$B$248,""),IF(OR(G101="30L",G101="30R"),_xlfn.XLOOKUP(C101,DB!$A$2:$A$248,DB!$C$2:$C$248,""),""))</f>
        <v>ENEBA</v>
      </c>
      <c r="S101" s="3">
        <f t="shared" si="1"/>
        <v>18</v>
      </c>
      <c r="T101" s="3" t="str">
        <f>_xlfn.XLOOKUP(C101,DB!$A$2:$A$248,DB!$D$2:$D$248,"")</f>
        <v>Sector 3</v>
      </c>
    </row>
    <row r="102" spans="1:20" x14ac:dyDescent="0.2">
      <c r="A102" t="s">
        <v>218</v>
      </c>
      <c r="B102" t="s">
        <v>18</v>
      </c>
      <c r="C102" t="s">
        <v>219</v>
      </c>
      <c r="D102" t="s">
        <v>54</v>
      </c>
      <c r="E102" t="s">
        <v>5816</v>
      </c>
      <c r="F102" s="2">
        <v>46314.772615740738</v>
      </c>
      <c r="G102" t="s">
        <v>22</v>
      </c>
      <c r="H102" t="s">
        <v>6103</v>
      </c>
      <c r="I102">
        <v>350</v>
      </c>
      <c r="J102" t="s">
        <v>23</v>
      </c>
      <c r="K102" t="s">
        <v>24</v>
      </c>
      <c r="L102">
        <v>153</v>
      </c>
      <c r="M102" t="s">
        <v>117</v>
      </c>
      <c r="N102" s="2">
        <v>46314.782800925925</v>
      </c>
      <c r="O102">
        <v>283</v>
      </c>
      <c r="P102" t="s">
        <v>26</v>
      </c>
      <c r="Q102">
        <v>190</v>
      </c>
      <c r="R102" s="3" t="str">
        <f>IF(OR(G102="12R",G102="12L"),_xlfn.XLOOKUP(C102,DB!$A$2:$A$248,DB!$B$2:$B$248,""),IF(OR(G102="30L",G102="30R"),_xlfn.XLOOKUP(C102,DB!$A$2:$A$248,DB!$C$2:$C$248,""),""))</f>
        <v>TAKUX</v>
      </c>
      <c r="S102" s="3">
        <f t="shared" si="1"/>
        <v>18</v>
      </c>
      <c r="T102" s="3" t="str">
        <f>_xlfn.XLOOKUP(C102,DB!$A$2:$A$248,DB!$D$2:$D$248,"")</f>
        <v>Sector 7</v>
      </c>
    </row>
    <row r="103" spans="1:20" x14ac:dyDescent="0.2">
      <c r="A103" t="s">
        <v>305</v>
      </c>
      <c r="B103" t="s">
        <v>18</v>
      </c>
      <c r="C103" t="s">
        <v>148</v>
      </c>
      <c r="D103" t="s">
        <v>61</v>
      </c>
      <c r="E103" t="s">
        <v>6104</v>
      </c>
      <c r="F103" s="2">
        <v>46314.773854166669</v>
      </c>
      <c r="G103" t="s">
        <v>22</v>
      </c>
      <c r="H103" t="s">
        <v>421</v>
      </c>
      <c r="I103">
        <v>330</v>
      </c>
      <c r="J103" t="s">
        <v>23</v>
      </c>
      <c r="K103" t="s">
        <v>24</v>
      </c>
      <c r="L103">
        <v>136</v>
      </c>
      <c r="M103" t="s">
        <v>40</v>
      </c>
      <c r="N103" s="2">
        <v>46314.783495370371</v>
      </c>
      <c r="O103">
        <v>192</v>
      </c>
      <c r="P103" t="s">
        <v>26</v>
      </c>
      <c r="Q103">
        <v>190</v>
      </c>
      <c r="R103" s="3" t="str">
        <f>IF(OR(G103="12R",G103="12L"),_xlfn.XLOOKUP(C103,DB!$A$2:$A$248,DB!$B$2:$B$248,""),IF(OR(G103="30L",G103="30R"),_xlfn.XLOOKUP(C103,DB!$A$2:$A$248,DB!$C$2:$C$248,""),""))</f>
        <v>NUDAL</v>
      </c>
      <c r="S103" s="3">
        <f t="shared" si="1"/>
        <v>18</v>
      </c>
      <c r="T103" s="3" t="str">
        <f>_xlfn.XLOOKUP(C103,DB!$A$2:$A$248,DB!$D$2:$D$248,"")</f>
        <v>Sector 3</v>
      </c>
    </row>
    <row r="104" spans="1:20" x14ac:dyDescent="0.2">
      <c r="A104" t="s">
        <v>244</v>
      </c>
      <c r="B104" t="s">
        <v>18</v>
      </c>
      <c r="C104" t="s">
        <v>28</v>
      </c>
      <c r="D104" t="s">
        <v>129</v>
      </c>
      <c r="E104" t="s">
        <v>6105</v>
      </c>
      <c r="F104" s="2">
        <v>46314.775381944448</v>
      </c>
      <c r="G104" t="s">
        <v>22</v>
      </c>
      <c r="H104" t="s">
        <v>6106</v>
      </c>
      <c r="I104">
        <v>370</v>
      </c>
      <c r="J104" t="s">
        <v>23</v>
      </c>
      <c r="K104" t="s">
        <v>24</v>
      </c>
      <c r="L104">
        <v>356</v>
      </c>
      <c r="M104" t="s">
        <v>31</v>
      </c>
      <c r="N104" s="2">
        <v>46314.795960648145</v>
      </c>
      <c r="O104">
        <v>370</v>
      </c>
      <c r="P104" t="s">
        <v>26</v>
      </c>
      <c r="Q104">
        <v>40</v>
      </c>
      <c r="R104" s="3" t="str">
        <f>IF(OR(G104="12R",G104="12L"),_xlfn.XLOOKUP(C104,DB!$A$2:$A$248,DB!$B$2:$B$248,""),IF(OR(G104="30L",G104="30R"),_xlfn.XLOOKUP(C104,DB!$A$2:$A$248,DB!$C$2:$C$248,""),""))</f>
        <v>OMSUK</v>
      </c>
      <c r="S104" s="3">
        <f t="shared" si="1"/>
        <v>18</v>
      </c>
      <c r="T104" s="3" t="str">
        <f>_xlfn.XLOOKUP(C104,DB!$A$2:$A$248,DB!$D$2:$D$248,"")</f>
        <v>Sector 3</v>
      </c>
    </row>
    <row r="105" spans="1:20" x14ac:dyDescent="0.2">
      <c r="A105" t="s">
        <v>255</v>
      </c>
      <c r="B105" t="s">
        <v>18</v>
      </c>
      <c r="C105" t="s">
        <v>256</v>
      </c>
      <c r="D105" t="s">
        <v>34</v>
      </c>
      <c r="E105" t="s">
        <v>2818</v>
      </c>
      <c r="F105" s="2">
        <v>46314.776377314818</v>
      </c>
      <c r="G105" t="s">
        <v>22</v>
      </c>
      <c r="H105" t="s">
        <v>6107</v>
      </c>
      <c r="I105">
        <v>360</v>
      </c>
      <c r="J105" t="s">
        <v>23</v>
      </c>
      <c r="K105" t="s">
        <v>24</v>
      </c>
      <c r="L105">
        <v>867</v>
      </c>
      <c r="M105" t="s">
        <v>36</v>
      </c>
      <c r="N105" s="2">
        <v>46314.824340277781</v>
      </c>
      <c r="O105">
        <v>360</v>
      </c>
      <c r="P105" t="s">
        <v>26</v>
      </c>
      <c r="Q10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t="s">
        <v>415</v>
      </c>
      <c r="B106" t="s">
        <v>18</v>
      </c>
      <c r="C106" t="s">
        <v>18</v>
      </c>
      <c r="D106" t="s">
        <v>416</v>
      </c>
      <c r="F106" s="2">
        <v>46314.77857638889</v>
      </c>
      <c r="G106" t="s">
        <v>22</v>
      </c>
      <c r="H106" t="s">
        <v>138</v>
      </c>
      <c r="I106">
        <v>15</v>
      </c>
      <c r="J106" t="s">
        <v>139</v>
      </c>
      <c r="K106" t="s">
        <v>51</v>
      </c>
      <c r="L106">
        <v>132</v>
      </c>
      <c r="M106" t="s">
        <v>18</v>
      </c>
      <c r="N106" s="2">
        <v>46314.815868055557</v>
      </c>
      <c r="O106">
        <v>0</v>
      </c>
      <c r="P106" t="s">
        <v>137</v>
      </c>
      <c r="Q106">
        <v>15</v>
      </c>
      <c r="R106" s="3" t="str">
        <f>IF(OR(G106="12R",G106="12L"),_xlfn.XLOOKUP(C106,DB!$A$2:$A$248,DB!$B$2:$B$248,""),IF(OR(G106="30L",G106="30R"),_xlfn.XLOOKUP(C106,DB!$A$2:$A$248,DB!$C$2:$C$248,""),""))</f>
        <v/>
      </c>
      <c r="S106" s="3">
        <f t="shared" si="1"/>
        <v>18</v>
      </c>
      <c r="T106" s="3" t="str">
        <f>_xlfn.XLOOKUP(C106,DB!$A$2:$A$248,DB!$D$2:$D$248,"")</f>
        <v/>
      </c>
    </row>
    <row r="107" spans="1:20" x14ac:dyDescent="0.2">
      <c r="A107" t="s">
        <v>419</v>
      </c>
      <c r="B107" t="s">
        <v>18</v>
      </c>
      <c r="C107" t="s">
        <v>101</v>
      </c>
      <c r="D107" t="s">
        <v>34</v>
      </c>
      <c r="E107" t="s">
        <v>399</v>
      </c>
      <c r="F107" s="2">
        <v>46314.781701388885</v>
      </c>
      <c r="G107" t="s">
        <v>22</v>
      </c>
      <c r="H107" t="s">
        <v>6108</v>
      </c>
      <c r="I107">
        <v>360</v>
      </c>
      <c r="J107" t="s">
        <v>23</v>
      </c>
      <c r="K107" t="s">
        <v>152</v>
      </c>
      <c r="L107">
        <v>890</v>
      </c>
      <c r="M107" t="s">
        <v>46</v>
      </c>
      <c r="N107" s="2">
        <v>46314.830254629633</v>
      </c>
      <c r="O107">
        <v>360</v>
      </c>
      <c r="P107" t="s">
        <v>26</v>
      </c>
      <c r="Q107">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t="s">
        <v>243</v>
      </c>
      <c r="B108" t="s">
        <v>18</v>
      </c>
      <c r="C108" t="s">
        <v>144</v>
      </c>
      <c r="D108" t="s">
        <v>61</v>
      </c>
      <c r="E108" t="s">
        <v>3498</v>
      </c>
      <c r="F108" s="2">
        <v>46314.782372685186</v>
      </c>
      <c r="G108" t="s">
        <v>22</v>
      </c>
      <c r="H108" t="s">
        <v>6109</v>
      </c>
      <c r="I108">
        <v>330</v>
      </c>
      <c r="J108" t="s">
        <v>23</v>
      </c>
      <c r="K108" t="s">
        <v>24</v>
      </c>
      <c r="L108">
        <v>360</v>
      </c>
      <c r="M108" t="s">
        <v>31</v>
      </c>
      <c r="N108" s="2">
        <v>46314.804884259262</v>
      </c>
      <c r="O108">
        <v>329</v>
      </c>
      <c r="P108" t="s">
        <v>26</v>
      </c>
      <c r="Q108">
        <v>40</v>
      </c>
      <c r="R108" s="3" t="str">
        <f>IF(OR(G108="12R",G108="12L"),_xlfn.XLOOKUP(C108,DB!$A$2:$A$248,DB!$B$2:$B$248,""),IF(OR(G108="30L",G108="30R"),_xlfn.XLOOKUP(C108,DB!$A$2:$A$248,DB!$C$2:$C$248,""),""))</f>
        <v>OMSUK</v>
      </c>
      <c r="S108" s="3">
        <f t="shared" si="1"/>
        <v>18</v>
      </c>
      <c r="T108" s="3" t="str">
        <f>_xlfn.XLOOKUP(C108,DB!$A$2:$A$248,DB!$D$2:$D$248,"")</f>
        <v>Sector 3</v>
      </c>
    </row>
    <row r="109" spans="1:20" x14ac:dyDescent="0.2">
      <c r="A109" t="s">
        <v>257</v>
      </c>
      <c r="B109" t="s">
        <v>18</v>
      </c>
      <c r="C109" t="s">
        <v>122</v>
      </c>
      <c r="D109" t="s">
        <v>123</v>
      </c>
      <c r="E109" t="s">
        <v>3347</v>
      </c>
      <c r="F109" s="2">
        <v>46314.783726851849</v>
      </c>
      <c r="G109" t="s">
        <v>22</v>
      </c>
      <c r="H109" t="s">
        <v>6110</v>
      </c>
      <c r="I109">
        <v>320</v>
      </c>
      <c r="J109" t="s">
        <v>23</v>
      </c>
      <c r="K109" t="s">
        <v>24</v>
      </c>
      <c r="L109">
        <v>543</v>
      </c>
      <c r="M109" t="s">
        <v>130</v>
      </c>
      <c r="N109" s="2">
        <v>46314.81459490741</v>
      </c>
      <c r="O109">
        <v>340</v>
      </c>
      <c r="P109" t="s">
        <v>26</v>
      </c>
      <c r="Q109">
        <v>40</v>
      </c>
      <c r="R109" s="3" t="str">
        <f>IF(OR(G109="12R",G109="12L"),_xlfn.XLOOKUP(C109,DB!$A$2:$A$248,DB!$B$2:$B$248,""),IF(OR(G109="30L",G109="30R"),_xlfn.XLOOKUP(C109,DB!$A$2:$A$248,DB!$C$2:$C$248,""),""))</f>
        <v>ENEBA</v>
      </c>
      <c r="S109" s="3">
        <f t="shared" si="1"/>
        <v>18</v>
      </c>
      <c r="T109" s="3" t="str">
        <f>_xlfn.XLOOKUP(C109,DB!$A$2:$A$248,DB!$D$2:$D$248,"")</f>
        <v>Sector 3</v>
      </c>
    </row>
    <row r="110" spans="1:20" x14ac:dyDescent="0.2">
      <c r="A110" t="s">
        <v>776</v>
      </c>
      <c r="B110" t="s">
        <v>18</v>
      </c>
      <c r="C110" t="s">
        <v>144</v>
      </c>
      <c r="D110" t="s">
        <v>29</v>
      </c>
      <c r="E110" t="s">
        <v>3045</v>
      </c>
      <c r="F110" s="2">
        <v>46314.785613425927</v>
      </c>
      <c r="G110" t="s">
        <v>22</v>
      </c>
      <c r="H110" t="s">
        <v>6111</v>
      </c>
      <c r="I110">
        <v>350</v>
      </c>
      <c r="J110" t="s">
        <v>23</v>
      </c>
      <c r="K110" t="s">
        <v>24</v>
      </c>
      <c r="L110">
        <v>360</v>
      </c>
      <c r="M110" t="s">
        <v>31</v>
      </c>
      <c r="N110" s="2">
        <v>46314.807210648149</v>
      </c>
      <c r="O110">
        <v>310</v>
      </c>
      <c r="P110" t="s">
        <v>26</v>
      </c>
      <c r="Q110">
        <v>40</v>
      </c>
      <c r="R110" s="3" t="str">
        <f>IF(OR(G110="12R",G110="12L"),_xlfn.XLOOKUP(C110,DB!$A$2:$A$248,DB!$B$2:$B$248,""),IF(OR(G110="30L",G110="30R"),_xlfn.XLOOKUP(C110,DB!$A$2:$A$248,DB!$C$2:$C$248,""),""))</f>
        <v>OMSUK</v>
      </c>
      <c r="S110" s="3">
        <f t="shared" si="1"/>
        <v>18</v>
      </c>
      <c r="T110" s="3" t="str">
        <f>_xlfn.XLOOKUP(C110,DB!$A$2:$A$248,DB!$D$2:$D$248,"")</f>
        <v>Sector 3</v>
      </c>
    </row>
    <row r="111" spans="1:20" x14ac:dyDescent="0.2">
      <c r="A111" t="s">
        <v>494</v>
      </c>
      <c r="B111" t="s">
        <v>18</v>
      </c>
      <c r="C111" t="s">
        <v>282</v>
      </c>
      <c r="D111" t="s">
        <v>29</v>
      </c>
      <c r="E111" t="s">
        <v>1370</v>
      </c>
      <c r="F111" s="2">
        <v>46314.787407407406</v>
      </c>
      <c r="G111" t="s">
        <v>22</v>
      </c>
      <c r="H111" t="s">
        <v>495</v>
      </c>
      <c r="I111">
        <v>350</v>
      </c>
      <c r="J111" t="s">
        <v>23</v>
      </c>
      <c r="K111" t="s">
        <v>24</v>
      </c>
      <c r="L111">
        <v>136</v>
      </c>
      <c r="M111" t="s">
        <v>40</v>
      </c>
      <c r="N111" s="2">
        <v>46314.796736111108</v>
      </c>
      <c r="O111">
        <v>243</v>
      </c>
      <c r="P111" t="s">
        <v>26</v>
      </c>
      <c r="Q111">
        <v>190</v>
      </c>
      <c r="R111" s="3" t="str">
        <f>IF(OR(G111="12R",G111="12L"),_xlfn.XLOOKUP(C111,DB!$A$2:$A$248,DB!$B$2:$B$248,""),IF(OR(G111="30L",G111="30R"),_xlfn.XLOOKUP(C111,DB!$A$2:$A$248,DB!$C$2:$C$248,""),""))</f>
        <v>OMSUK</v>
      </c>
      <c r="S111" s="3">
        <f t="shared" si="1"/>
        <v>18</v>
      </c>
      <c r="T111" s="3" t="str">
        <f>_xlfn.XLOOKUP(C111,DB!$A$2:$A$248,DB!$D$2:$D$248,"")</f>
        <v>Sector 3</v>
      </c>
    </row>
    <row r="112" spans="1:20" x14ac:dyDescent="0.2">
      <c r="A112" t="s">
        <v>251</v>
      </c>
      <c r="B112" t="s">
        <v>18</v>
      </c>
      <c r="C112" t="s">
        <v>63</v>
      </c>
      <c r="D112" t="s">
        <v>54</v>
      </c>
      <c r="E112" t="s">
        <v>112</v>
      </c>
      <c r="F112" s="2">
        <v>46314.788773148146</v>
      </c>
      <c r="G112" t="s">
        <v>22</v>
      </c>
      <c r="H112" t="s">
        <v>6112</v>
      </c>
      <c r="I112">
        <v>380</v>
      </c>
      <c r="J112" t="s">
        <v>23</v>
      </c>
      <c r="K112" t="s">
        <v>24</v>
      </c>
      <c r="L112">
        <v>902</v>
      </c>
      <c r="M112" t="s">
        <v>181</v>
      </c>
      <c r="N112" s="2">
        <v>46314.838842592595</v>
      </c>
      <c r="O112">
        <v>380</v>
      </c>
      <c r="P112" t="s">
        <v>26</v>
      </c>
      <c r="Q11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t="s">
        <v>509</v>
      </c>
      <c r="B113" t="s">
        <v>18</v>
      </c>
      <c r="C113" t="s">
        <v>134</v>
      </c>
      <c r="D113" t="s">
        <v>20</v>
      </c>
      <c r="E113" t="s">
        <v>3277</v>
      </c>
      <c r="F113" s="2">
        <v>46314.791701388887</v>
      </c>
      <c r="G113" t="s">
        <v>22</v>
      </c>
      <c r="H113" t="s">
        <v>6113</v>
      </c>
      <c r="I113">
        <v>350</v>
      </c>
      <c r="J113" t="s">
        <v>23</v>
      </c>
      <c r="K113" t="s">
        <v>24</v>
      </c>
      <c r="L113">
        <v>360</v>
      </c>
      <c r="M113" t="s">
        <v>31</v>
      </c>
      <c r="N113" s="2">
        <v>46314.8127662037</v>
      </c>
      <c r="O113">
        <v>330</v>
      </c>
      <c r="P113" t="s">
        <v>26</v>
      </c>
      <c r="Q113">
        <v>40</v>
      </c>
      <c r="R113" s="3" t="str">
        <f>IF(OR(G113="12R",G113="12L"),_xlfn.XLOOKUP(C113,DB!$A$2:$A$248,DB!$B$2:$B$248,""),IF(OR(G113="30L",G113="30R"),_xlfn.XLOOKUP(C113,DB!$A$2:$A$248,DB!$C$2:$C$248,""),""))</f>
        <v>ENEBA</v>
      </c>
      <c r="S113" s="3">
        <f t="shared" si="1"/>
        <v>19</v>
      </c>
      <c r="T113" s="3" t="str">
        <f>_xlfn.XLOOKUP(C113,DB!$A$2:$A$248,DB!$D$2:$D$248,"")</f>
        <v>Sector 3</v>
      </c>
    </row>
    <row r="114" spans="1:20" x14ac:dyDescent="0.2">
      <c r="A114" t="s">
        <v>263</v>
      </c>
      <c r="B114" t="s">
        <v>18</v>
      </c>
      <c r="C114" t="s">
        <v>115</v>
      </c>
      <c r="D114" t="s">
        <v>129</v>
      </c>
      <c r="E114" t="s">
        <v>2262</v>
      </c>
      <c r="F114" s="2">
        <v>46314.793553240743</v>
      </c>
      <c r="G114" t="s">
        <v>22</v>
      </c>
      <c r="H114" t="s">
        <v>6114</v>
      </c>
      <c r="I114">
        <v>350</v>
      </c>
      <c r="J114" t="s">
        <v>23</v>
      </c>
      <c r="K114" t="s">
        <v>24</v>
      </c>
      <c r="L114">
        <v>209</v>
      </c>
      <c r="M114" t="s">
        <v>3737</v>
      </c>
      <c r="N114" s="2">
        <v>46314.805671296293</v>
      </c>
      <c r="O114">
        <v>338</v>
      </c>
      <c r="P114" t="s">
        <v>26</v>
      </c>
      <c r="Q114">
        <v>190</v>
      </c>
      <c r="R114" s="3" t="str">
        <f>IF(OR(G114="12R",G114="12L"),_xlfn.XLOOKUP(C114,DB!$A$2:$A$248,DB!$B$2:$B$248,""),IF(OR(G114="30L",G114="30R"),_xlfn.XLOOKUP(C114,DB!$A$2:$A$248,DB!$C$2:$C$248,""),""))</f>
        <v>TAKUX</v>
      </c>
      <c r="S114" s="3">
        <f t="shared" si="1"/>
        <v>19</v>
      </c>
      <c r="T114" s="3" t="str">
        <f>_xlfn.XLOOKUP(C114,DB!$A$2:$A$248,DB!$D$2:$D$248,"")</f>
        <v>Sector 7</v>
      </c>
    </row>
    <row r="115" spans="1:20" x14ac:dyDescent="0.2">
      <c r="A115" t="s">
        <v>3096</v>
      </c>
      <c r="B115" t="s">
        <v>18</v>
      </c>
      <c r="C115" t="s">
        <v>205</v>
      </c>
      <c r="D115" t="s">
        <v>34</v>
      </c>
      <c r="E115" t="s">
        <v>3687</v>
      </c>
      <c r="F115" s="2">
        <v>46314.796157407407</v>
      </c>
      <c r="G115" t="s">
        <v>22</v>
      </c>
      <c r="H115" t="s">
        <v>206</v>
      </c>
      <c r="I115">
        <v>350</v>
      </c>
      <c r="J115" t="s">
        <v>23</v>
      </c>
      <c r="K115" t="s">
        <v>24</v>
      </c>
      <c r="L115">
        <v>136</v>
      </c>
      <c r="M115" t="s">
        <v>40</v>
      </c>
      <c r="N115" s="2">
        <v>46314.805648148147</v>
      </c>
      <c r="O115">
        <v>259</v>
      </c>
      <c r="P115" t="s">
        <v>26</v>
      </c>
      <c r="Q115">
        <v>190</v>
      </c>
      <c r="R115" s="3" t="str">
        <f>IF(OR(G115="12R",G115="12L"),_xlfn.XLOOKUP(C115,DB!$A$2:$A$248,DB!$B$2:$B$248,""),IF(OR(G115="30L",G115="30R"),_xlfn.XLOOKUP(C115,DB!$A$2:$A$248,DB!$C$2:$C$248,""),""))</f>
        <v>NUDAL</v>
      </c>
      <c r="S115" s="3">
        <f t="shared" si="1"/>
        <v>19</v>
      </c>
      <c r="T115" s="3" t="str">
        <f>_xlfn.XLOOKUP(C115,DB!$A$2:$A$248,DB!$D$2:$D$248,"")</f>
        <v>Sector 3</v>
      </c>
    </row>
    <row r="116" spans="1:20" x14ac:dyDescent="0.2">
      <c r="A116" t="s">
        <v>503</v>
      </c>
      <c r="B116" t="s">
        <v>18</v>
      </c>
      <c r="C116" t="s">
        <v>260</v>
      </c>
      <c r="D116" t="s">
        <v>261</v>
      </c>
      <c r="E116" t="s">
        <v>1179</v>
      </c>
      <c r="F116" s="2">
        <v>46314.797974537039</v>
      </c>
      <c r="G116" t="s">
        <v>22</v>
      </c>
      <c r="H116" t="s">
        <v>6115</v>
      </c>
      <c r="I116">
        <v>350</v>
      </c>
      <c r="J116" t="s">
        <v>23</v>
      </c>
      <c r="K116" t="s">
        <v>24</v>
      </c>
      <c r="L116">
        <v>360</v>
      </c>
      <c r="M116" t="s">
        <v>31</v>
      </c>
      <c r="N116" s="2">
        <v>46314.818148148152</v>
      </c>
      <c r="O116">
        <v>340</v>
      </c>
      <c r="P116" t="s">
        <v>41</v>
      </c>
      <c r="Q116">
        <v>40</v>
      </c>
      <c r="R116" s="3" t="str">
        <f>IF(OR(G116="12R",G116="12L"),_xlfn.XLOOKUP(C116,DB!$A$2:$A$248,DB!$B$2:$B$248,""),IF(OR(G116="30L",G116="30R"),_xlfn.XLOOKUP(C116,DB!$A$2:$A$248,DB!$C$2:$C$248,""),""))</f>
        <v>NUDAL</v>
      </c>
      <c r="S116" s="3">
        <f t="shared" si="1"/>
        <v>19</v>
      </c>
      <c r="T116" s="3" t="str">
        <f>_xlfn.XLOOKUP(C116,DB!$A$2:$A$248,DB!$D$2:$D$248,"")</f>
        <v>Sector 3</v>
      </c>
    </row>
    <row r="117" spans="1:20" x14ac:dyDescent="0.2">
      <c r="A117" t="s">
        <v>307</v>
      </c>
      <c r="B117" t="s">
        <v>18</v>
      </c>
      <c r="C117" t="s">
        <v>172</v>
      </c>
      <c r="D117" t="s">
        <v>54</v>
      </c>
      <c r="E117" t="s">
        <v>1109</v>
      </c>
      <c r="F117" s="2">
        <v>46314.799641203703</v>
      </c>
      <c r="G117" t="s">
        <v>22</v>
      </c>
      <c r="H117" t="s">
        <v>6116</v>
      </c>
      <c r="I117">
        <v>340</v>
      </c>
      <c r="J117" t="s">
        <v>23</v>
      </c>
      <c r="K117" t="s">
        <v>24</v>
      </c>
      <c r="L117">
        <v>335</v>
      </c>
      <c r="M117" t="s">
        <v>174</v>
      </c>
      <c r="N117" s="2">
        <v>46314.81821759259</v>
      </c>
      <c r="O117">
        <v>340</v>
      </c>
      <c r="P117" t="s">
        <v>26</v>
      </c>
      <c r="Q117">
        <v>190</v>
      </c>
      <c r="R117" s="3" t="str">
        <f>IF(OR(G117="12R",G117="12L"),_xlfn.XLOOKUP(C117,DB!$A$2:$A$248,DB!$B$2:$B$248,""),IF(OR(G117="30L",G117="30R"),_xlfn.XLOOKUP(C117,DB!$A$2:$A$248,DB!$C$2:$C$248,""),""))</f>
        <v>CZM</v>
      </c>
      <c r="S117" s="3">
        <f t="shared" si="1"/>
        <v>19</v>
      </c>
      <c r="T117" s="3" t="str">
        <f>_xlfn.XLOOKUP(C117,DB!$A$2:$A$248,DB!$D$2:$D$248,"")</f>
        <v>Sector 7</v>
      </c>
    </row>
    <row r="118" spans="1:20" x14ac:dyDescent="0.2">
      <c r="A118" t="s">
        <v>422</v>
      </c>
      <c r="B118" t="s">
        <v>18</v>
      </c>
      <c r="C118" t="s">
        <v>423</v>
      </c>
      <c r="D118" t="s">
        <v>61</v>
      </c>
      <c r="E118" t="s">
        <v>6117</v>
      </c>
      <c r="F118" s="2">
        <v>46314.800844907404</v>
      </c>
      <c r="G118" t="s">
        <v>22</v>
      </c>
      <c r="H118" t="s">
        <v>6118</v>
      </c>
      <c r="I118">
        <v>340</v>
      </c>
      <c r="J118" t="s">
        <v>23</v>
      </c>
      <c r="K118" t="s">
        <v>24</v>
      </c>
      <c r="L118">
        <v>575</v>
      </c>
      <c r="M118" t="s">
        <v>130</v>
      </c>
      <c r="N118" s="2">
        <v>46314.835069444445</v>
      </c>
      <c r="O118">
        <v>340</v>
      </c>
      <c r="P118" t="s">
        <v>26</v>
      </c>
      <c r="Q118">
        <v>40</v>
      </c>
      <c r="R118" s="3" t="str">
        <f>IF(OR(G118="12R",G118="12L"),_xlfn.XLOOKUP(C118,DB!$A$2:$A$248,DB!$B$2:$B$248,""),IF(OR(G118="30L",G118="30R"),_xlfn.XLOOKUP(C118,DB!$A$2:$A$248,DB!$C$2:$C$248,""),""))</f>
        <v>ENEBA</v>
      </c>
      <c r="S118" s="3">
        <f t="shared" si="1"/>
        <v>19</v>
      </c>
      <c r="T118" s="3" t="str">
        <f>_xlfn.XLOOKUP(C118,DB!$A$2:$A$248,DB!$D$2:$D$248,"")</f>
        <v>Sector 3</v>
      </c>
    </row>
    <row r="119" spans="1:20" x14ac:dyDescent="0.2">
      <c r="A119" t="s">
        <v>289</v>
      </c>
      <c r="B119" t="s">
        <v>18</v>
      </c>
      <c r="C119" t="s">
        <v>97</v>
      </c>
      <c r="D119" t="s">
        <v>34</v>
      </c>
      <c r="E119" t="s">
        <v>6119</v>
      </c>
      <c r="F119" s="2">
        <v>46314.802106481482</v>
      </c>
      <c r="G119" t="s">
        <v>22</v>
      </c>
      <c r="H119" t="s">
        <v>6120</v>
      </c>
      <c r="I119">
        <v>360</v>
      </c>
      <c r="J119" t="s">
        <v>23</v>
      </c>
      <c r="K119" t="s">
        <v>24</v>
      </c>
      <c r="L119">
        <v>885</v>
      </c>
      <c r="M119" t="s">
        <v>1092</v>
      </c>
      <c r="N119" s="2">
        <v>46314.850231481483</v>
      </c>
      <c r="O119">
        <v>224</v>
      </c>
      <c r="P119" t="s">
        <v>26</v>
      </c>
      <c r="Q119">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t="s">
        <v>669</v>
      </c>
      <c r="B120" t="s">
        <v>18</v>
      </c>
      <c r="C120" t="s">
        <v>317</v>
      </c>
      <c r="D120" t="s">
        <v>20</v>
      </c>
      <c r="E120" t="s">
        <v>6121</v>
      </c>
      <c r="F120" s="2">
        <v>46314.802928240744</v>
      </c>
      <c r="G120" t="s">
        <v>22</v>
      </c>
      <c r="H120" t="s">
        <v>6122</v>
      </c>
      <c r="I120">
        <v>280</v>
      </c>
      <c r="J120" t="s">
        <v>23</v>
      </c>
      <c r="K120" t="s">
        <v>24</v>
      </c>
      <c r="L120">
        <v>446</v>
      </c>
      <c r="M120" t="s">
        <v>204</v>
      </c>
      <c r="N120" s="2">
        <v>46314.829571759263</v>
      </c>
      <c r="O120">
        <v>340</v>
      </c>
      <c r="P120" t="s">
        <v>26</v>
      </c>
      <c r="Q120">
        <v>40</v>
      </c>
      <c r="R120" s="3" t="str">
        <f>IF(OR(G120="12R",G120="12L"),_xlfn.XLOOKUP(C120,DB!$A$2:$A$248,DB!$B$2:$B$248,""),IF(OR(G120="30L",G120="30R"),_xlfn.XLOOKUP(C120,DB!$A$2:$A$248,DB!$C$2:$C$248,""),""))</f>
        <v>UDGUV</v>
      </c>
      <c r="S120" s="3">
        <f t="shared" si="1"/>
        <v>19</v>
      </c>
      <c r="T120" s="3" t="str">
        <f>_xlfn.XLOOKUP(C120,DB!$A$2:$A$248,DB!$D$2:$D$248,"")</f>
        <v>Sector 2</v>
      </c>
    </row>
    <row r="121" spans="1:20" x14ac:dyDescent="0.2">
      <c r="A121" t="s">
        <v>245</v>
      </c>
      <c r="B121" t="s">
        <v>18</v>
      </c>
      <c r="C121" t="s">
        <v>246</v>
      </c>
      <c r="D121" t="s">
        <v>247</v>
      </c>
      <c r="E121" t="s">
        <v>658</v>
      </c>
      <c r="F121" s="2">
        <v>46314.804583333331</v>
      </c>
      <c r="G121" t="s">
        <v>22</v>
      </c>
      <c r="H121" t="s">
        <v>6123</v>
      </c>
      <c r="I121">
        <v>100</v>
      </c>
      <c r="J121" t="s">
        <v>23</v>
      </c>
      <c r="K121" t="s">
        <v>24</v>
      </c>
      <c r="L121">
        <v>360</v>
      </c>
      <c r="M121" t="s">
        <v>246</v>
      </c>
      <c r="N121" s="2">
        <v>46314.869050925925</v>
      </c>
      <c r="O121">
        <v>0</v>
      </c>
      <c r="P121" t="s">
        <v>137</v>
      </c>
      <c r="Q121">
        <v>40</v>
      </c>
      <c r="R121" s="3" t="str">
        <f>IF(OR(G121="12R",G121="12L"),_xlfn.XLOOKUP(C121,DB!$A$2:$A$248,DB!$B$2:$B$248,""),IF(OR(G121="30L",G121="30R"),_xlfn.XLOOKUP(C121,DB!$A$2:$A$248,DB!$C$2:$C$248,""),""))</f>
        <v>CZM</v>
      </c>
      <c r="S121" s="3">
        <f t="shared" si="1"/>
        <v>19</v>
      </c>
      <c r="T121" s="3" t="str">
        <f>_xlfn.XLOOKUP(C121,DB!$A$2:$A$248,DB!$D$2:$D$248,"")</f>
        <v>Sector 7</v>
      </c>
    </row>
    <row r="122" spans="1:20" x14ac:dyDescent="0.2">
      <c r="A122" t="s">
        <v>258</v>
      </c>
      <c r="B122" t="s">
        <v>18</v>
      </c>
      <c r="C122" t="s">
        <v>128</v>
      </c>
      <c r="D122" t="s">
        <v>61</v>
      </c>
      <c r="E122" t="s">
        <v>773</v>
      </c>
      <c r="F122" s="2">
        <v>46314.807395833333</v>
      </c>
      <c r="G122" t="s">
        <v>22</v>
      </c>
      <c r="H122" t="s">
        <v>6124</v>
      </c>
      <c r="I122">
        <v>360</v>
      </c>
      <c r="J122" t="s">
        <v>23</v>
      </c>
      <c r="K122" t="s">
        <v>24</v>
      </c>
      <c r="L122">
        <v>548</v>
      </c>
      <c r="M122" t="s">
        <v>130</v>
      </c>
      <c r="N122" s="2">
        <v>46314.840127314812</v>
      </c>
      <c r="O122">
        <v>360</v>
      </c>
      <c r="P122" t="s">
        <v>26</v>
      </c>
      <c r="Q122">
        <v>40</v>
      </c>
      <c r="R122" s="3" t="str">
        <f>IF(OR(G122="12R",G122="12L"),_xlfn.XLOOKUP(C122,DB!$A$2:$A$248,DB!$B$2:$B$248,""),IF(OR(G122="30L",G122="30R"),_xlfn.XLOOKUP(C122,DB!$A$2:$A$248,DB!$C$2:$C$248,""),""))</f>
        <v>ENEBA</v>
      </c>
      <c r="S122" s="3">
        <f t="shared" si="1"/>
        <v>19</v>
      </c>
      <c r="T122" s="3" t="str">
        <f>_xlfn.XLOOKUP(C122,DB!$A$2:$A$248,DB!$D$2:$D$248,"")</f>
        <v>Sector 3</v>
      </c>
    </row>
    <row r="123" spans="1:20" x14ac:dyDescent="0.2">
      <c r="A123" t="s">
        <v>278</v>
      </c>
      <c r="B123" t="s">
        <v>18</v>
      </c>
      <c r="C123" t="s">
        <v>33</v>
      </c>
      <c r="D123" t="s">
        <v>34</v>
      </c>
      <c r="E123" t="s">
        <v>4403</v>
      </c>
      <c r="F123" s="2">
        <v>46314.808275462965</v>
      </c>
      <c r="G123" t="s">
        <v>22</v>
      </c>
      <c r="H123" t="s">
        <v>6125</v>
      </c>
      <c r="I123">
        <v>360</v>
      </c>
      <c r="J123" t="s">
        <v>23</v>
      </c>
      <c r="K123" t="s">
        <v>24</v>
      </c>
      <c r="L123">
        <v>865</v>
      </c>
      <c r="M123" t="s">
        <v>36</v>
      </c>
      <c r="N123" s="2">
        <v>46314.85601851852</v>
      </c>
      <c r="O123">
        <v>360</v>
      </c>
      <c r="P123" t="s">
        <v>26</v>
      </c>
      <c r="Q123">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t="s">
        <v>264</v>
      </c>
      <c r="B124" t="s">
        <v>18</v>
      </c>
      <c r="C124" t="s">
        <v>224</v>
      </c>
      <c r="D124" t="s">
        <v>129</v>
      </c>
      <c r="E124" t="s">
        <v>6126</v>
      </c>
      <c r="F124" s="2">
        <v>46314.809178240743</v>
      </c>
      <c r="G124" t="s">
        <v>22</v>
      </c>
      <c r="H124" t="s">
        <v>6127</v>
      </c>
      <c r="I124">
        <v>380</v>
      </c>
      <c r="J124" t="s">
        <v>23</v>
      </c>
      <c r="K124" t="s">
        <v>24</v>
      </c>
      <c r="L124">
        <v>552</v>
      </c>
      <c r="M124" t="s">
        <v>130</v>
      </c>
      <c r="N124" s="2">
        <v>46314.842222222222</v>
      </c>
      <c r="O124">
        <v>380</v>
      </c>
      <c r="P124" t="s">
        <v>26</v>
      </c>
      <c r="Q124">
        <v>40</v>
      </c>
      <c r="R124" s="3" t="str">
        <f>IF(OR(G124="12R",G124="12L"),_xlfn.XLOOKUP(C124,DB!$A$2:$A$248,DB!$B$2:$B$248,""),IF(OR(G124="30L",G124="30R"),_xlfn.XLOOKUP(C124,DB!$A$2:$A$248,DB!$C$2:$C$248,""),""))</f>
        <v>ENEBA</v>
      </c>
      <c r="S124" s="3">
        <f t="shared" si="1"/>
        <v>19</v>
      </c>
      <c r="T124" s="3" t="str">
        <f>_xlfn.XLOOKUP(C124,DB!$A$2:$A$248,DB!$D$2:$D$248,"")</f>
        <v>Sector 3</v>
      </c>
    </row>
    <row r="125" spans="1:20" x14ac:dyDescent="0.2">
      <c r="A125" t="s">
        <v>131</v>
      </c>
      <c r="B125" t="s">
        <v>18</v>
      </c>
      <c r="C125" t="s">
        <v>6128</v>
      </c>
      <c r="D125" t="s">
        <v>132</v>
      </c>
      <c r="F125" s="2">
        <v>46314.81046296296</v>
      </c>
      <c r="G125" t="s">
        <v>22</v>
      </c>
      <c r="H125" t="s">
        <v>6129</v>
      </c>
      <c r="I125">
        <v>280</v>
      </c>
      <c r="J125" t="s">
        <v>23</v>
      </c>
      <c r="K125" t="s">
        <v>51</v>
      </c>
      <c r="L125">
        <v>867</v>
      </c>
      <c r="M125" t="s">
        <v>46</v>
      </c>
      <c r="N125" s="2">
        <v>46314.861631944441</v>
      </c>
      <c r="O125">
        <v>280</v>
      </c>
      <c r="P125" t="s">
        <v>26</v>
      </c>
      <c r="Q125">
        <v>30</v>
      </c>
      <c r="R125" s="3" t="str">
        <f>IF(OR(G125="12R",G125="12L"),_xlfn.XLOOKUP(C125,DB!$A$2:$A$248,DB!$B$2:$B$248,""),IF(OR(G125="30L",G125="30R"),_xlfn.XLOOKUP(C125,DB!$A$2:$A$248,DB!$C$2:$C$248,""),""))</f>
        <v>UDGUV</v>
      </c>
      <c r="S125" s="3">
        <f t="shared" si="1"/>
        <v>19</v>
      </c>
      <c r="T125" s="3" t="str">
        <f>_xlfn.XLOOKUP(C125,DB!$A$2:$A$248,DB!$D$2:$D$248,"")</f>
        <v>Sector 2</v>
      </c>
    </row>
    <row r="126" spans="1:20" x14ac:dyDescent="0.2">
      <c r="A126" t="s">
        <v>265</v>
      </c>
      <c r="B126" t="s">
        <v>18</v>
      </c>
      <c r="C126" t="s">
        <v>148</v>
      </c>
      <c r="D126" t="s">
        <v>129</v>
      </c>
      <c r="E126" t="s">
        <v>1218</v>
      </c>
      <c r="F126" s="2">
        <v>46314.812013888892</v>
      </c>
      <c r="G126" t="s">
        <v>22</v>
      </c>
      <c r="H126" t="s">
        <v>6130</v>
      </c>
      <c r="I126">
        <v>370</v>
      </c>
      <c r="J126" t="s">
        <v>23</v>
      </c>
      <c r="K126" t="s">
        <v>24</v>
      </c>
      <c r="L126">
        <v>136</v>
      </c>
      <c r="M126" t="s">
        <v>40</v>
      </c>
      <c r="N126" s="2">
        <v>46314.821412037039</v>
      </c>
      <c r="O126">
        <v>268</v>
      </c>
      <c r="P126" t="s">
        <v>26</v>
      </c>
      <c r="Q126">
        <v>190</v>
      </c>
      <c r="R126" s="3" t="str">
        <f>IF(OR(G126="12R",G126="12L"),_xlfn.XLOOKUP(C126,DB!$A$2:$A$248,DB!$B$2:$B$248,""),IF(OR(G126="30L",G126="30R"),_xlfn.XLOOKUP(C126,DB!$A$2:$A$248,DB!$C$2:$C$248,""),""))</f>
        <v>NUDAL</v>
      </c>
      <c r="S126" s="3">
        <f t="shared" si="1"/>
        <v>19</v>
      </c>
      <c r="T126" s="3" t="str">
        <f>_xlfn.XLOOKUP(C126,DB!$A$2:$A$248,DB!$D$2:$D$248,"")</f>
        <v>Sector 3</v>
      </c>
    </row>
    <row r="127" spans="1:20" x14ac:dyDescent="0.2">
      <c r="A127" t="s">
        <v>1402</v>
      </c>
      <c r="B127" t="s">
        <v>18</v>
      </c>
      <c r="C127" t="s">
        <v>660</v>
      </c>
      <c r="D127" t="s">
        <v>29</v>
      </c>
      <c r="E127" t="s">
        <v>6131</v>
      </c>
      <c r="F127" s="2">
        <v>46314.813379629632</v>
      </c>
      <c r="G127" t="s">
        <v>22</v>
      </c>
      <c r="H127" t="s">
        <v>6132</v>
      </c>
      <c r="I127">
        <v>320</v>
      </c>
      <c r="J127" t="s">
        <v>23</v>
      </c>
      <c r="K127" t="s">
        <v>24</v>
      </c>
      <c r="L127">
        <v>436</v>
      </c>
      <c r="M127" t="s">
        <v>204</v>
      </c>
      <c r="N127" s="2">
        <v>46314.839525462965</v>
      </c>
      <c r="O127">
        <v>320</v>
      </c>
      <c r="P127" t="s">
        <v>26</v>
      </c>
      <c r="Q127">
        <v>40</v>
      </c>
      <c r="R127" s="3" t="str">
        <f>IF(OR(G127="12R",G127="12L"),_xlfn.XLOOKUP(C127,DB!$A$2:$A$248,DB!$B$2:$B$248,""),IF(OR(G127="30L",G127="30R"),_xlfn.XLOOKUP(C127,DB!$A$2:$A$248,DB!$C$2:$C$248,""),""))</f>
        <v>ENEBA</v>
      </c>
      <c r="S127" s="3">
        <f t="shared" si="1"/>
        <v>19</v>
      </c>
      <c r="T127" s="3" t="str">
        <f>_xlfn.XLOOKUP(C127,DB!$A$2:$A$248,DB!$D$2:$D$248,"")</f>
        <v>Sector 3</v>
      </c>
    </row>
    <row r="128" spans="1:20" x14ac:dyDescent="0.2">
      <c r="A128" t="s">
        <v>272</v>
      </c>
      <c r="B128" t="s">
        <v>18</v>
      </c>
      <c r="C128" t="s">
        <v>273</v>
      </c>
      <c r="D128" t="s">
        <v>20</v>
      </c>
      <c r="E128" t="s">
        <v>21</v>
      </c>
      <c r="F128" s="2">
        <v>46314.816631944443</v>
      </c>
      <c r="G128" t="s">
        <v>22</v>
      </c>
      <c r="H128" t="s">
        <v>6133</v>
      </c>
      <c r="I128">
        <v>340</v>
      </c>
      <c r="J128" t="s">
        <v>23</v>
      </c>
      <c r="K128" t="s">
        <v>24</v>
      </c>
      <c r="L128">
        <v>865</v>
      </c>
      <c r="M128" t="s">
        <v>36</v>
      </c>
      <c r="N128" s="2">
        <v>46314.864699074074</v>
      </c>
      <c r="O128">
        <v>340</v>
      </c>
      <c r="P128" t="s">
        <v>26</v>
      </c>
      <c r="Q128">
        <v>190</v>
      </c>
      <c r="R128" s="3" t="str">
        <f>IF(OR(G128="12R",G128="12L"),_xlfn.XLOOKUP(C128,DB!$A$2:$A$248,DB!$B$2:$B$248,""),IF(OR(G128="30L",G128="30R"),_xlfn.XLOOKUP(C128,DB!$A$2:$A$248,DB!$C$2:$C$248,""),""))</f>
        <v>UDGUV</v>
      </c>
      <c r="S128" s="3">
        <f t="shared" si="1"/>
        <v>19</v>
      </c>
      <c r="T128" s="3" t="str">
        <f>_xlfn.XLOOKUP(C128,DB!$A$2:$A$248,DB!$D$2:$D$248,"")</f>
        <v>Sector 2</v>
      </c>
    </row>
    <row r="129" spans="1:20" x14ac:dyDescent="0.2">
      <c r="A129" t="s">
        <v>270</v>
      </c>
      <c r="B129" t="s">
        <v>18</v>
      </c>
      <c r="C129" t="s">
        <v>134</v>
      </c>
      <c r="D129" t="s">
        <v>61</v>
      </c>
      <c r="E129" t="s">
        <v>1174</v>
      </c>
      <c r="F129" s="2">
        <v>46314.81758101852</v>
      </c>
      <c r="G129" t="s">
        <v>22</v>
      </c>
      <c r="H129" t="s">
        <v>6134</v>
      </c>
      <c r="I129">
        <v>350</v>
      </c>
      <c r="J129" t="s">
        <v>23</v>
      </c>
      <c r="K129" t="s">
        <v>24</v>
      </c>
      <c r="L129">
        <v>366</v>
      </c>
      <c r="M129" t="s">
        <v>31</v>
      </c>
      <c r="N129" s="2">
        <v>46314.839317129627</v>
      </c>
      <c r="O129">
        <v>350</v>
      </c>
      <c r="P129" t="s">
        <v>26</v>
      </c>
      <c r="Q129">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t="s">
        <v>275</v>
      </c>
      <c r="B130" t="s">
        <v>18</v>
      </c>
      <c r="C130" t="s">
        <v>276</v>
      </c>
      <c r="D130" t="s">
        <v>123</v>
      </c>
      <c r="E130" t="s">
        <v>3854</v>
      </c>
      <c r="F130" s="2">
        <v>46314.818449074075</v>
      </c>
      <c r="G130" t="s">
        <v>22</v>
      </c>
      <c r="H130" t="s">
        <v>6135</v>
      </c>
      <c r="I130">
        <v>300</v>
      </c>
      <c r="J130" t="s">
        <v>23</v>
      </c>
      <c r="K130" t="s">
        <v>24</v>
      </c>
      <c r="L130">
        <v>872</v>
      </c>
      <c r="M130" t="s">
        <v>36</v>
      </c>
      <c r="N130" s="2">
        <v>46314.865266203706</v>
      </c>
      <c r="O130">
        <v>300</v>
      </c>
      <c r="P130" t="s">
        <v>26</v>
      </c>
      <c r="Q130">
        <v>190</v>
      </c>
      <c r="R130" s="3" t="str">
        <f>IF(OR(G130="12R",G130="12L"),_xlfn.XLOOKUP(C130,DB!$A$2:$A$248,DB!$B$2:$B$248,""),IF(OR(G130="30L",G130="30R"),_xlfn.XLOOKUP(C130,DB!$A$2:$A$248,DB!$C$2:$C$248,""),""))</f>
        <v>UDGUV</v>
      </c>
      <c r="S130" s="3">
        <f t="shared" si="1"/>
        <v>19</v>
      </c>
      <c r="T130" s="3" t="str">
        <f>_xlfn.XLOOKUP(C130,DB!$A$2:$A$248,DB!$D$2:$D$248,"")</f>
        <v>Sector 2</v>
      </c>
    </row>
    <row r="131" spans="1:20" x14ac:dyDescent="0.2">
      <c r="A131" t="s">
        <v>329</v>
      </c>
      <c r="B131" t="s">
        <v>18</v>
      </c>
      <c r="C131" t="s">
        <v>330</v>
      </c>
      <c r="D131" t="s">
        <v>34</v>
      </c>
      <c r="E131" t="s">
        <v>810</v>
      </c>
      <c r="F131" s="2">
        <v>46314.81962962963</v>
      </c>
      <c r="G131" t="s">
        <v>22</v>
      </c>
      <c r="H131" t="s">
        <v>6136</v>
      </c>
      <c r="I131">
        <v>330</v>
      </c>
      <c r="J131" t="s">
        <v>23</v>
      </c>
      <c r="K131" t="s">
        <v>24</v>
      </c>
      <c r="L131">
        <v>363</v>
      </c>
      <c r="M131" t="s">
        <v>31</v>
      </c>
      <c r="N131" s="2">
        <v>46314.842013888891</v>
      </c>
      <c r="O131">
        <v>330</v>
      </c>
      <c r="P131" t="s">
        <v>26</v>
      </c>
      <c r="Q131">
        <v>40</v>
      </c>
      <c r="R131" s="3" t="str">
        <f>IF(OR(G131="12R",G131="12L"),_xlfn.XLOOKUP(C131,DB!$A$2:$A$248,DB!$B$2:$B$248,""),IF(OR(G131="30L",G131="30R"),_xlfn.XLOOKUP(C131,DB!$A$2:$A$248,DB!$C$2:$C$248,""),""))</f>
        <v>OMSUK</v>
      </c>
      <c r="S131" s="3">
        <f t="shared" ref="S131:S194" si="2">HOUR(F131)</f>
        <v>19</v>
      </c>
      <c r="T131" s="3" t="str">
        <f>_xlfn.XLOOKUP(C131,DB!$A$2:$A$248,DB!$D$2:$D$248,"")</f>
        <v>Sector 3</v>
      </c>
    </row>
    <row r="132" spans="1:20" x14ac:dyDescent="0.2">
      <c r="A132" t="s">
        <v>492</v>
      </c>
      <c r="B132" t="s">
        <v>18</v>
      </c>
      <c r="C132" t="s">
        <v>493</v>
      </c>
      <c r="D132" t="s">
        <v>116</v>
      </c>
      <c r="E132" t="s">
        <v>582</v>
      </c>
      <c r="F132" s="2">
        <v>46314.821087962962</v>
      </c>
      <c r="G132" t="s">
        <v>22</v>
      </c>
      <c r="H132" t="s">
        <v>6137</v>
      </c>
      <c r="I132">
        <v>380</v>
      </c>
      <c r="J132" t="s">
        <v>23</v>
      </c>
      <c r="K132" t="s">
        <v>24</v>
      </c>
      <c r="L132">
        <v>437</v>
      </c>
      <c r="M132" t="s">
        <v>204</v>
      </c>
      <c r="N132" s="2">
        <v>46314.847268518519</v>
      </c>
      <c r="O132">
        <v>380</v>
      </c>
      <c r="P132" t="s">
        <v>26</v>
      </c>
      <c r="Q13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t="s">
        <v>283</v>
      </c>
      <c r="B133" t="s">
        <v>18</v>
      </c>
      <c r="C133" t="s">
        <v>284</v>
      </c>
      <c r="D133" t="s">
        <v>34</v>
      </c>
      <c r="E133" t="s">
        <v>151</v>
      </c>
      <c r="F133" s="2">
        <v>46314.822106481479</v>
      </c>
      <c r="G133" t="s">
        <v>22</v>
      </c>
      <c r="H133" t="s">
        <v>6138</v>
      </c>
      <c r="I133">
        <v>380</v>
      </c>
      <c r="J133" t="s">
        <v>23</v>
      </c>
      <c r="K133" t="s">
        <v>24</v>
      </c>
      <c r="L133">
        <v>884</v>
      </c>
      <c r="M133" t="s">
        <v>6139</v>
      </c>
      <c r="N133" s="2">
        <v>46314.87122685185</v>
      </c>
      <c r="O133">
        <v>380</v>
      </c>
      <c r="P133" t="s">
        <v>26</v>
      </c>
      <c r="Q133">
        <v>190</v>
      </c>
      <c r="R133" s="3" t="str">
        <f>IF(OR(G133="12R",G133="12L"),_xlfn.XLOOKUP(C133,DB!$A$2:$A$248,DB!$B$2:$B$248,""),IF(OR(G133="30L",G133="30R"),_xlfn.XLOOKUP(C133,DB!$A$2:$A$248,DB!$C$2:$C$248,""),""))</f>
        <v>UDGUV</v>
      </c>
      <c r="S133" s="3">
        <f t="shared" si="2"/>
        <v>19</v>
      </c>
      <c r="T133" s="3" t="str">
        <f>_xlfn.XLOOKUP(C133,DB!$A$2:$A$248,DB!$D$2:$D$248,"")</f>
        <v>Sector 2</v>
      </c>
    </row>
    <row r="134" spans="1:20" x14ac:dyDescent="0.2">
      <c r="A134" t="s">
        <v>280</v>
      </c>
      <c r="B134" t="s">
        <v>18</v>
      </c>
      <c r="C134" t="s">
        <v>170</v>
      </c>
      <c r="D134" t="s">
        <v>34</v>
      </c>
      <c r="E134" t="s">
        <v>6140</v>
      </c>
      <c r="F134" s="2">
        <v>46314.824826388889</v>
      </c>
      <c r="G134" t="s">
        <v>22</v>
      </c>
      <c r="H134" t="s">
        <v>6141</v>
      </c>
      <c r="I134">
        <v>330</v>
      </c>
      <c r="J134" t="s">
        <v>23</v>
      </c>
      <c r="K134" t="s">
        <v>24</v>
      </c>
      <c r="L134">
        <v>362</v>
      </c>
      <c r="M134" t="s">
        <v>31</v>
      </c>
      <c r="N134" s="2">
        <v>46314.845625000002</v>
      </c>
      <c r="O134">
        <v>310</v>
      </c>
      <c r="P134" t="s">
        <v>26</v>
      </c>
      <c r="Q134">
        <v>40</v>
      </c>
      <c r="R134" s="3" t="str">
        <f>IF(OR(G134="12R",G134="12L"),_xlfn.XLOOKUP(C134,DB!$A$2:$A$248,DB!$B$2:$B$248,""),IF(OR(G134="30L",G134="30R"),_xlfn.XLOOKUP(C134,DB!$A$2:$A$248,DB!$C$2:$C$248,""),""))</f>
        <v>OMSUK</v>
      </c>
      <c r="S134" s="3">
        <f t="shared" si="2"/>
        <v>19</v>
      </c>
      <c r="T134" s="3" t="str">
        <f>_xlfn.XLOOKUP(C134,DB!$A$2:$A$248,DB!$D$2:$D$248,"")</f>
        <v>Sector 3</v>
      </c>
    </row>
    <row r="135" spans="1:20" x14ac:dyDescent="0.2">
      <c r="A135" t="s">
        <v>292</v>
      </c>
      <c r="B135" t="s">
        <v>18</v>
      </c>
      <c r="C135" t="s">
        <v>43</v>
      </c>
      <c r="D135" t="s">
        <v>20</v>
      </c>
      <c r="E135" t="s">
        <v>183</v>
      </c>
      <c r="F135" s="2">
        <v>46314.833310185182</v>
      </c>
      <c r="G135" t="s">
        <v>22</v>
      </c>
      <c r="H135" t="s">
        <v>6142</v>
      </c>
      <c r="I135">
        <v>340</v>
      </c>
      <c r="J135" t="s">
        <v>23</v>
      </c>
      <c r="K135" t="s">
        <v>24</v>
      </c>
      <c r="L135">
        <v>907</v>
      </c>
      <c r="M135" t="s">
        <v>46</v>
      </c>
      <c r="N135" s="2">
        <v>46314.880289351851</v>
      </c>
      <c r="O135">
        <v>360</v>
      </c>
      <c r="P135" t="s">
        <v>26</v>
      </c>
      <c r="Q135">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t="s">
        <v>291</v>
      </c>
      <c r="B136" t="s">
        <v>18</v>
      </c>
      <c r="C136" t="s">
        <v>122</v>
      </c>
      <c r="D136" t="s">
        <v>44</v>
      </c>
      <c r="E136" t="s">
        <v>612</v>
      </c>
      <c r="F136" s="2">
        <v>46314.834421296298</v>
      </c>
      <c r="G136" t="s">
        <v>22</v>
      </c>
      <c r="H136" t="s">
        <v>6143</v>
      </c>
      <c r="I136">
        <v>340</v>
      </c>
      <c r="J136" t="s">
        <v>23</v>
      </c>
      <c r="K136" t="s">
        <v>24</v>
      </c>
      <c r="L136">
        <v>577</v>
      </c>
      <c r="M136" t="s">
        <v>130</v>
      </c>
      <c r="N136" s="2">
        <v>46314.867534722223</v>
      </c>
      <c r="O136">
        <v>340</v>
      </c>
      <c r="P136" t="s">
        <v>26</v>
      </c>
      <c r="Q136">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t="s">
        <v>287</v>
      </c>
      <c r="B137" t="s">
        <v>18</v>
      </c>
      <c r="C137" t="s">
        <v>43</v>
      </c>
      <c r="D137" t="s">
        <v>44</v>
      </c>
      <c r="E137" t="s">
        <v>141</v>
      </c>
      <c r="F137" s="2">
        <v>46314.835162037038</v>
      </c>
      <c r="G137" t="s">
        <v>22</v>
      </c>
      <c r="H137" t="s">
        <v>6144</v>
      </c>
      <c r="I137">
        <v>340</v>
      </c>
      <c r="J137" t="s">
        <v>23</v>
      </c>
      <c r="K137" t="s">
        <v>24</v>
      </c>
      <c r="L137">
        <v>967</v>
      </c>
      <c r="M137" t="s">
        <v>820</v>
      </c>
      <c r="N137" s="2">
        <v>46314.884351851855</v>
      </c>
      <c r="O137">
        <v>340</v>
      </c>
      <c r="P137" t="s">
        <v>26</v>
      </c>
      <c r="Q137">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t="s">
        <v>285</v>
      </c>
      <c r="B138" t="s">
        <v>18</v>
      </c>
      <c r="C138" t="s">
        <v>199</v>
      </c>
      <c r="D138" t="s">
        <v>61</v>
      </c>
      <c r="E138" t="s">
        <v>5614</v>
      </c>
      <c r="F138" s="2">
        <v>46314.835868055554</v>
      </c>
      <c r="G138" t="s">
        <v>22</v>
      </c>
      <c r="H138" t="s">
        <v>6145</v>
      </c>
      <c r="I138">
        <v>350</v>
      </c>
      <c r="J138" t="s">
        <v>23</v>
      </c>
      <c r="K138" t="s">
        <v>24</v>
      </c>
      <c r="L138">
        <v>360</v>
      </c>
      <c r="M138" t="s">
        <v>31</v>
      </c>
      <c r="N138" s="2">
        <v>46314.857164351852</v>
      </c>
      <c r="O138">
        <v>350</v>
      </c>
      <c r="P138" t="s">
        <v>26</v>
      </c>
      <c r="Q138">
        <v>40</v>
      </c>
      <c r="R138" s="3" t="str">
        <f>IF(OR(G138="12R",G138="12L"),_xlfn.XLOOKUP(C138,DB!$A$2:$A$248,DB!$B$2:$B$248,""),IF(OR(G138="30L",G138="30R"),_xlfn.XLOOKUP(C138,DB!$A$2:$A$248,DB!$C$2:$C$248,""),""))</f>
        <v>OMSUK</v>
      </c>
      <c r="S138" s="3">
        <f t="shared" si="2"/>
        <v>20</v>
      </c>
      <c r="T138" s="3" t="str">
        <f>_xlfn.XLOOKUP(C138,DB!$A$2:$A$248,DB!$D$2:$D$248,"")</f>
        <v>Sector 3</v>
      </c>
    </row>
    <row r="139" spans="1:20" x14ac:dyDescent="0.2">
      <c r="A139" t="s">
        <v>6146</v>
      </c>
      <c r="B139" t="s">
        <v>18</v>
      </c>
      <c r="C139" t="s">
        <v>5131</v>
      </c>
      <c r="D139" t="s">
        <v>6147</v>
      </c>
      <c r="F139" s="2">
        <v>46314.836539351854</v>
      </c>
      <c r="G139" t="s">
        <v>22</v>
      </c>
      <c r="H139" t="s">
        <v>6148</v>
      </c>
      <c r="I139">
        <v>450</v>
      </c>
      <c r="J139" t="s">
        <v>23</v>
      </c>
      <c r="K139" t="s">
        <v>51</v>
      </c>
      <c r="L139">
        <v>861</v>
      </c>
      <c r="M139" t="s">
        <v>36</v>
      </c>
      <c r="N139" s="2">
        <v>46314.880844907406</v>
      </c>
      <c r="O139">
        <v>450</v>
      </c>
      <c r="P139" t="s">
        <v>26</v>
      </c>
      <c r="Q139">
        <v>30</v>
      </c>
      <c r="R139" s="3" t="str">
        <f>IF(OR(G139="12R",G139="12L"),_xlfn.XLOOKUP(C139,DB!$A$2:$A$248,DB!$B$2:$B$248,""),IF(OR(G139="30L",G139="30R"),_xlfn.XLOOKUP(C139,DB!$A$2:$A$248,DB!$C$2:$C$248,""),""))</f>
        <v>UDGUV</v>
      </c>
      <c r="S139" s="3">
        <f t="shared" si="2"/>
        <v>20</v>
      </c>
      <c r="T139" s="3" t="str">
        <f>_xlfn.XLOOKUP(C139,DB!$A$2:$A$248,DB!$D$2:$D$248,"")</f>
        <v>Sector 2</v>
      </c>
    </row>
    <row r="140" spans="1:20" x14ac:dyDescent="0.2">
      <c r="A140" t="s">
        <v>294</v>
      </c>
      <c r="B140" t="s">
        <v>18</v>
      </c>
      <c r="C140" t="s">
        <v>101</v>
      </c>
      <c r="D140" t="s">
        <v>34</v>
      </c>
      <c r="E140" t="s">
        <v>3053</v>
      </c>
      <c r="F140" s="2">
        <v>46314.838171296295</v>
      </c>
      <c r="G140" t="s">
        <v>22</v>
      </c>
      <c r="H140" t="s">
        <v>6149</v>
      </c>
      <c r="I140">
        <v>380</v>
      </c>
      <c r="J140" t="s">
        <v>23</v>
      </c>
      <c r="K140" t="s">
        <v>24</v>
      </c>
      <c r="L140">
        <v>905</v>
      </c>
      <c r="M140" t="s">
        <v>46</v>
      </c>
      <c r="N140" s="2">
        <v>46314.886956018519</v>
      </c>
      <c r="O140">
        <v>380</v>
      </c>
      <c r="P140" t="s">
        <v>26</v>
      </c>
      <c r="Q140">
        <v>190</v>
      </c>
      <c r="R140" s="3" t="str">
        <f>IF(OR(G140="12R",G140="12L"),_xlfn.XLOOKUP(C140,DB!$A$2:$A$248,DB!$B$2:$B$248,""),IF(OR(G140="30L",G140="30R"),_xlfn.XLOOKUP(C140,DB!$A$2:$A$248,DB!$C$2:$C$248,""),""))</f>
        <v>UDGUV</v>
      </c>
      <c r="S140" s="3">
        <f t="shared" si="2"/>
        <v>20</v>
      </c>
      <c r="T140" s="3" t="str">
        <f>_xlfn.XLOOKUP(C140,DB!$A$2:$A$248,DB!$D$2:$D$248,"")</f>
        <v>Sector 2</v>
      </c>
    </row>
    <row r="141" spans="1:20" x14ac:dyDescent="0.2">
      <c r="A141" t="s">
        <v>299</v>
      </c>
      <c r="B141" t="s">
        <v>18</v>
      </c>
      <c r="C141" t="s">
        <v>284</v>
      </c>
      <c r="D141" t="s">
        <v>34</v>
      </c>
      <c r="E141" t="s">
        <v>541</v>
      </c>
      <c r="F141" s="2">
        <v>46314.84070601852</v>
      </c>
      <c r="G141" t="s">
        <v>22</v>
      </c>
      <c r="H141" t="s">
        <v>6150</v>
      </c>
      <c r="I141">
        <v>380</v>
      </c>
      <c r="J141" t="s">
        <v>23</v>
      </c>
      <c r="K141" t="s">
        <v>24</v>
      </c>
      <c r="L141">
        <v>875</v>
      </c>
      <c r="M141" t="s">
        <v>181</v>
      </c>
      <c r="N141" s="2">
        <v>46314.88962962963</v>
      </c>
      <c r="O141">
        <v>380</v>
      </c>
      <c r="P141" t="s">
        <v>26</v>
      </c>
      <c r="Q141">
        <v>190</v>
      </c>
      <c r="R141" s="3" t="str">
        <f>IF(OR(G141="12R",G141="12L"),_xlfn.XLOOKUP(C141,DB!$A$2:$A$248,DB!$B$2:$B$248,""),IF(OR(G141="30L",G141="30R"),_xlfn.XLOOKUP(C141,DB!$A$2:$A$248,DB!$C$2:$C$248,""),""))</f>
        <v>UDGUV</v>
      </c>
      <c r="S141" s="3">
        <f t="shared" si="2"/>
        <v>20</v>
      </c>
      <c r="T141" s="3" t="str">
        <f>_xlfn.XLOOKUP(C141,DB!$A$2:$A$248,DB!$D$2:$D$248,"")</f>
        <v>Sector 2</v>
      </c>
    </row>
    <row r="142" spans="1:20" x14ac:dyDescent="0.2">
      <c r="A142" t="s">
        <v>858</v>
      </c>
      <c r="B142" t="s">
        <v>18</v>
      </c>
      <c r="C142" t="s">
        <v>128</v>
      </c>
      <c r="D142" t="s">
        <v>129</v>
      </c>
      <c r="E142" t="s">
        <v>6151</v>
      </c>
      <c r="F142" s="2">
        <v>46314.841493055559</v>
      </c>
      <c r="G142" t="s">
        <v>22</v>
      </c>
      <c r="H142" t="s">
        <v>6152</v>
      </c>
      <c r="I142">
        <v>360</v>
      </c>
      <c r="J142" t="s">
        <v>23</v>
      </c>
      <c r="K142" t="s">
        <v>24</v>
      </c>
      <c r="L142">
        <v>560</v>
      </c>
      <c r="M142" t="s">
        <v>1616</v>
      </c>
      <c r="N142" s="2">
        <v>46314.874143518522</v>
      </c>
      <c r="O142">
        <v>360</v>
      </c>
      <c r="P142" t="s">
        <v>26</v>
      </c>
      <c r="Q142">
        <v>40</v>
      </c>
      <c r="R142" s="3" t="str">
        <f>IF(OR(G142="12R",G142="12L"),_xlfn.XLOOKUP(C142,DB!$A$2:$A$248,DB!$B$2:$B$248,""),IF(OR(G142="30L",G142="30R"),_xlfn.XLOOKUP(C142,DB!$A$2:$A$248,DB!$C$2:$C$248,""),""))</f>
        <v>ENEBA</v>
      </c>
      <c r="S142" s="3">
        <f t="shared" si="2"/>
        <v>20</v>
      </c>
      <c r="T142" s="3" t="str">
        <f>_xlfn.XLOOKUP(C142,DB!$A$2:$A$248,DB!$D$2:$D$248,"")</f>
        <v>Sector 3</v>
      </c>
    </row>
    <row r="143" spans="1:20" x14ac:dyDescent="0.2">
      <c r="A143" t="s">
        <v>301</v>
      </c>
      <c r="B143" t="s">
        <v>18</v>
      </c>
      <c r="C143" t="s">
        <v>50</v>
      </c>
      <c r="D143" t="s">
        <v>54</v>
      </c>
      <c r="E143" t="s">
        <v>4009</v>
      </c>
      <c r="F143" s="2">
        <v>46314.845949074072</v>
      </c>
      <c r="G143" t="s">
        <v>22</v>
      </c>
      <c r="H143" t="s">
        <v>6153</v>
      </c>
      <c r="I143">
        <v>360</v>
      </c>
      <c r="J143" t="s">
        <v>23</v>
      </c>
      <c r="K143" t="s">
        <v>24</v>
      </c>
      <c r="L143">
        <v>872</v>
      </c>
      <c r="M143" t="s">
        <v>46</v>
      </c>
      <c r="N143" s="2">
        <v>46314.893750000003</v>
      </c>
      <c r="O143">
        <v>360</v>
      </c>
      <c r="P143" t="s">
        <v>26</v>
      </c>
      <c r="Q143">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t="s">
        <v>303</v>
      </c>
      <c r="B144" t="s">
        <v>18</v>
      </c>
      <c r="C144" t="s">
        <v>43</v>
      </c>
      <c r="D144" t="s">
        <v>61</v>
      </c>
      <c r="E144" t="s">
        <v>757</v>
      </c>
      <c r="F144" s="2">
        <v>46314.852164351854</v>
      </c>
      <c r="G144" t="s">
        <v>22</v>
      </c>
      <c r="H144" t="s">
        <v>6154</v>
      </c>
      <c r="I144">
        <v>340</v>
      </c>
      <c r="J144" t="s">
        <v>23</v>
      </c>
      <c r="K144" t="s">
        <v>24</v>
      </c>
      <c r="L144">
        <v>975</v>
      </c>
      <c r="M144" t="s">
        <v>820</v>
      </c>
      <c r="N144" s="2">
        <v>46314.903460648151</v>
      </c>
      <c r="O144">
        <v>340</v>
      </c>
      <c r="P144" t="s">
        <v>26</v>
      </c>
      <c r="Q144">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t="s">
        <v>281</v>
      </c>
      <c r="B145" t="s">
        <v>18</v>
      </c>
      <c r="C145" t="s">
        <v>282</v>
      </c>
      <c r="D145" t="s">
        <v>34</v>
      </c>
      <c r="E145" t="s">
        <v>6155</v>
      </c>
      <c r="F145" s="2">
        <v>46314.852685185186</v>
      </c>
      <c r="G145" t="s">
        <v>22</v>
      </c>
      <c r="H145" t="s">
        <v>508</v>
      </c>
      <c r="I145">
        <v>350</v>
      </c>
      <c r="J145" t="s">
        <v>23</v>
      </c>
      <c r="K145" t="s">
        <v>24</v>
      </c>
      <c r="L145">
        <v>136</v>
      </c>
      <c r="M145" t="s">
        <v>40</v>
      </c>
      <c r="N145" s="2">
        <v>46314.862314814818</v>
      </c>
      <c r="O145">
        <v>253</v>
      </c>
      <c r="P145" t="s">
        <v>26</v>
      </c>
      <c r="Q145">
        <v>190</v>
      </c>
      <c r="R145" s="3" t="str">
        <f>IF(OR(G145="12R",G145="12L"),_xlfn.XLOOKUP(C145,DB!$A$2:$A$248,DB!$B$2:$B$248,""),IF(OR(G145="30L",G145="30R"),_xlfn.XLOOKUP(C145,DB!$A$2:$A$248,DB!$C$2:$C$248,""),""))</f>
        <v>OMSUK</v>
      </c>
      <c r="S145" s="3">
        <f t="shared" si="2"/>
        <v>20</v>
      </c>
      <c r="T145" s="3" t="str">
        <f>_xlfn.XLOOKUP(C145,DB!$A$2:$A$248,DB!$D$2:$D$248,"")</f>
        <v>Sector 3</v>
      </c>
    </row>
    <row r="146" spans="1:20" x14ac:dyDescent="0.2">
      <c r="A146" t="s">
        <v>521</v>
      </c>
      <c r="B146" t="s">
        <v>18</v>
      </c>
      <c r="C146" t="s">
        <v>19</v>
      </c>
      <c r="D146" t="s">
        <v>34</v>
      </c>
      <c r="E146" t="s">
        <v>640</v>
      </c>
      <c r="F146" s="2">
        <v>46314.857037037036</v>
      </c>
      <c r="G146" t="s">
        <v>22</v>
      </c>
      <c r="H146" t="s">
        <v>6156</v>
      </c>
      <c r="I146">
        <v>360</v>
      </c>
      <c r="J146" t="s">
        <v>23</v>
      </c>
      <c r="K146" t="s">
        <v>24</v>
      </c>
      <c r="L146">
        <v>883</v>
      </c>
      <c r="M146" t="s">
        <v>181</v>
      </c>
      <c r="N146" s="2">
        <v>46314.905300925922</v>
      </c>
      <c r="O146">
        <v>360</v>
      </c>
      <c r="P146" t="s">
        <v>26</v>
      </c>
      <c r="Q146">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t="s">
        <v>415</v>
      </c>
      <c r="B147" t="s">
        <v>18</v>
      </c>
      <c r="C147" t="s">
        <v>18</v>
      </c>
      <c r="D147" t="s">
        <v>416</v>
      </c>
      <c r="F147" s="2">
        <v>46314.858773148146</v>
      </c>
      <c r="G147" t="s">
        <v>22</v>
      </c>
      <c r="H147" t="s">
        <v>6157</v>
      </c>
      <c r="I147">
        <v>15</v>
      </c>
      <c r="J147" t="s">
        <v>139</v>
      </c>
      <c r="K147" t="s">
        <v>51</v>
      </c>
      <c r="L147">
        <v>133</v>
      </c>
      <c r="M147" t="s">
        <v>18</v>
      </c>
      <c r="N147" s="2">
        <v>46314.890208333331</v>
      </c>
      <c r="O147">
        <v>0</v>
      </c>
      <c r="P147" t="s">
        <v>137</v>
      </c>
      <c r="Q147">
        <v>927</v>
      </c>
      <c r="R147" s="3" t="str">
        <f>IF(OR(G147="12R",G147="12L"),_xlfn.XLOOKUP(C147,DB!$A$2:$A$248,DB!$B$2:$B$248,""),IF(OR(G147="30L",G147="30R"),_xlfn.XLOOKUP(C147,DB!$A$2:$A$248,DB!$C$2:$C$248,""),""))</f>
        <v/>
      </c>
      <c r="S147" s="3">
        <f t="shared" si="2"/>
        <v>20</v>
      </c>
      <c r="T147" s="3" t="str">
        <f>_xlfn.XLOOKUP(C147,DB!$A$2:$A$248,DB!$D$2:$D$248,"")</f>
        <v/>
      </c>
    </row>
    <row r="148" spans="1:20" x14ac:dyDescent="0.2">
      <c r="A148" t="s">
        <v>741</v>
      </c>
      <c r="B148" t="s">
        <v>18</v>
      </c>
      <c r="C148" t="s">
        <v>221</v>
      </c>
      <c r="D148" t="s">
        <v>54</v>
      </c>
      <c r="E148" t="s">
        <v>2701</v>
      </c>
      <c r="F148" s="2">
        <v>46314.861261574071</v>
      </c>
      <c r="G148" t="s">
        <v>22</v>
      </c>
      <c r="H148" t="s">
        <v>6158</v>
      </c>
      <c r="I148">
        <v>360</v>
      </c>
      <c r="J148" t="s">
        <v>23</v>
      </c>
      <c r="K148" t="s">
        <v>24</v>
      </c>
      <c r="L148">
        <v>933</v>
      </c>
      <c r="M148" t="s">
        <v>6159</v>
      </c>
      <c r="N148" s="2">
        <v>46314.911886574075</v>
      </c>
      <c r="O148">
        <v>360</v>
      </c>
      <c r="P148" t="s">
        <v>26</v>
      </c>
      <c r="Q148">
        <v>190</v>
      </c>
      <c r="R148" s="3" t="str">
        <f>IF(OR(G148="12R",G148="12L"),_xlfn.XLOOKUP(C148,DB!$A$2:$A$248,DB!$B$2:$B$248,""),IF(OR(G148="30L",G148="30R"),_xlfn.XLOOKUP(C148,DB!$A$2:$A$248,DB!$C$2:$C$248,""),""))</f>
        <v>UDGUV</v>
      </c>
      <c r="S148" s="3">
        <f t="shared" si="2"/>
        <v>20</v>
      </c>
      <c r="T148" s="3" t="str">
        <f>_xlfn.XLOOKUP(C148,DB!$A$2:$A$248,DB!$D$2:$D$248,"")</f>
        <v>Sector 2</v>
      </c>
    </row>
    <row r="149" spans="1:20" x14ac:dyDescent="0.2">
      <c r="A149" t="s">
        <v>304</v>
      </c>
      <c r="B149" t="s">
        <v>18</v>
      </c>
      <c r="C149" t="s">
        <v>134</v>
      </c>
      <c r="D149" t="s">
        <v>123</v>
      </c>
      <c r="E149" t="s">
        <v>4783</v>
      </c>
      <c r="F149" s="2">
        <v>46314.86341435185</v>
      </c>
      <c r="G149" t="s">
        <v>22</v>
      </c>
      <c r="H149" t="s">
        <v>6160</v>
      </c>
      <c r="I149">
        <v>350</v>
      </c>
      <c r="J149" t="s">
        <v>23</v>
      </c>
      <c r="K149" t="s">
        <v>24</v>
      </c>
      <c r="L149">
        <v>360</v>
      </c>
      <c r="M149" t="s">
        <v>31</v>
      </c>
      <c r="N149" s="2">
        <v>46314.883553240739</v>
      </c>
      <c r="O149">
        <v>350</v>
      </c>
      <c r="P149" t="s">
        <v>26</v>
      </c>
      <c r="Q149">
        <v>40</v>
      </c>
      <c r="R149" s="3" t="str">
        <f>IF(OR(G149="12R",G149="12L"),_xlfn.XLOOKUP(C149,DB!$A$2:$A$248,DB!$B$2:$B$248,""),IF(OR(G149="30L",G149="30R"),_xlfn.XLOOKUP(C149,DB!$A$2:$A$248,DB!$C$2:$C$248,""),""))</f>
        <v>ENEBA</v>
      </c>
      <c r="S149" s="3">
        <f t="shared" si="2"/>
        <v>20</v>
      </c>
      <c r="T149" s="3" t="str">
        <f>_xlfn.XLOOKUP(C149,DB!$A$2:$A$248,DB!$D$2:$D$248,"")</f>
        <v>Sector 3</v>
      </c>
    </row>
    <row r="150" spans="1:20" x14ac:dyDescent="0.2">
      <c r="A150" t="s">
        <v>510</v>
      </c>
      <c r="B150" t="s">
        <v>18</v>
      </c>
      <c r="C150" t="s">
        <v>238</v>
      </c>
      <c r="D150" t="s">
        <v>29</v>
      </c>
      <c r="E150" t="s">
        <v>1636</v>
      </c>
      <c r="F150" s="2">
        <v>46314.865231481483</v>
      </c>
      <c r="G150" t="s">
        <v>22</v>
      </c>
      <c r="H150" t="s">
        <v>6161</v>
      </c>
      <c r="I150">
        <v>350</v>
      </c>
      <c r="J150" t="s">
        <v>23</v>
      </c>
      <c r="K150" t="s">
        <v>24</v>
      </c>
      <c r="L150">
        <v>358</v>
      </c>
      <c r="M150" t="s">
        <v>31</v>
      </c>
      <c r="N150" s="2">
        <v>46314.885937500003</v>
      </c>
      <c r="O150">
        <v>330</v>
      </c>
      <c r="P150" t="s">
        <v>26</v>
      </c>
      <c r="Q150">
        <v>40</v>
      </c>
      <c r="R150" s="3" t="str">
        <f>IF(OR(G150="12R",G150="12L"),_xlfn.XLOOKUP(C150,DB!$A$2:$A$248,DB!$B$2:$B$248,""),IF(OR(G150="30L",G150="30R"),_xlfn.XLOOKUP(C150,DB!$A$2:$A$248,DB!$C$2:$C$248,""),""))</f>
        <v>OMSUK</v>
      </c>
      <c r="S150" s="3">
        <f t="shared" si="2"/>
        <v>20</v>
      </c>
      <c r="T150" s="3" t="str">
        <f>_xlfn.XLOOKUP(C150,DB!$A$2:$A$248,DB!$D$2:$D$248,"")</f>
        <v>Sector 3</v>
      </c>
    </row>
    <row r="151" spans="1:20" x14ac:dyDescent="0.2">
      <c r="A151" t="s">
        <v>526</v>
      </c>
      <c r="B151" t="s">
        <v>18</v>
      </c>
      <c r="C151" t="s">
        <v>203</v>
      </c>
      <c r="D151" t="s">
        <v>44</v>
      </c>
      <c r="E151" t="s">
        <v>1112</v>
      </c>
      <c r="F151" s="2">
        <v>46314.867939814816</v>
      </c>
      <c r="G151" t="s">
        <v>22</v>
      </c>
      <c r="H151" t="s">
        <v>6162</v>
      </c>
      <c r="I151">
        <v>330</v>
      </c>
      <c r="J151" t="s">
        <v>23</v>
      </c>
      <c r="K151" t="s">
        <v>24</v>
      </c>
      <c r="L151">
        <v>371</v>
      </c>
      <c r="M151" t="s">
        <v>31</v>
      </c>
      <c r="N151" s="2">
        <v>46314.889745370368</v>
      </c>
      <c r="O151">
        <v>320</v>
      </c>
      <c r="P151" t="s">
        <v>26</v>
      </c>
      <c r="Q151">
        <v>40</v>
      </c>
      <c r="R151" s="3" t="str">
        <f>IF(OR(G151="12R",G151="12L"),_xlfn.XLOOKUP(C151,DB!$A$2:$A$248,DB!$B$2:$B$248,""),IF(OR(G151="30L",G151="30R"),_xlfn.XLOOKUP(C151,DB!$A$2:$A$248,DB!$C$2:$C$248,""),""))</f>
        <v>ENEBA</v>
      </c>
      <c r="S151" s="3">
        <f t="shared" si="2"/>
        <v>20</v>
      </c>
      <c r="T151" s="3" t="str">
        <f>_xlfn.XLOOKUP(C151,DB!$A$2:$A$248,DB!$D$2:$D$248,"")</f>
        <v>Sector 3</v>
      </c>
    </row>
    <row r="152" spans="1:20" x14ac:dyDescent="0.2">
      <c r="A152" t="s">
        <v>516</v>
      </c>
      <c r="B152" t="s">
        <v>18</v>
      </c>
      <c r="C152" t="s">
        <v>199</v>
      </c>
      <c r="D152" t="s">
        <v>61</v>
      </c>
      <c r="E152" t="s">
        <v>3936</v>
      </c>
      <c r="F152" s="2">
        <v>46314.869942129626</v>
      </c>
      <c r="G152" t="s">
        <v>22</v>
      </c>
      <c r="H152" t="s">
        <v>6163</v>
      </c>
      <c r="I152">
        <v>330</v>
      </c>
      <c r="J152" t="s">
        <v>23</v>
      </c>
      <c r="K152" t="s">
        <v>24</v>
      </c>
      <c r="L152">
        <v>367</v>
      </c>
      <c r="M152" t="s">
        <v>31</v>
      </c>
      <c r="N152" s="2">
        <v>46314.89099537037</v>
      </c>
      <c r="O152">
        <v>310</v>
      </c>
      <c r="P152" t="s">
        <v>26</v>
      </c>
      <c r="Q152">
        <v>40</v>
      </c>
      <c r="R152" s="3" t="str">
        <f>IF(OR(G152="12R",G152="12L"),_xlfn.XLOOKUP(C152,DB!$A$2:$A$248,DB!$B$2:$B$248,""),IF(OR(G152="30L",G152="30R"),_xlfn.XLOOKUP(C152,DB!$A$2:$A$248,DB!$C$2:$C$248,""),""))</f>
        <v>OMSUK</v>
      </c>
      <c r="S152" s="3">
        <f t="shared" si="2"/>
        <v>20</v>
      </c>
      <c r="T152" s="3" t="str">
        <f>_xlfn.XLOOKUP(C152,DB!$A$2:$A$248,DB!$D$2:$D$248,"")</f>
        <v>Sector 3</v>
      </c>
    </row>
    <row r="153" spans="1:20" x14ac:dyDescent="0.2">
      <c r="A153" t="s">
        <v>318</v>
      </c>
      <c r="B153" t="s">
        <v>18</v>
      </c>
      <c r="C153" t="s">
        <v>136</v>
      </c>
      <c r="D153" t="s">
        <v>44</v>
      </c>
      <c r="E153" t="s">
        <v>5608</v>
      </c>
      <c r="F153" s="2">
        <v>46314.872037037036</v>
      </c>
      <c r="G153" t="s">
        <v>22</v>
      </c>
      <c r="H153" t="s">
        <v>6164</v>
      </c>
      <c r="I153">
        <v>330</v>
      </c>
      <c r="J153" t="s">
        <v>23</v>
      </c>
      <c r="K153" t="s">
        <v>24</v>
      </c>
      <c r="L153">
        <v>369</v>
      </c>
      <c r="M153" t="s">
        <v>31</v>
      </c>
      <c r="N153" s="2">
        <v>46314.894062500003</v>
      </c>
      <c r="O153">
        <v>300</v>
      </c>
      <c r="P153" t="s">
        <v>26</v>
      </c>
      <c r="Q153">
        <v>40</v>
      </c>
      <c r="R153" s="3" t="str">
        <f>IF(OR(G153="12R",G153="12L"),_xlfn.XLOOKUP(C153,DB!$A$2:$A$248,DB!$B$2:$B$248,""),IF(OR(G153="30L",G153="30R"),_xlfn.XLOOKUP(C153,DB!$A$2:$A$248,DB!$C$2:$C$248,""),""))</f>
        <v>OMSUK</v>
      </c>
      <c r="S153" s="3">
        <f t="shared" si="2"/>
        <v>20</v>
      </c>
      <c r="T153" s="3" t="str">
        <f>_xlfn.XLOOKUP(C153,DB!$A$2:$A$248,DB!$D$2:$D$248,"")</f>
        <v>Sector 3</v>
      </c>
    </row>
    <row r="154" spans="1:20" x14ac:dyDescent="0.2">
      <c r="A154" t="s">
        <v>518</v>
      </c>
      <c r="B154" t="s">
        <v>18</v>
      </c>
      <c r="C154" t="s">
        <v>43</v>
      </c>
      <c r="D154" t="s">
        <v>44</v>
      </c>
      <c r="E154" t="s">
        <v>2729</v>
      </c>
      <c r="F154" s="2">
        <v>46314.87296296296</v>
      </c>
      <c r="G154" t="s">
        <v>22</v>
      </c>
      <c r="H154" t="s">
        <v>6165</v>
      </c>
      <c r="I154">
        <v>360</v>
      </c>
      <c r="J154" t="s">
        <v>23</v>
      </c>
      <c r="K154" t="s">
        <v>24</v>
      </c>
      <c r="L154">
        <v>878</v>
      </c>
      <c r="M154" t="s">
        <v>740</v>
      </c>
      <c r="N154" s="2">
        <v>46314.920347222222</v>
      </c>
      <c r="O154">
        <v>360</v>
      </c>
      <c r="P154" t="s">
        <v>26</v>
      </c>
      <c r="Q154">
        <v>190</v>
      </c>
      <c r="R154" s="3" t="str">
        <f>IF(OR(G154="12R",G154="12L"),_xlfn.XLOOKUP(C154,DB!$A$2:$A$248,DB!$B$2:$B$248,""),IF(OR(G154="30L",G154="30R"),_xlfn.XLOOKUP(C154,DB!$A$2:$A$248,DB!$C$2:$C$248,""),""))</f>
        <v>UDGUV</v>
      </c>
      <c r="S154" s="3">
        <f t="shared" si="2"/>
        <v>20</v>
      </c>
      <c r="T154" s="3" t="str">
        <f>_xlfn.XLOOKUP(C154,DB!$A$2:$A$248,DB!$D$2:$D$248,"")</f>
        <v>Sector 2</v>
      </c>
    </row>
    <row r="155" spans="1:20" x14ac:dyDescent="0.2">
      <c r="A155" t="s">
        <v>856</v>
      </c>
      <c r="B155" t="s">
        <v>18</v>
      </c>
      <c r="C155" t="s">
        <v>203</v>
      </c>
      <c r="D155" t="s">
        <v>129</v>
      </c>
      <c r="E155" t="s">
        <v>2958</v>
      </c>
      <c r="F155" s="2">
        <v>46314.874212962961</v>
      </c>
      <c r="G155" t="s">
        <v>22</v>
      </c>
      <c r="H155" t="s">
        <v>6166</v>
      </c>
      <c r="I155">
        <v>350</v>
      </c>
      <c r="J155" t="s">
        <v>23</v>
      </c>
      <c r="K155" t="s">
        <v>24</v>
      </c>
      <c r="L155">
        <v>373</v>
      </c>
      <c r="M155" t="s">
        <v>31</v>
      </c>
      <c r="N155" s="2">
        <v>46314.896574074075</v>
      </c>
      <c r="O155">
        <v>350</v>
      </c>
      <c r="P155" t="s">
        <v>26</v>
      </c>
      <c r="Q155">
        <v>40</v>
      </c>
      <c r="R155" s="3" t="str">
        <f>IF(OR(G155="12R",G155="12L"),_xlfn.XLOOKUP(C155,DB!$A$2:$A$248,DB!$B$2:$B$248,""),IF(OR(G155="30L",G155="30R"),_xlfn.XLOOKUP(C155,DB!$A$2:$A$248,DB!$C$2:$C$248,""),""))</f>
        <v>ENEBA</v>
      </c>
      <c r="S155" s="3">
        <f t="shared" si="2"/>
        <v>20</v>
      </c>
      <c r="T155" s="3" t="str">
        <f>_xlfn.XLOOKUP(C155,DB!$A$2:$A$248,DB!$D$2:$D$248,"")</f>
        <v>Sector 3</v>
      </c>
    </row>
    <row r="156" spans="1:20" x14ac:dyDescent="0.2">
      <c r="A156" t="s">
        <v>316</v>
      </c>
      <c r="B156" t="s">
        <v>18</v>
      </c>
      <c r="C156" t="s">
        <v>317</v>
      </c>
      <c r="D156" t="s">
        <v>44</v>
      </c>
      <c r="E156" t="s">
        <v>885</v>
      </c>
      <c r="F156" s="2">
        <v>46314.875520833331</v>
      </c>
      <c r="G156" t="s">
        <v>22</v>
      </c>
      <c r="H156" t="s">
        <v>6167</v>
      </c>
      <c r="I156">
        <v>320</v>
      </c>
      <c r="J156" t="s">
        <v>23</v>
      </c>
      <c r="K156" t="s">
        <v>24</v>
      </c>
      <c r="L156">
        <v>440</v>
      </c>
      <c r="M156" t="s">
        <v>204</v>
      </c>
      <c r="N156" s="2">
        <v>46314.901412037034</v>
      </c>
      <c r="O156">
        <v>340</v>
      </c>
      <c r="P156" t="s">
        <v>26</v>
      </c>
      <c r="Q156">
        <v>40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313</v>
      </c>
      <c r="B157" t="s">
        <v>18</v>
      </c>
      <c r="C157" t="s">
        <v>314</v>
      </c>
      <c r="D157" t="s">
        <v>34</v>
      </c>
      <c r="E157" t="s">
        <v>862</v>
      </c>
      <c r="F157" s="2">
        <v>46314.876967592594</v>
      </c>
      <c r="G157" t="s">
        <v>22</v>
      </c>
      <c r="H157" t="s">
        <v>6168</v>
      </c>
      <c r="I157">
        <v>330</v>
      </c>
      <c r="J157" t="s">
        <v>23</v>
      </c>
      <c r="K157" t="s">
        <v>24</v>
      </c>
      <c r="L157">
        <v>199</v>
      </c>
      <c r="M157" t="s">
        <v>5410</v>
      </c>
      <c r="N157" s="2">
        <v>46314.889456018522</v>
      </c>
      <c r="O157">
        <v>271</v>
      </c>
      <c r="P157" t="s">
        <v>26</v>
      </c>
      <c r="Q157">
        <v>190</v>
      </c>
      <c r="R157" s="3" t="str">
        <f>IF(OR(G157="12R",G157="12L"),_xlfn.XLOOKUP(C157,DB!$A$2:$A$248,DB!$B$2:$B$248,""),IF(OR(G157="30L",G157="30R"),_xlfn.XLOOKUP(C157,DB!$A$2:$A$248,DB!$C$2:$C$248,""),""))</f>
        <v>CZM</v>
      </c>
      <c r="S157" s="3">
        <f t="shared" si="2"/>
        <v>21</v>
      </c>
      <c r="T157" s="3" t="str">
        <f>_xlfn.XLOOKUP(C157,DB!$A$2:$A$248,DB!$D$2:$D$248,"")</f>
        <v>Sector 7</v>
      </c>
    </row>
    <row r="158" spans="1:20" x14ac:dyDescent="0.2">
      <c r="A158" t="s">
        <v>320</v>
      </c>
      <c r="B158" t="s">
        <v>18</v>
      </c>
      <c r="C158" t="s">
        <v>128</v>
      </c>
      <c r="D158" t="s">
        <v>129</v>
      </c>
      <c r="E158" t="s">
        <v>6169</v>
      </c>
      <c r="F158" s="2">
        <v>46314.878668981481</v>
      </c>
      <c r="G158" t="s">
        <v>22</v>
      </c>
      <c r="H158" t="s">
        <v>6170</v>
      </c>
      <c r="I158">
        <v>360</v>
      </c>
      <c r="J158" t="s">
        <v>23</v>
      </c>
      <c r="K158" t="s">
        <v>24</v>
      </c>
      <c r="L158">
        <v>557</v>
      </c>
      <c r="M158" t="s">
        <v>130</v>
      </c>
      <c r="N158" s="2">
        <v>46314.910324074073</v>
      </c>
      <c r="O158">
        <v>360</v>
      </c>
      <c r="P158" t="s">
        <v>26</v>
      </c>
      <c r="Q158">
        <v>40</v>
      </c>
      <c r="R158" s="3" t="str">
        <f>IF(OR(G158="12R",G158="12L"),_xlfn.XLOOKUP(C158,DB!$A$2:$A$248,DB!$B$2:$B$248,""),IF(OR(G158="30L",G158="30R"),_xlfn.XLOOKUP(C158,DB!$A$2:$A$248,DB!$C$2:$C$248,""),""))</f>
        <v>ENEBA</v>
      </c>
      <c r="S158" s="3">
        <f t="shared" si="2"/>
        <v>21</v>
      </c>
      <c r="T158" s="3" t="str">
        <f>_xlfn.XLOOKUP(C158,DB!$A$2:$A$248,DB!$D$2:$D$248,"")</f>
        <v>Sector 3</v>
      </c>
    </row>
    <row r="159" spans="1:20" x14ac:dyDescent="0.2">
      <c r="A159" t="s">
        <v>525</v>
      </c>
      <c r="B159" t="s">
        <v>18</v>
      </c>
      <c r="C159" t="s">
        <v>317</v>
      </c>
      <c r="D159" t="s">
        <v>29</v>
      </c>
      <c r="E159" t="s">
        <v>3699</v>
      </c>
      <c r="F159" s="2">
        <v>46314.879861111112</v>
      </c>
      <c r="G159" t="s">
        <v>22</v>
      </c>
      <c r="H159" t="s">
        <v>6171</v>
      </c>
      <c r="I159">
        <v>300</v>
      </c>
      <c r="J159" t="s">
        <v>23</v>
      </c>
      <c r="K159" t="s">
        <v>24</v>
      </c>
      <c r="L159">
        <v>527</v>
      </c>
      <c r="M159" t="s">
        <v>130</v>
      </c>
      <c r="N159" s="2">
        <v>46314.90902777778</v>
      </c>
      <c r="O159">
        <v>300</v>
      </c>
      <c r="P159" t="s">
        <v>26</v>
      </c>
      <c r="Q159">
        <v>40</v>
      </c>
      <c r="R159" s="3" t="str">
        <f>IF(OR(G159="12R",G159="12L"),_xlfn.XLOOKUP(C159,DB!$A$2:$A$248,DB!$B$2:$B$248,""),IF(OR(G159="30L",G159="30R"),_xlfn.XLOOKUP(C159,DB!$A$2:$A$248,DB!$C$2:$C$248,""),""))</f>
        <v>UDGUV</v>
      </c>
      <c r="S159" s="3">
        <f t="shared" si="2"/>
        <v>21</v>
      </c>
      <c r="T159" s="3" t="str">
        <f>_xlfn.XLOOKUP(C159,DB!$A$2:$A$248,DB!$D$2:$D$248,"")</f>
        <v>Sector 2</v>
      </c>
    </row>
    <row r="160" spans="1:20" x14ac:dyDescent="0.2">
      <c r="A160" t="s">
        <v>326</v>
      </c>
      <c r="B160" t="s">
        <v>18</v>
      </c>
      <c r="C160" t="s">
        <v>33</v>
      </c>
      <c r="D160" t="s">
        <v>54</v>
      </c>
      <c r="E160" t="s">
        <v>512</v>
      </c>
      <c r="F160" s="2">
        <v>46314.880949074075</v>
      </c>
      <c r="G160" t="s">
        <v>22</v>
      </c>
      <c r="H160" t="s">
        <v>6172</v>
      </c>
      <c r="I160">
        <v>380</v>
      </c>
      <c r="J160" t="s">
        <v>23</v>
      </c>
      <c r="K160" t="s">
        <v>24</v>
      </c>
      <c r="L160">
        <v>867</v>
      </c>
      <c r="M160" t="s">
        <v>36</v>
      </c>
      <c r="N160" s="2">
        <v>46314.928587962961</v>
      </c>
      <c r="O160">
        <v>380</v>
      </c>
      <c r="P160" t="s">
        <v>26</v>
      </c>
      <c r="Q160">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883</v>
      </c>
      <c r="B161" t="s">
        <v>18</v>
      </c>
      <c r="C161" t="s">
        <v>170</v>
      </c>
      <c r="D161" t="s">
        <v>61</v>
      </c>
      <c r="E161" t="s">
        <v>3429</v>
      </c>
      <c r="F161" s="2">
        <v>46314.881979166668</v>
      </c>
      <c r="G161" t="s">
        <v>22</v>
      </c>
      <c r="H161" t="s">
        <v>6173</v>
      </c>
      <c r="I161">
        <v>330</v>
      </c>
      <c r="J161" t="s">
        <v>23</v>
      </c>
      <c r="K161" t="s">
        <v>24</v>
      </c>
      <c r="L161">
        <v>351</v>
      </c>
      <c r="M161" t="s">
        <v>31</v>
      </c>
      <c r="N161" s="2">
        <v>46314.902465277781</v>
      </c>
      <c r="O161">
        <v>330</v>
      </c>
      <c r="P161" t="s">
        <v>26</v>
      </c>
      <c r="Q161">
        <v>40</v>
      </c>
      <c r="R161" s="3" t="str">
        <f>IF(OR(G161="12R",G161="12L"),_xlfn.XLOOKUP(C161,DB!$A$2:$A$248,DB!$B$2:$B$248,""),IF(OR(G161="30L",G161="30R"),_xlfn.XLOOKUP(C161,DB!$A$2:$A$248,DB!$C$2:$C$248,""),""))</f>
        <v>OMSUK</v>
      </c>
      <c r="S161" s="3">
        <f t="shared" si="2"/>
        <v>21</v>
      </c>
      <c r="T161" s="3" t="str">
        <f>_xlfn.XLOOKUP(C161,DB!$A$2:$A$248,DB!$D$2:$D$248,"")</f>
        <v>Sector 3</v>
      </c>
    </row>
    <row r="162" spans="1:20" x14ac:dyDescent="0.2">
      <c r="A162" t="s">
        <v>527</v>
      </c>
      <c r="B162" t="s">
        <v>18</v>
      </c>
      <c r="C162" t="s">
        <v>528</v>
      </c>
      <c r="D162" t="s">
        <v>20</v>
      </c>
      <c r="E162" t="s">
        <v>6174</v>
      </c>
      <c r="F162" s="2">
        <v>46314.883449074077</v>
      </c>
      <c r="G162" t="s">
        <v>22</v>
      </c>
      <c r="H162" t="s">
        <v>6175</v>
      </c>
      <c r="I162">
        <v>280</v>
      </c>
      <c r="J162" t="s">
        <v>23</v>
      </c>
      <c r="K162" t="s">
        <v>24</v>
      </c>
      <c r="L162">
        <v>504</v>
      </c>
      <c r="M162" t="s">
        <v>6176</v>
      </c>
      <c r="N162" s="2">
        <v>46314.910173611112</v>
      </c>
      <c r="O162">
        <v>280</v>
      </c>
      <c r="P162" t="s">
        <v>26</v>
      </c>
      <c r="Q162">
        <v>40</v>
      </c>
      <c r="R162" s="3" t="str">
        <f>IF(OR(G162="12R",G162="12L"),_xlfn.XLOOKUP(C162,DB!$A$2:$A$248,DB!$B$2:$B$248,""),IF(OR(G162="30L",G162="30R"),_xlfn.XLOOKUP(C162,DB!$A$2:$A$248,DB!$C$2:$C$248,""),""))</f>
        <v>ENEBA</v>
      </c>
      <c r="S162" s="3">
        <f t="shared" si="2"/>
        <v>21</v>
      </c>
      <c r="T162" s="3" t="str">
        <f>_xlfn.XLOOKUP(C162,DB!$A$2:$A$248,DB!$D$2:$D$248,"")</f>
        <v>Sector 3</v>
      </c>
    </row>
    <row r="163" spans="1:20" x14ac:dyDescent="0.2">
      <c r="A163" t="s">
        <v>327</v>
      </c>
      <c r="B163" t="s">
        <v>18</v>
      </c>
      <c r="C163" t="s">
        <v>328</v>
      </c>
      <c r="D163" t="s">
        <v>29</v>
      </c>
      <c r="E163" t="s">
        <v>6177</v>
      </c>
      <c r="F163" s="2">
        <v>46314.891168981485</v>
      </c>
      <c r="G163" t="s">
        <v>22</v>
      </c>
      <c r="H163" t="s">
        <v>6178</v>
      </c>
      <c r="I163">
        <v>360</v>
      </c>
      <c r="J163" t="s">
        <v>23</v>
      </c>
      <c r="K163" t="s">
        <v>24</v>
      </c>
      <c r="L163">
        <v>445</v>
      </c>
      <c r="M163" t="s">
        <v>204</v>
      </c>
      <c r="N163" s="2">
        <v>46314.917384259257</v>
      </c>
      <c r="O163">
        <v>360</v>
      </c>
      <c r="P163" t="s">
        <v>26</v>
      </c>
      <c r="Q163">
        <v>40</v>
      </c>
      <c r="R163" s="3" t="str">
        <f>IF(OR(G163="12R",G163="12L"),_xlfn.XLOOKUP(C163,DB!$A$2:$A$248,DB!$B$2:$B$248,""),IF(OR(G163="30L",G163="30R"),_xlfn.XLOOKUP(C163,DB!$A$2:$A$248,DB!$C$2:$C$248,""),""))</f>
        <v>OMSUK</v>
      </c>
      <c r="S163" s="3">
        <f t="shared" si="2"/>
        <v>21</v>
      </c>
      <c r="T163" s="3" t="str">
        <f>_xlfn.XLOOKUP(C163,DB!$A$2:$A$248,DB!$D$2:$D$248,"")</f>
        <v>Sector 3</v>
      </c>
    </row>
    <row r="164" spans="1:20" x14ac:dyDescent="0.2">
      <c r="A164" t="s">
        <v>6179</v>
      </c>
      <c r="B164" t="s">
        <v>18</v>
      </c>
      <c r="C164" t="s">
        <v>50</v>
      </c>
      <c r="D164" t="s">
        <v>500</v>
      </c>
      <c r="F164" s="2">
        <v>46314.891967592594</v>
      </c>
      <c r="G164" t="s">
        <v>22</v>
      </c>
      <c r="H164" t="s">
        <v>1141</v>
      </c>
      <c r="I164">
        <v>450</v>
      </c>
      <c r="J164" t="s">
        <v>23</v>
      </c>
      <c r="K164" t="s">
        <v>51</v>
      </c>
      <c r="L164">
        <v>862</v>
      </c>
      <c r="M164" t="s">
        <v>46</v>
      </c>
      <c r="N164" s="2">
        <v>46314.939409722225</v>
      </c>
      <c r="O164">
        <v>450</v>
      </c>
      <c r="P164" t="s">
        <v>26</v>
      </c>
      <c r="Q164">
        <v>30</v>
      </c>
      <c r="R164" s="3" t="str">
        <f>IF(OR(G164="12R",G164="12L"),_xlfn.XLOOKUP(C164,DB!$A$2:$A$248,DB!$B$2:$B$248,""),IF(OR(G164="30L",G164="30R"),_xlfn.XLOOKUP(C164,DB!$A$2:$A$248,DB!$C$2:$C$248,""),""))</f>
        <v>UDGUV</v>
      </c>
      <c r="S164" s="3">
        <f t="shared" si="2"/>
        <v>21</v>
      </c>
      <c r="T164" s="3" t="str">
        <f>_xlfn.XLOOKUP(C164,DB!$A$2:$A$248,DB!$D$2:$D$248,"")</f>
        <v>Sector 2</v>
      </c>
    </row>
    <row r="165" spans="1:20" x14ac:dyDescent="0.2">
      <c r="A165" t="s">
        <v>530</v>
      </c>
      <c r="B165" t="s">
        <v>18</v>
      </c>
      <c r="C165" t="s">
        <v>178</v>
      </c>
      <c r="D165" t="s">
        <v>44</v>
      </c>
      <c r="E165" t="s">
        <v>3730</v>
      </c>
      <c r="F165" s="2">
        <v>46314.892638888887</v>
      </c>
      <c r="G165" t="s">
        <v>22</v>
      </c>
      <c r="H165" t="s">
        <v>6180</v>
      </c>
      <c r="I165">
        <v>330</v>
      </c>
      <c r="J165" t="s">
        <v>23</v>
      </c>
      <c r="K165" t="s">
        <v>24</v>
      </c>
      <c r="L165">
        <v>361</v>
      </c>
      <c r="M165" t="s">
        <v>31</v>
      </c>
      <c r="N165" s="2">
        <v>46314.913483796299</v>
      </c>
      <c r="O165">
        <v>330</v>
      </c>
      <c r="P165" t="s">
        <v>26</v>
      </c>
      <c r="Q165">
        <v>40</v>
      </c>
      <c r="R165" s="3" t="str">
        <f>IF(OR(G165="12R",G165="12L"),_xlfn.XLOOKUP(C165,DB!$A$2:$A$248,DB!$B$2:$B$248,""),IF(OR(G165="30L",G165="30R"),_xlfn.XLOOKUP(C165,DB!$A$2:$A$248,DB!$C$2:$C$248,""),""))</f>
        <v>OMSUK</v>
      </c>
      <c r="S165" s="3">
        <f t="shared" si="2"/>
        <v>21</v>
      </c>
      <c r="T165" s="3" t="str">
        <f>_xlfn.XLOOKUP(C165,DB!$A$2:$A$248,DB!$D$2:$D$248,"")</f>
        <v>Sector 3</v>
      </c>
    </row>
    <row r="166" spans="1:20" x14ac:dyDescent="0.2">
      <c r="A166" t="s">
        <v>324</v>
      </c>
      <c r="B166" t="s">
        <v>18</v>
      </c>
      <c r="C166" t="s">
        <v>325</v>
      </c>
      <c r="D166" t="s">
        <v>123</v>
      </c>
      <c r="E166" t="s">
        <v>6181</v>
      </c>
      <c r="F166" s="2">
        <v>46314.893946759257</v>
      </c>
      <c r="G166" t="s">
        <v>22</v>
      </c>
      <c r="H166" t="s">
        <v>6182</v>
      </c>
      <c r="I166">
        <v>340</v>
      </c>
      <c r="J166" t="s">
        <v>23</v>
      </c>
      <c r="K166" t="s">
        <v>24</v>
      </c>
      <c r="L166">
        <v>530</v>
      </c>
      <c r="M166" t="s">
        <v>130</v>
      </c>
      <c r="N166" s="2">
        <v>46314.923784722225</v>
      </c>
      <c r="O166">
        <v>340</v>
      </c>
      <c r="P166" t="s">
        <v>26</v>
      </c>
      <c r="Q166">
        <v>40</v>
      </c>
      <c r="R166" s="3" t="str">
        <f>IF(OR(G166="12R",G166="12L"),_xlfn.XLOOKUP(C166,DB!$A$2:$A$248,DB!$B$2:$B$248,""),IF(OR(G166="30L",G166="30R"),_xlfn.XLOOKUP(C166,DB!$A$2:$A$248,DB!$C$2:$C$248,""),""))</f>
        <v>OMSUK</v>
      </c>
      <c r="S166" s="3">
        <f t="shared" si="2"/>
        <v>21</v>
      </c>
      <c r="T166" s="3" t="str">
        <f>_xlfn.XLOOKUP(C166,DB!$A$2:$A$248,DB!$D$2:$D$248,"")</f>
        <v>Sector 3</v>
      </c>
    </row>
    <row r="167" spans="1:20" x14ac:dyDescent="0.2">
      <c r="A167" t="s">
        <v>6183</v>
      </c>
      <c r="B167" t="s">
        <v>18</v>
      </c>
      <c r="C167" t="s">
        <v>50</v>
      </c>
      <c r="D167" t="s">
        <v>132</v>
      </c>
      <c r="F167" s="2">
        <v>46314.894745370373</v>
      </c>
      <c r="G167" t="s">
        <v>22</v>
      </c>
      <c r="H167" t="s">
        <v>6184</v>
      </c>
      <c r="I167">
        <v>320</v>
      </c>
      <c r="J167" t="s">
        <v>23</v>
      </c>
      <c r="K167" t="s">
        <v>51</v>
      </c>
      <c r="L167">
        <v>870</v>
      </c>
      <c r="M167" t="s">
        <v>46</v>
      </c>
      <c r="N167" s="2">
        <v>46314.945787037039</v>
      </c>
      <c r="O167">
        <v>340</v>
      </c>
      <c r="P167" t="s">
        <v>26</v>
      </c>
      <c r="Q167">
        <v>30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339</v>
      </c>
      <c r="B168" t="s">
        <v>18</v>
      </c>
      <c r="C168" t="s">
        <v>193</v>
      </c>
      <c r="D168" t="s">
        <v>34</v>
      </c>
      <c r="E168" t="s">
        <v>1098</v>
      </c>
      <c r="F168" s="2">
        <v>46314.89640046296</v>
      </c>
      <c r="G168" t="s">
        <v>22</v>
      </c>
      <c r="H168" t="s">
        <v>6185</v>
      </c>
      <c r="I168">
        <v>380</v>
      </c>
      <c r="J168" t="s">
        <v>23</v>
      </c>
      <c r="K168" t="s">
        <v>24</v>
      </c>
      <c r="L168">
        <v>834</v>
      </c>
      <c r="M168" t="s">
        <v>193</v>
      </c>
      <c r="N168" s="2">
        <v>46314.94290509259</v>
      </c>
      <c r="O168">
        <v>15</v>
      </c>
      <c r="P168" t="s">
        <v>26</v>
      </c>
      <c r="Q168">
        <v>190</v>
      </c>
      <c r="R168" s="3" t="str">
        <f>IF(OR(G168="12R",G168="12L"),_xlfn.XLOOKUP(C168,DB!$A$2:$A$248,DB!$B$2:$B$248,""),IF(OR(G168="30L",G168="30R"),_xlfn.XLOOKUP(C168,DB!$A$2:$A$248,DB!$C$2:$C$248,""),""))</f>
        <v>UDGUV</v>
      </c>
      <c r="S168" s="3">
        <f t="shared" si="2"/>
        <v>21</v>
      </c>
      <c r="T168" s="3" t="str">
        <f>_xlfn.XLOOKUP(C168,DB!$A$2:$A$248,DB!$D$2:$D$248,"")</f>
        <v>Sector 2</v>
      </c>
    </row>
    <row r="169" spans="1:20" x14ac:dyDescent="0.2">
      <c r="A169" t="s">
        <v>334</v>
      </c>
      <c r="B169" t="s">
        <v>18</v>
      </c>
      <c r="C169" t="s">
        <v>19</v>
      </c>
      <c r="D169" t="s">
        <v>54</v>
      </c>
      <c r="E169" t="s">
        <v>704</v>
      </c>
      <c r="F169" s="2">
        <v>46314.897766203707</v>
      </c>
      <c r="G169" t="s">
        <v>22</v>
      </c>
      <c r="H169" t="s">
        <v>6186</v>
      </c>
      <c r="I169">
        <v>380</v>
      </c>
      <c r="J169" t="s">
        <v>23</v>
      </c>
      <c r="K169" t="s">
        <v>24</v>
      </c>
      <c r="L169">
        <v>899</v>
      </c>
      <c r="M169" t="s">
        <v>2780</v>
      </c>
      <c r="N169" s="2">
        <v>46314.946689814817</v>
      </c>
      <c r="O169">
        <v>380</v>
      </c>
      <c r="P169" t="s">
        <v>26</v>
      </c>
      <c r="Q169">
        <v>190</v>
      </c>
      <c r="R169" s="3" t="str">
        <f>IF(OR(G169="12R",G169="12L"),_xlfn.XLOOKUP(C169,DB!$A$2:$A$248,DB!$B$2:$B$248,""),IF(OR(G169="30L",G169="30R"),_xlfn.XLOOKUP(C169,DB!$A$2:$A$248,DB!$C$2:$C$248,""),""))</f>
        <v>UDGUV</v>
      </c>
      <c r="S169" s="3">
        <f t="shared" si="2"/>
        <v>21</v>
      </c>
      <c r="T169" s="3" t="str">
        <f>_xlfn.XLOOKUP(C169,DB!$A$2:$A$248,DB!$D$2:$D$248,"")</f>
        <v>Sector 2</v>
      </c>
    </row>
    <row r="170" spans="1:20" x14ac:dyDescent="0.2">
      <c r="A170" t="s">
        <v>333</v>
      </c>
      <c r="B170" t="s">
        <v>18</v>
      </c>
      <c r="C170" t="s">
        <v>148</v>
      </c>
      <c r="D170" t="s">
        <v>129</v>
      </c>
      <c r="E170" t="s">
        <v>2798</v>
      </c>
      <c r="F170" s="2">
        <v>46314.898530092592</v>
      </c>
      <c r="G170" t="s">
        <v>22</v>
      </c>
      <c r="H170" t="s">
        <v>6187</v>
      </c>
      <c r="I170">
        <v>370</v>
      </c>
      <c r="J170" t="s">
        <v>23</v>
      </c>
      <c r="K170" t="s">
        <v>24</v>
      </c>
      <c r="L170">
        <v>133</v>
      </c>
      <c r="M170" t="s">
        <v>40</v>
      </c>
      <c r="N170" s="2">
        <v>46314.907858796294</v>
      </c>
      <c r="O170">
        <v>245</v>
      </c>
      <c r="P170" t="s">
        <v>26</v>
      </c>
      <c r="Q170">
        <v>190</v>
      </c>
      <c r="R170" s="3" t="str">
        <f>IF(OR(G170="12R",G170="12L"),_xlfn.XLOOKUP(C170,DB!$A$2:$A$248,DB!$B$2:$B$248,""),IF(OR(G170="30L",G170="30R"),_xlfn.XLOOKUP(C170,DB!$A$2:$A$248,DB!$C$2:$C$248,""),""))</f>
        <v>NUDAL</v>
      </c>
      <c r="S170" s="3">
        <f t="shared" si="2"/>
        <v>21</v>
      </c>
      <c r="T170" s="3" t="str">
        <f>_xlfn.XLOOKUP(C170,DB!$A$2:$A$248,DB!$D$2:$D$248,"")</f>
        <v>Sector 3</v>
      </c>
    </row>
    <row r="171" spans="1:20" x14ac:dyDescent="0.2">
      <c r="A171" t="s">
        <v>793</v>
      </c>
      <c r="B171" t="s">
        <v>18</v>
      </c>
      <c r="C171" t="s">
        <v>48</v>
      </c>
      <c r="D171" t="s">
        <v>366</v>
      </c>
      <c r="E171" t="s">
        <v>441</v>
      </c>
      <c r="F171" s="2">
        <v>46314.899756944447</v>
      </c>
      <c r="G171" t="s">
        <v>22</v>
      </c>
      <c r="H171" t="s">
        <v>6188</v>
      </c>
      <c r="I171">
        <v>390</v>
      </c>
      <c r="J171" t="s">
        <v>23</v>
      </c>
      <c r="K171" t="s">
        <v>24</v>
      </c>
      <c r="L171">
        <v>360</v>
      </c>
      <c r="M171" t="s">
        <v>31</v>
      </c>
      <c r="N171" s="2">
        <v>46314.919502314813</v>
      </c>
      <c r="O171">
        <v>390</v>
      </c>
      <c r="P171" t="s">
        <v>41</v>
      </c>
      <c r="Q171">
        <v>40</v>
      </c>
      <c r="R171" s="3" t="str">
        <f>IF(OR(G171="12R",G171="12L"),_xlfn.XLOOKUP(C171,DB!$A$2:$A$248,DB!$B$2:$B$248,""),IF(OR(G171="30L",G171="30R"),_xlfn.XLOOKUP(C171,DB!$A$2:$A$248,DB!$C$2:$C$248,""),""))</f>
        <v>NUDAL</v>
      </c>
      <c r="S171" s="3">
        <f t="shared" si="2"/>
        <v>21</v>
      </c>
      <c r="T171" s="3" t="str">
        <f>_xlfn.XLOOKUP(C171,DB!$A$2:$A$248,DB!$D$2:$D$248,"")</f>
        <v>Sector 3</v>
      </c>
    </row>
    <row r="172" spans="1:20" x14ac:dyDescent="0.2">
      <c r="A172" t="s">
        <v>340</v>
      </c>
      <c r="B172" t="s">
        <v>18</v>
      </c>
      <c r="C172" t="s">
        <v>101</v>
      </c>
      <c r="D172" t="s">
        <v>61</v>
      </c>
      <c r="E172" t="s">
        <v>2843</v>
      </c>
      <c r="F172" s="2">
        <v>46314.902499999997</v>
      </c>
      <c r="G172" t="s">
        <v>22</v>
      </c>
      <c r="H172" t="s">
        <v>6189</v>
      </c>
      <c r="I172">
        <v>360</v>
      </c>
      <c r="J172" t="s">
        <v>23</v>
      </c>
      <c r="K172" t="s">
        <v>152</v>
      </c>
      <c r="L172">
        <v>875</v>
      </c>
      <c r="M172" t="s">
        <v>705</v>
      </c>
      <c r="N172" s="2">
        <v>46314.950300925928</v>
      </c>
      <c r="O172">
        <v>360</v>
      </c>
      <c r="P172" t="s">
        <v>26</v>
      </c>
      <c r="Q172">
        <v>190</v>
      </c>
      <c r="R172" s="3" t="str">
        <f>IF(OR(G172="12R",G172="12L"),_xlfn.XLOOKUP(C172,DB!$A$2:$A$248,DB!$B$2:$B$248,""),IF(OR(G172="30L",G172="30R"),_xlfn.XLOOKUP(C172,DB!$A$2:$A$248,DB!$C$2:$C$248,""),""))</f>
        <v>UDGUV</v>
      </c>
      <c r="S172" s="3">
        <f t="shared" si="2"/>
        <v>21</v>
      </c>
      <c r="T172" s="3" t="str">
        <f>_xlfn.XLOOKUP(C172,DB!$A$2:$A$248,DB!$D$2:$D$248,"")</f>
        <v>Sector 2</v>
      </c>
    </row>
    <row r="173" spans="1:20" x14ac:dyDescent="0.2">
      <c r="A173" t="s">
        <v>791</v>
      </c>
      <c r="B173" t="s">
        <v>18</v>
      </c>
      <c r="C173" t="s">
        <v>322</v>
      </c>
      <c r="D173" t="s">
        <v>366</v>
      </c>
      <c r="E173" t="s">
        <v>792</v>
      </c>
      <c r="F173" s="2">
        <v>46314.903437499997</v>
      </c>
      <c r="G173" t="s">
        <v>22</v>
      </c>
      <c r="H173" t="s">
        <v>6190</v>
      </c>
      <c r="I173">
        <v>390</v>
      </c>
      <c r="J173" t="s">
        <v>23</v>
      </c>
      <c r="K173" t="s">
        <v>24</v>
      </c>
      <c r="L173">
        <v>361</v>
      </c>
      <c r="M173" t="s">
        <v>31</v>
      </c>
      <c r="N173" s="2">
        <v>46314.923506944448</v>
      </c>
      <c r="O173">
        <v>370</v>
      </c>
      <c r="P173" t="s">
        <v>41</v>
      </c>
      <c r="Q173">
        <v>40</v>
      </c>
      <c r="R173" s="3" t="str">
        <f>IF(OR(G173="12R",G173="12L"),_xlfn.XLOOKUP(C173,DB!$A$2:$A$248,DB!$B$2:$B$248,""),IF(OR(G173="30L",G173="30R"),_xlfn.XLOOKUP(C173,DB!$A$2:$A$248,DB!$C$2:$C$248,""),""))</f>
        <v>NUDAL</v>
      </c>
      <c r="S173" s="3">
        <f t="shared" si="2"/>
        <v>21</v>
      </c>
      <c r="T173" s="3" t="str">
        <f>_xlfn.XLOOKUP(C173,DB!$A$2:$A$248,DB!$D$2:$D$248,"")</f>
        <v>Sector 3</v>
      </c>
    </row>
    <row r="174" spans="1:20" x14ac:dyDescent="0.2">
      <c r="A174" t="s">
        <v>1481</v>
      </c>
      <c r="B174" t="s">
        <v>18</v>
      </c>
      <c r="C174" t="s">
        <v>854</v>
      </c>
      <c r="D174" t="s">
        <v>29</v>
      </c>
      <c r="E174" t="s">
        <v>6191</v>
      </c>
      <c r="F174" s="2">
        <v>46314.904756944445</v>
      </c>
      <c r="G174" t="s">
        <v>22</v>
      </c>
      <c r="H174" t="s">
        <v>6192</v>
      </c>
      <c r="I174">
        <v>340</v>
      </c>
      <c r="J174" t="s">
        <v>23</v>
      </c>
      <c r="K174" t="s">
        <v>24</v>
      </c>
      <c r="L174">
        <v>881</v>
      </c>
      <c r="M174" t="s">
        <v>36</v>
      </c>
      <c r="N174" s="2">
        <v>46314.951192129629</v>
      </c>
      <c r="O174">
        <v>360</v>
      </c>
      <c r="P174" t="s">
        <v>26</v>
      </c>
      <c r="Q174">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t="s">
        <v>297</v>
      </c>
      <c r="B175" t="s">
        <v>18</v>
      </c>
      <c r="C175" t="s">
        <v>33</v>
      </c>
      <c r="D175" t="s">
        <v>61</v>
      </c>
      <c r="E175" t="s">
        <v>2651</v>
      </c>
      <c r="F175" s="2">
        <v>46314.906388888892</v>
      </c>
      <c r="G175" t="s">
        <v>22</v>
      </c>
      <c r="H175" t="s">
        <v>6193</v>
      </c>
      <c r="I175">
        <v>320</v>
      </c>
      <c r="J175" t="s">
        <v>23</v>
      </c>
      <c r="K175" t="s">
        <v>24</v>
      </c>
      <c r="L175">
        <v>876</v>
      </c>
      <c r="M175" t="s">
        <v>36</v>
      </c>
      <c r="N175" s="2">
        <v>46314.954236111109</v>
      </c>
      <c r="O175">
        <v>320</v>
      </c>
      <c r="P175" t="s">
        <v>26</v>
      </c>
      <c r="Q175">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t="s">
        <v>338</v>
      </c>
      <c r="B176" t="s">
        <v>18</v>
      </c>
      <c r="C176" t="s">
        <v>75</v>
      </c>
      <c r="D176" t="s">
        <v>54</v>
      </c>
      <c r="E176" t="s">
        <v>428</v>
      </c>
      <c r="F176" s="2">
        <v>46314.913564814815</v>
      </c>
      <c r="G176" t="s">
        <v>22</v>
      </c>
      <c r="H176" t="s">
        <v>6194</v>
      </c>
      <c r="I176">
        <v>380</v>
      </c>
      <c r="J176" t="s">
        <v>23</v>
      </c>
      <c r="K176" t="s">
        <v>24</v>
      </c>
      <c r="L176">
        <v>728</v>
      </c>
      <c r="M176" t="s">
        <v>75</v>
      </c>
      <c r="N176" s="2">
        <v>46314.956631944442</v>
      </c>
      <c r="O176">
        <v>0</v>
      </c>
      <c r="P176" t="s">
        <v>26</v>
      </c>
      <c r="Q176">
        <v>190</v>
      </c>
      <c r="R176" s="3" t="str">
        <f>IF(OR(G176="12R",G176="12L"),_xlfn.XLOOKUP(C176,DB!$A$2:$A$248,DB!$B$2:$B$248,""),IF(OR(G176="30L",G176="30R"),_xlfn.XLOOKUP(C176,DB!$A$2:$A$248,DB!$C$2:$C$248,""),""))</f>
        <v>UDGUV</v>
      </c>
      <c r="S176" s="3">
        <f t="shared" si="2"/>
        <v>21</v>
      </c>
      <c r="T176" s="3" t="str">
        <f>_xlfn.XLOOKUP(C176,DB!$A$2:$A$248,DB!$D$2:$D$248,"")</f>
        <v>Sector 2</v>
      </c>
    </row>
    <row r="177" spans="1:20" x14ac:dyDescent="0.2">
      <c r="A177" t="s">
        <v>337</v>
      </c>
      <c r="B177" t="s">
        <v>18</v>
      </c>
      <c r="C177" t="s">
        <v>219</v>
      </c>
      <c r="D177" t="s">
        <v>54</v>
      </c>
      <c r="E177" t="s">
        <v>6195</v>
      </c>
      <c r="F177" s="2">
        <v>46314.914837962962</v>
      </c>
      <c r="G177" t="s">
        <v>22</v>
      </c>
      <c r="H177" t="s">
        <v>6196</v>
      </c>
      <c r="I177">
        <v>350</v>
      </c>
      <c r="J177" t="s">
        <v>23</v>
      </c>
      <c r="K177" t="s">
        <v>24</v>
      </c>
      <c r="L177">
        <v>151</v>
      </c>
      <c r="M177" t="s">
        <v>117</v>
      </c>
      <c r="N177" s="2">
        <v>46314.925219907411</v>
      </c>
      <c r="O177">
        <v>290</v>
      </c>
      <c r="P177" t="s">
        <v>26</v>
      </c>
      <c r="Q177">
        <v>190</v>
      </c>
      <c r="R177" s="3" t="str">
        <f>IF(OR(G177="12R",G177="12L"),_xlfn.XLOOKUP(C177,DB!$A$2:$A$248,DB!$B$2:$B$248,""),IF(OR(G177="30L",G177="30R"),_xlfn.XLOOKUP(C177,DB!$A$2:$A$248,DB!$C$2:$C$248,""),""))</f>
        <v>TAKUX</v>
      </c>
      <c r="S177" s="3">
        <f t="shared" si="2"/>
        <v>21</v>
      </c>
      <c r="T177" s="3" t="str">
        <f>_xlfn.XLOOKUP(C177,DB!$A$2:$A$248,DB!$D$2:$D$248,"")</f>
        <v>Sector 7</v>
      </c>
    </row>
    <row r="178" spans="1:20" x14ac:dyDescent="0.2">
      <c r="A178" t="s">
        <v>336</v>
      </c>
      <c r="B178" t="s">
        <v>18</v>
      </c>
      <c r="C178" t="s">
        <v>115</v>
      </c>
      <c r="D178" t="s">
        <v>129</v>
      </c>
      <c r="E178" t="s">
        <v>2797</v>
      </c>
      <c r="F178" s="2">
        <v>46314.920451388891</v>
      </c>
      <c r="G178" t="s">
        <v>22</v>
      </c>
      <c r="H178" t="s">
        <v>6197</v>
      </c>
      <c r="I178">
        <v>350</v>
      </c>
      <c r="J178" t="s">
        <v>23</v>
      </c>
      <c r="K178" t="s">
        <v>24</v>
      </c>
      <c r="L178">
        <v>150</v>
      </c>
      <c r="M178" t="s">
        <v>117</v>
      </c>
      <c r="N178" s="2">
        <v>46314.930636574078</v>
      </c>
      <c r="O178">
        <v>285</v>
      </c>
      <c r="P178" t="s">
        <v>26</v>
      </c>
      <c r="Q178">
        <v>190</v>
      </c>
      <c r="R178" s="3" t="str">
        <f>IF(OR(G178="12R",G178="12L"),_xlfn.XLOOKUP(C178,DB!$A$2:$A$248,DB!$B$2:$B$248,""),IF(OR(G178="30L",G178="30R"),_xlfn.XLOOKUP(C178,DB!$A$2:$A$248,DB!$C$2:$C$248,""),""))</f>
        <v>TAKUX</v>
      </c>
      <c r="S178" s="3">
        <f t="shared" si="2"/>
        <v>22</v>
      </c>
      <c r="T178" s="3" t="str">
        <f>_xlfn.XLOOKUP(C178,DB!$A$2:$A$248,DB!$D$2:$D$248,"")</f>
        <v>Sector 7</v>
      </c>
    </row>
    <row r="179" spans="1:20" x14ac:dyDescent="0.2">
      <c r="A179" t="s">
        <v>315</v>
      </c>
      <c r="B179" t="s">
        <v>18</v>
      </c>
      <c r="C179" t="s">
        <v>224</v>
      </c>
      <c r="D179" t="s">
        <v>116</v>
      </c>
      <c r="E179" t="s">
        <v>5108</v>
      </c>
      <c r="F179" s="2">
        <v>46314.922951388886</v>
      </c>
      <c r="G179" t="s">
        <v>22</v>
      </c>
      <c r="H179" t="s">
        <v>6198</v>
      </c>
      <c r="I179">
        <v>400</v>
      </c>
      <c r="J179" t="s">
        <v>23</v>
      </c>
      <c r="K179" t="s">
        <v>24</v>
      </c>
      <c r="L179">
        <v>542</v>
      </c>
      <c r="M179" t="s">
        <v>130</v>
      </c>
      <c r="N179" s="2">
        <v>46314.954293981478</v>
      </c>
      <c r="O179">
        <v>400</v>
      </c>
      <c r="P179" t="s">
        <v>26</v>
      </c>
      <c r="Q179">
        <v>40</v>
      </c>
      <c r="R179" s="3" t="str">
        <f>IF(OR(G179="12R",G179="12L"),_xlfn.XLOOKUP(C179,DB!$A$2:$A$248,DB!$B$2:$B$248,""),IF(OR(G179="30L",G179="30R"),_xlfn.XLOOKUP(C179,DB!$A$2:$A$248,DB!$C$2:$C$248,""),""))</f>
        <v>ENEBA</v>
      </c>
      <c r="S179" s="3">
        <f t="shared" si="2"/>
        <v>22</v>
      </c>
      <c r="T179" s="3" t="str">
        <f>_xlfn.XLOOKUP(C179,DB!$A$2:$A$248,DB!$D$2:$D$248,"")</f>
        <v>Sector 3</v>
      </c>
    </row>
    <row r="180" spans="1:20" x14ac:dyDescent="0.2">
      <c r="A180" t="s">
        <v>6199</v>
      </c>
      <c r="B180" t="s">
        <v>18</v>
      </c>
      <c r="C180" t="s">
        <v>3920</v>
      </c>
      <c r="D180" t="s">
        <v>3070</v>
      </c>
      <c r="F180" s="2">
        <v>46314.93241898148</v>
      </c>
      <c r="G180" t="s">
        <v>22</v>
      </c>
      <c r="H180" t="s">
        <v>6200</v>
      </c>
      <c r="I180">
        <v>430</v>
      </c>
      <c r="J180" t="s">
        <v>23</v>
      </c>
      <c r="K180" t="s">
        <v>51</v>
      </c>
      <c r="L180">
        <v>378</v>
      </c>
      <c r="M180" t="s">
        <v>269</v>
      </c>
      <c r="N180" s="2">
        <v>46314.956597222219</v>
      </c>
      <c r="O180">
        <v>430</v>
      </c>
      <c r="P180" t="s">
        <v>26</v>
      </c>
      <c r="Q180">
        <v>40</v>
      </c>
      <c r="R180" s="3" t="str">
        <f>IF(OR(G180="12R",G180="12L"),_xlfn.XLOOKUP(C180,DB!$A$2:$A$248,DB!$B$2:$B$248,""),IF(OR(G180="30L",G180="30R"),_xlfn.XLOOKUP(C180,DB!$A$2:$A$248,DB!$C$2:$C$248,""),""))</f>
        <v>ENEBA</v>
      </c>
      <c r="S180" s="3">
        <f t="shared" si="2"/>
        <v>22</v>
      </c>
      <c r="T180" s="3" t="str">
        <f>_xlfn.XLOOKUP(C180,DB!$A$2:$A$248,DB!$D$2:$D$248,"")</f>
        <v>Sector 3</v>
      </c>
    </row>
    <row r="181" spans="1:20" x14ac:dyDescent="0.2">
      <c r="A181" t="s">
        <v>4346</v>
      </c>
      <c r="B181" t="s">
        <v>18</v>
      </c>
      <c r="C181" t="s">
        <v>328</v>
      </c>
      <c r="D181" t="s">
        <v>29</v>
      </c>
      <c r="E181" t="s">
        <v>6201</v>
      </c>
      <c r="F181" s="2">
        <v>46314.934432870374</v>
      </c>
      <c r="G181" t="s">
        <v>22</v>
      </c>
      <c r="H181" t="s">
        <v>6202</v>
      </c>
      <c r="I181">
        <v>360</v>
      </c>
      <c r="J181" t="s">
        <v>23</v>
      </c>
      <c r="K181" t="s">
        <v>24</v>
      </c>
      <c r="L181">
        <v>452</v>
      </c>
      <c r="M181" t="s">
        <v>204</v>
      </c>
      <c r="N181" s="2">
        <v>46314.961157407408</v>
      </c>
      <c r="O181">
        <v>360</v>
      </c>
      <c r="P181" t="s">
        <v>26</v>
      </c>
      <c r="Q181">
        <v>40</v>
      </c>
      <c r="R181" s="3" t="str">
        <f>IF(OR(G181="12R",G181="12L"),_xlfn.XLOOKUP(C181,DB!$A$2:$A$248,DB!$B$2:$B$248,""),IF(OR(G181="30L",G181="30R"),_xlfn.XLOOKUP(C181,DB!$A$2:$A$248,DB!$C$2:$C$248,""),""))</f>
        <v>OMSUK</v>
      </c>
      <c r="S181" s="3">
        <f t="shared" si="2"/>
        <v>22</v>
      </c>
      <c r="T181" s="3" t="str">
        <f>_xlfn.XLOOKUP(C181,DB!$A$2:$A$248,DB!$D$2:$D$248,"")</f>
        <v>Sector 3</v>
      </c>
    </row>
    <row r="182" spans="1:20" x14ac:dyDescent="0.2">
      <c r="A182" t="s">
        <v>354</v>
      </c>
      <c r="B182" t="s">
        <v>18</v>
      </c>
      <c r="C182" t="s">
        <v>43</v>
      </c>
      <c r="D182" t="s">
        <v>44</v>
      </c>
      <c r="E182" t="s">
        <v>104</v>
      </c>
      <c r="F182" s="2">
        <v>46314.939756944441</v>
      </c>
      <c r="G182" t="s">
        <v>22</v>
      </c>
      <c r="H182" t="s">
        <v>6203</v>
      </c>
      <c r="I182">
        <v>360</v>
      </c>
      <c r="J182" t="s">
        <v>23</v>
      </c>
      <c r="K182" t="s">
        <v>24</v>
      </c>
      <c r="L182">
        <v>884</v>
      </c>
      <c r="M182" t="s">
        <v>457</v>
      </c>
      <c r="N182" s="2">
        <v>46314.990694444445</v>
      </c>
      <c r="O182">
        <v>360</v>
      </c>
      <c r="P182" t="s">
        <v>26</v>
      </c>
      <c r="Q182">
        <v>190</v>
      </c>
      <c r="R182" s="3" t="str">
        <f>IF(OR(G182="12R",G182="12L"),_xlfn.XLOOKUP(C182,DB!$A$2:$A$248,DB!$B$2:$B$248,""),IF(OR(G182="30L",G182="30R"),_xlfn.XLOOKUP(C182,DB!$A$2:$A$248,DB!$C$2:$C$248,""),""))</f>
        <v>UDGUV</v>
      </c>
      <c r="S182" s="3">
        <f t="shared" si="2"/>
        <v>22</v>
      </c>
      <c r="T182" s="3" t="str">
        <f>_xlfn.XLOOKUP(C182,DB!$A$2:$A$248,DB!$D$2:$D$248,"")</f>
        <v>Sector 2</v>
      </c>
    </row>
    <row r="183" spans="1:20" x14ac:dyDescent="0.2">
      <c r="A183" t="s">
        <v>343</v>
      </c>
      <c r="B183" t="s">
        <v>18</v>
      </c>
      <c r="C183" t="s">
        <v>122</v>
      </c>
      <c r="D183" t="s">
        <v>44</v>
      </c>
      <c r="E183" t="s">
        <v>6204</v>
      </c>
      <c r="F183" s="2">
        <v>46314.948611111111</v>
      </c>
      <c r="G183" t="s">
        <v>22</v>
      </c>
      <c r="H183" t="s">
        <v>6205</v>
      </c>
      <c r="I183">
        <v>300</v>
      </c>
      <c r="J183" t="s">
        <v>23</v>
      </c>
      <c r="K183" t="s">
        <v>24</v>
      </c>
      <c r="L183">
        <v>538</v>
      </c>
      <c r="M183" t="s">
        <v>130</v>
      </c>
      <c r="N183" s="2">
        <v>46314.978761574072</v>
      </c>
      <c r="O183">
        <v>320</v>
      </c>
      <c r="P183" t="s">
        <v>26</v>
      </c>
      <c r="Q183">
        <v>40</v>
      </c>
      <c r="R183" s="3" t="str">
        <f>IF(OR(G183="12R",G183="12L"),_xlfn.XLOOKUP(C183,DB!$A$2:$A$248,DB!$B$2:$B$248,""),IF(OR(G183="30L",G183="30R"),_xlfn.XLOOKUP(C183,DB!$A$2:$A$248,DB!$C$2:$C$248,""),""))</f>
        <v>ENEBA</v>
      </c>
      <c r="S183" s="3">
        <f t="shared" si="2"/>
        <v>22</v>
      </c>
      <c r="T183" s="3" t="str">
        <f>_xlfn.XLOOKUP(C183,DB!$A$2:$A$248,DB!$D$2:$D$248,"")</f>
        <v>Sector 3</v>
      </c>
    </row>
    <row r="184" spans="1:20" x14ac:dyDescent="0.2">
      <c r="A184" t="s">
        <v>349</v>
      </c>
      <c r="B184" t="s">
        <v>18</v>
      </c>
      <c r="C184" t="s">
        <v>221</v>
      </c>
      <c r="D184" t="s">
        <v>54</v>
      </c>
      <c r="E184" t="s">
        <v>3594</v>
      </c>
      <c r="F184" s="2">
        <v>46314.951122685183</v>
      </c>
      <c r="G184" t="s">
        <v>22</v>
      </c>
      <c r="H184" t="s">
        <v>6206</v>
      </c>
      <c r="I184">
        <v>380</v>
      </c>
      <c r="J184" t="s">
        <v>23</v>
      </c>
      <c r="K184" t="s">
        <v>24</v>
      </c>
      <c r="L184">
        <v>895</v>
      </c>
      <c r="M184" t="s">
        <v>1089</v>
      </c>
      <c r="N184" s="2">
        <v>46314.999710648146</v>
      </c>
      <c r="O184">
        <v>380</v>
      </c>
      <c r="P184" t="s">
        <v>26</v>
      </c>
      <c r="Q184">
        <v>190</v>
      </c>
      <c r="R184" s="3" t="str">
        <f>IF(OR(G184="12R",G184="12L"),_xlfn.XLOOKUP(C184,DB!$A$2:$A$248,DB!$B$2:$B$248,""),IF(OR(G184="30L",G184="30R"),_xlfn.XLOOKUP(C184,DB!$A$2:$A$248,DB!$C$2:$C$248,""),""))</f>
        <v>UDGUV</v>
      </c>
      <c r="S184" s="3">
        <f t="shared" si="2"/>
        <v>22</v>
      </c>
      <c r="T184" s="3" t="str">
        <f>_xlfn.XLOOKUP(C184,DB!$A$2:$A$248,DB!$D$2:$D$248,"")</f>
        <v>Sector 2</v>
      </c>
    </row>
    <row r="185" spans="1:20" x14ac:dyDescent="0.2">
      <c r="A185" t="s">
        <v>4079</v>
      </c>
      <c r="B185" t="s">
        <v>18</v>
      </c>
      <c r="C185" t="s">
        <v>687</v>
      </c>
      <c r="D185" t="s">
        <v>39</v>
      </c>
      <c r="E185" t="s">
        <v>6207</v>
      </c>
      <c r="F185" s="2">
        <v>46314.954942129632</v>
      </c>
      <c r="G185" t="s">
        <v>22</v>
      </c>
      <c r="H185" t="s">
        <v>6208</v>
      </c>
      <c r="I185">
        <v>390</v>
      </c>
      <c r="J185" t="s">
        <v>23</v>
      </c>
      <c r="K185" t="s">
        <v>24</v>
      </c>
      <c r="L185">
        <v>136</v>
      </c>
      <c r="M185" t="s">
        <v>40</v>
      </c>
      <c r="N185" s="2">
        <v>46314.964699074073</v>
      </c>
      <c r="O185">
        <v>244</v>
      </c>
      <c r="P185" t="s">
        <v>41</v>
      </c>
      <c r="Q185">
        <v>190</v>
      </c>
      <c r="R185" s="3" t="str">
        <f>IF(OR(G185="12R",G185="12L"),_xlfn.XLOOKUP(C185,DB!$A$2:$A$248,DB!$B$2:$B$248,""),IF(OR(G185="30L",G185="30R"),_xlfn.XLOOKUP(C185,DB!$A$2:$A$248,DB!$C$2:$C$248,""),""))</f>
        <v>NUDAL</v>
      </c>
      <c r="S185" s="3">
        <f t="shared" si="2"/>
        <v>22</v>
      </c>
      <c r="T185" s="3" t="str">
        <f>_xlfn.XLOOKUP(C185,DB!$A$2:$A$248,DB!$D$2:$D$248,"")</f>
        <v>Sector 3</v>
      </c>
    </row>
    <row r="186" spans="1:20" x14ac:dyDescent="0.2">
      <c r="A186" t="s">
        <v>358</v>
      </c>
      <c r="B186" t="s">
        <v>18</v>
      </c>
      <c r="C186" t="s">
        <v>276</v>
      </c>
      <c r="D186" t="s">
        <v>129</v>
      </c>
      <c r="E186" t="s">
        <v>6209</v>
      </c>
      <c r="F186" s="2">
        <v>46314.978784722225</v>
      </c>
      <c r="G186" t="s">
        <v>22</v>
      </c>
      <c r="H186" t="s">
        <v>6210</v>
      </c>
      <c r="I186">
        <v>340</v>
      </c>
      <c r="J186" t="s">
        <v>23</v>
      </c>
      <c r="K186" t="s">
        <v>24</v>
      </c>
      <c r="L186">
        <v>574</v>
      </c>
      <c r="M186" t="s">
        <v>130</v>
      </c>
      <c r="N186" s="2">
        <v>46315.011284722219</v>
      </c>
      <c r="O186">
        <v>340</v>
      </c>
      <c r="P186" t="s">
        <v>26</v>
      </c>
      <c r="Q186">
        <v>40</v>
      </c>
      <c r="R186" s="3" t="str">
        <f>IF(OR(G186="12R",G186="12L"),_xlfn.XLOOKUP(C186,DB!$A$2:$A$248,DB!$B$2:$B$248,""),IF(OR(G186="30L",G186="30R"),_xlfn.XLOOKUP(C186,DB!$A$2:$A$248,DB!$C$2:$C$248,""),""))</f>
        <v>UDGUV</v>
      </c>
      <c r="S186" s="3">
        <f t="shared" si="2"/>
        <v>23</v>
      </c>
      <c r="T186" s="3" t="str">
        <f>_xlfn.XLOOKUP(C186,DB!$A$2:$A$248,DB!$D$2:$D$248,"")</f>
        <v>Sector 2</v>
      </c>
    </row>
    <row r="187" spans="1:20" x14ac:dyDescent="0.2">
      <c r="A187" t="s">
        <v>217</v>
      </c>
      <c r="B187" t="s">
        <v>18</v>
      </c>
      <c r="C187" t="s">
        <v>33</v>
      </c>
      <c r="D187" t="s">
        <v>61</v>
      </c>
      <c r="E187" t="s">
        <v>590</v>
      </c>
      <c r="F187" s="2">
        <v>46314.979884259257</v>
      </c>
      <c r="G187" t="s">
        <v>22</v>
      </c>
      <c r="H187" t="s">
        <v>6211</v>
      </c>
      <c r="I187">
        <v>340</v>
      </c>
      <c r="J187" t="s">
        <v>23</v>
      </c>
      <c r="K187" t="s">
        <v>24</v>
      </c>
      <c r="L187">
        <v>863</v>
      </c>
      <c r="M187" t="s">
        <v>36</v>
      </c>
      <c r="N187" s="2">
        <v>46315.027777777781</v>
      </c>
      <c r="O187">
        <v>340</v>
      </c>
      <c r="P187" t="s">
        <v>26</v>
      </c>
      <c r="Q187">
        <v>190</v>
      </c>
      <c r="R187" s="3" t="str">
        <f>IF(OR(G187="12R",G187="12L"),_xlfn.XLOOKUP(C187,DB!$A$2:$A$248,DB!$B$2:$B$248,""),IF(OR(G187="30L",G187="30R"),_xlfn.XLOOKUP(C187,DB!$A$2:$A$248,DB!$C$2:$C$248,""),""))</f>
        <v>UDGUV</v>
      </c>
      <c r="S187" s="3">
        <f t="shared" si="2"/>
        <v>23</v>
      </c>
      <c r="T187" s="3" t="str">
        <f>_xlfn.XLOOKUP(C187,DB!$A$2:$A$248,DB!$D$2:$D$248,"")</f>
        <v>Sector 2</v>
      </c>
    </row>
    <row r="188" spans="1:20" x14ac:dyDescent="0.2">
      <c r="A188" t="s">
        <v>442</v>
      </c>
      <c r="B188" t="s">
        <v>18</v>
      </c>
      <c r="C188" t="s">
        <v>210</v>
      </c>
      <c r="D188" t="s">
        <v>29</v>
      </c>
      <c r="E188" t="s">
        <v>5894</v>
      </c>
      <c r="F188" s="2">
        <v>46314.981030092589</v>
      </c>
      <c r="G188" t="s">
        <v>22</v>
      </c>
      <c r="H188" t="s">
        <v>6212</v>
      </c>
      <c r="I188">
        <v>370</v>
      </c>
      <c r="J188" t="s">
        <v>23</v>
      </c>
      <c r="K188" t="s">
        <v>24</v>
      </c>
      <c r="L188">
        <v>172</v>
      </c>
      <c r="M188" t="s">
        <v>5859</v>
      </c>
      <c r="N188" s="2">
        <v>46314.992731481485</v>
      </c>
      <c r="O188">
        <v>267</v>
      </c>
      <c r="P188" t="s">
        <v>26</v>
      </c>
      <c r="Q188">
        <v>190</v>
      </c>
      <c r="R188" s="3" t="str">
        <f>IF(OR(G188="12R",G188="12L"),_xlfn.XLOOKUP(C188,DB!$A$2:$A$248,DB!$B$2:$B$248,""),IF(OR(G188="30L",G188="30R"),_xlfn.XLOOKUP(C188,DB!$A$2:$A$248,DB!$C$2:$C$248,""),""))</f>
        <v>TAKUX</v>
      </c>
      <c r="S188" s="3">
        <f t="shared" si="2"/>
        <v>23</v>
      </c>
      <c r="T188" s="3" t="str">
        <f>_xlfn.XLOOKUP(C188,DB!$A$2:$A$248,DB!$D$2:$D$248,"")</f>
        <v>Sector 7</v>
      </c>
    </row>
    <row r="189" spans="1:20" x14ac:dyDescent="0.2">
      <c r="A189" t="s">
        <v>362</v>
      </c>
      <c r="B189" t="s">
        <v>18</v>
      </c>
      <c r="C189" t="s">
        <v>314</v>
      </c>
      <c r="D189" t="s">
        <v>34</v>
      </c>
      <c r="E189" t="s">
        <v>6213</v>
      </c>
      <c r="F189" s="2">
        <v>46314.997164351851</v>
      </c>
      <c r="G189" t="s">
        <v>22</v>
      </c>
      <c r="H189" t="s">
        <v>6214</v>
      </c>
      <c r="I189">
        <v>350</v>
      </c>
      <c r="J189" t="s">
        <v>23</v>
      </c>
      <c r="K189" t="s">
        <v>24</v>
      </c>
      <c r="L189">
        <v>219</v>
      </c>
      <c r="M189" t="s">
        <v>56</v>
      </c>
      <c r="N189" s="2">
        <v>46315.011412037034</v>
      </c>
      <c r="O189">
        <v>280</v>
      </c>
      <c r="P189" t="s">
        <v>26</v>
      </c>
      <c r="Q189">
        <v>190</v>
      </c>
      <c r="R189" s="3" t="str">
        <f>IF(OR(G189="12R",G189="12L"),_xlfn.XLOOKUP(C189,DB!$A$2:$A$248,DB!$B$2:$B$248,""),IF(OR(G189="30L",G189="30R"),_xlfn.XLOOKUP(C189,DB!$A$2:$A$248,DB!$C$2:$C$248,""),""))</f>
        <v>CZM</v>
      </c>
      <c r="S189" s="3">
        <f t="shared" si="2"/>
        <v>23</v>
      </c>
      <c r="T189" s="3" t="str">
        <f>_xlfn.XLOOKUP(C189,DB!$A$2:$A$248,DB!$D$2:$D$248,"")</f>
        <v>Sector 7</v>
      </c>
    </row>
    <row r="190" spans="1:20" x14ac:dyDescent="0.2">
      <c r="A190" t="s">
        <v>360</v>
      </c>
      <c r="B190" t="s">
        <v>18</v>
      </c>
      <c r="C190" t="s">
        <v>43</v>
      </c>
      <c r="D190" t="s">
        <v>129</v>
      </c>
      <c r="E190" t="s">
        <v>1172</v>
      </c>
      <c r="F190" s="2">
        <v>46314.998935185184</v>
      </c>
      <c r="G190" t="s">
        <v>22</v>
      </c>
      <c r="H190" t="s">
        <v>6215</v>
      </c>
      <c r="I190">
        <v>360</v>
      </c>
      <c r="J190" t="s">
        <v>23</v>
      </c>
      <c r="K190" t="s">
        <v>24</v>
      </c>
      <c r="L190">
        <v>889</v>
      </c>
      <c r="M190" t="s">
        <v>1731</v>
      </c>
      <c r="N190" s="2">
        <v>46315.047708333332</v>
      </c>
      <c r="O190">
        <v>360</v>
      </c>
      <c r="P190" t="s">
        <v>26</v>
      </c>
      <c r="Q190">
        <v>190</v>
      </c>
      <c r="R190" s="3" t="str">
        <f>IF(OR(G190="12R",G190="12L"),_xlfn.XLOOKUP(C190,DB!$A$2:$A$248,DB!$B$2:$B$248,""),IF(OR(G190="30L",G190="30R"),_xlfn.XLOOKUP(C190,DB!$A$2:$A$248,DB!$C$2:$C$248,""),""))</f>
        <v>UDGUV</v>
      </c>
      <c r="S190" s="3">
        <f t="shared" si="2"/>
        <v>23</v>
      </c>
      <c r="T190" s="3" t="str">
        <f>_xlfn.XLOOKUP(C190,DB!$A$2:$A$248,DB!$D$2:$D$248,"")</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19,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1</v>
      </c>
      <c r="F229" s="8">
        <f t="shared" si="4"/>
        <v>3</v>
      </c>
      <c r="G229" s="8">
        <f t="shared" si="4"/>
        <v>2</v>
      </c>
      <c r="H229" s="8">
        <f t="shared" si="4"/>
        <v>8</v>
      </c>
      <c r="I229" s="9">
        <f t="shared" si="5"/>
        <v>19</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8</v>
      </c>
      <c r="I232" s="9">
        <f t="shared" si="5"/>
        <v>23</v>
      </c>
    </row>
    <row r="233" spans="1:9" x14ac:dyDescent="0.2">
      <c r="A233" s="7">
        <v>20</v>
      </c>
      <c r="B233" s="8">
        <f t="shared" si="4"/>
        <v>0</v>
      </c>
      <c r="C233" s="8">
        <f t="shared" si="4"/>
        <v>5</v>
      </c>
      <c r="D233" s="8">
        <f t="shared" si="4"/>
        <v>0</v>
      </c>
      <c r="E233" s="8">
        <f t="shared" si="4"/>
        <v>0</v>
      </c>
      <c r="F233" s="8">
        <f t="shared" si="4"/>
        <v>5</v>
      </c>
      <c r="G233" s="8">
        <f t="shared" si="4"/>
        <v>0</v>
      </c>
      <c r="H233" s="8">
        <f t="shared" si="4"/>
        <v>9</v>
      </c>
      <c r="I233" s="9">
        <f t="shared" si="5"/>
        <v>19</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3</v>
      </c>
      <c r="D235" s="11">
        <f t="shared" si="4"/>
        <v>0</v>
      </c>
      <c r="E235" s="11">
        <f t="shared" si="4"/>
        <v>1</v>
      </c>
      <c r="F235" s="11">
        <f t="shared" si="4"/>
        <v>1</v>
      </c>
      <c r="G235" s="11">
        <f t="shared" si="4"/>
        <v>1</v>
      </c>
      <c r="H235" s="11">
        <f t="shared" si="4"/>
        <v>2</v>
      </c>
      <c r="I235" s="12">
        <f t="shared" si="5"/>
        <v>8</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Monday, October 19,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3</v>
      </c>
      <c r="E266" s="9">
        <f t="shared" si="7"/>
        <v>19</v>
      </c>
    </row>
    <row r="267" spans="1:9" x14ac:dyDescent="0.2">
      <c r="A267" s="7">
        <v>17</v>
      </c>
      <c r="B267" s="8">
        <f t="shared" si="6"/>
        <v>4</v>
      </c>
      <c r="C267" s="8">
        <f t="shared" si="6"/>
        <v>4</v>
      </c>
      <c r="D267" s="8">
        <f t="shared" si="6"/>
        <v>0</v>
      </c>
      <c r="E267" s="9">
        <f t="shared" si="7"/>
        <v>8</v>
      </c>
    </row>
    <row r="268" spans="1:9" x14ac:dyDescent="0.2">
      <c r="A268" s="7">
        <v>18</v>
      </c>
      <c r="B268" s="8">
        <f t="shared" si="6"/>
        <v>8</v>
      </c>
      <c r="C268" s="8">
        <f t="shared" si="6"/>
        <v>15</v>
      </c>
      <c r="D268" s="8">
        <f t="shared" si="6"/>
        <v>3</v>
      </c>
      <c r="E268" s="9">
        <f t="shared" si="7"/>
        <v>26</v>
      </c>
    </row>
    <row r="269" spans="1:9" x14ac:dyDescent="0.2">
      <c r="A269" s="7">
        <v>19</v>
      </c>
      <c r="B269" s="8">
        <f t="shared" si="6"/>
        <v>8</v>
      </c>
      <c r="C269" s="8">
        <f t="shared" si="6"/>
        <v>12</v>
      </c>
      <c r="D269" s="8">
        <f t="shared" si="6"/>
        <v>3</v>
      </c>
      <c r="E269" s="9">
        <f t="shared" si="7"/>
        <v>23</v>
      </c>
    </row>
    <row r="270" spans="1:9" x14ac:dyDescent="0.2">
      <c r="A270" s="7">
        <v>20</v>
      </c>
      <c r="B270" s="8">
        <f t="shared" si="6"/>
        <v>9</v>
      </c>
      <c r="C270" s="8">
        <f t="shared" si="6"/>
        <v>10</v>
      </c>
      <c r="D270" s="8">
        <f t="shared" si="6"/>
        <v>0</v>
      </c>
      <c r="E270" s="9">
        <f t="shared" si="7"/>
        <v>19</v>
      </c>
    </row>
    <row r="271" spans="1:9" x14ac:dyDescent="0.2">
      <c r="A271" s="7">
        <v>21</v>
      </c>
      <c r="B271" s="8">
        <f t="shared" si="6"/>
        <v>11</v>
      </c>
      <c r="C271" s="8">
        <f t="shared" si="6"/>
        <v>9</v>
      </c>
      <c r="D271" s="8">
        <f t="shared" si="6"/>
        <v>2</v>
      </c>
      <c r="E271" s="9">
        <f t="shared" si="7"/>
        <v>22</v>
      </c>
    </row>
    <row r="272" spans="1:9" x14ac:dyDescent="0.2">
      <c r="A272" s="7">
        <v>22</v>
      </c>
      <c r="B272" s="8">
        <f t="shared" si="6"/>
        <v>2</v>
      </c>
      <c r="C272" s="8">
        <f t="shared" si="6"/>
        <v>5</v>
      </c>
      <c r="D272" s="8">
        <f t="shared" si="6"/>
        <v>1</v>
      </c>
      <c r="E272" s="9">
        <f t="shared" si="7"/>
        <v>8</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C22A9-4514-9745-967D-9BF0106AA68C}">
  <dimension ref="A1:T275"/>
  <sheetViews>
    <sheetView showGridLines="0" topLeftCell="A228" zoomScale="110" zoomScaleNormal="110" workbookViewId="0">
      <selection activeCell="H2" sqref="H2:H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356</v>
      </c>
      <c r="B2" t="s">
        <v>18</v>
      </c>
      <c r="C2" t="s">
        <v>63</v>
      </c>
      <c r="D2" t="s">
        <v>34</v>
      </c>
      <c r="E2" t="s">
        <v>467</v>
      </c>
      <c r="F2" s="2">
        <v>46315.002314814818</v>
      </c>
      <c r="G2" t="s">
        <v>22</v>
      </c>
      <c r="H2" t="s">
        <v>6216</v>
      </c>
      <c r="I2">
        <v>360</v>
      </c>
      <c r="J2" t="s">
        <v>23</v>
      </c>
      <c r="K2" t="s">
        <v>24</v>
      </c>
      <c r="L2">
        <v>868</v>
      </c>
      <c r="M2" t="s">
        <v>181</v>
      </c>
      <c r="N2" s="2">
        <v>46315.050081018519</v>
      </c>
      <c r="O2">
        <v>360</v>
      </c>
      <c r="P2" t="s">
        <v>26</v>
      </c>
      <c r="Q2">
        <v>190</v>
      </c>
      <c r="R2" s="3" t="str">
        <f>IF(OR(G2="12R",G2="12L"),_xlfn.XLOOKUP(C2,DB!$A$2:$A$248,DB!$B$2:$B$248,""),IF(OR(G2="30L",G2="30R"),_xlfn.XLOOKUP(C2,DB!$A$2:$A$248,DB!$C$2:$C$248,""),""))</f>
        <v>UDGUV</v>
      </c>
      <c r="S2" s="3">
        <f>HOUR(F2)</f>
        <v>0</v>
      </c>
      <c r="T2" s="3" t="str">
        <f>_xlfn.XLOOKUP(C2,DB!$A$2:$A$248,DB!$D$2:$D$248,"")</f>
        <v>Sector 2</v>
      </c>
    </row>
    <row r="3" spans="1:20" x14ac:dyDescent="0.2">
      <c r="A3" t="s">
        <v>17</v>
      </c>
      <c r="B3" t="s">
        <v>18</v>
      </c>
      <c r="C3" t="s">
        <v>19</v>
      </c>
      <c r="D3" t="s">
        <v>20</v>
      </c>
      <c r="E3" t="s">
        <v>1258</v>
      </c>
      <c r="F3" s="2">
        <v>46315.015625</v>
      </c>
      <c r="G3" t="s">
        <v>22</v>
      </c>
      <c r="H3" t="s">
        <v>6217</v>
      </c>
      <c r="I3">
        <v>360</v>
      </c>
      <c r="J3" t="s">
        <v>23</v>
      </c>
      <c r="K3" t="s">
        <v>24</v>
      </c>
      <c r="L3">
        <v>862</v>
      </c>
      <c r="M3" t="s">
        <v>378</v>
      </c>
      <c r="N3" s="2">
        <v>46315.062638888892</v>
      </c>
      <c r="O3">
        <v>340</v>
      </c>
      <c r="P3" t="s">
        <v>26</v>
      </c>
      <c r="Q3">
        <v>190</v>
      </c>
      <c r="R3" s="3" t="str">
        <f>IF(OR(G3="12R",G3="12L"),_xlfn.XLOOKUP(C3,DB!$A$2:$A$248,DB!$B$2:$B$248,""),IF(OR(G3="30L",G3="30R"),_xlfn.XLOOKUP(C3,DB!$A$2:$A$248,DB!$C$2:$C$248,""),""))</f>
        <v>UDGUV</v>
      </c>
      <c r="S3" s="3">
        <f t="shared" ref="S3:S66" si="0">HOUR(F3)</f>
        <v>0</v>
      </c>
      <c r="T3" s="3" t="str">
        <f>_xlfn.XLOOKUP(C3,DB!$A$2:$A$248,DB!$D$2:$D$248,"")</f>
        <v>Sector 2</v>
      </c>
    </row>
    <row r="4" spans="1:20" x14ac:dyDescent="0.2">
      <c r="A4" t="s">
        <v>86</v>
      </c>
      <c r="B4" t="s">
        <v>18</v>
      </c>
      <c r="C4" t="s">
        <v>87</v>
      </c>
      <c r="D4" t="s">
        <v>88</v>
      </c>
      <c r="E4" t="s">
        <v>2905</v>
      </c>
      <c r="F4" s="2">
        <v>46315.021666666667</v>
      </c>
      <c r="G4" t="s">
        <v>22</v>
      </c>
      <c r="H4" t="s">
        <v>6218</v>
      </c>
      <c r="I4">
        <v>370</v>
      </c>
      <c r="J4" t="s">
        <v>23</v>
      </c>
      <c r="K4" t="s">
        <v>24</v>
      </c>
      <c r="L4">
        <v>130</v>
      </c>
      <c r="M4" t="s">
        <v>420</v>
      </c>
      <c r="N4" s="2">
        <v>46315.031041666669</v>
      </c>
      <c r="O4">
        <v>208</v>
      </c>
      <c r="P4" t="s">
        <v>41</v>
      </c>
      <c r="Q4">
        <v>190</v>
      </c>
      <c r="R4" s="3" t="str">
        <f>IF(OR(G4="12R",G4="12L"),_xlfn.XLOOKUP(C4,DB!$A$2:$A$248,DB!$B$2:$B$248,""),IF(OR(G4="30L",G4="30R"),_xlfn.XLOOKUP(C4,DB!$A$2:$A$248,DB!$C$2:$C$248,""),""))</f>
        <v>NUDAL</v>
      </c>
      <c r="S4" s="3">
        <f t="shared" si="0"/>
        <v>0</v>
      </c>
      <c r="T4" s="3" t="str">
        <f>_xlfn.XLOOKUP(C4,DB!$A$2:$A$248,DB!$D$2:$D$248,"")</f>
        <v>Sector 3</v>
      </c>
    </row>
    <row r="5" spans="1:20" x14ac:dyDescent="0.2">
      <c r="A5" t="s">
        <v>27</v>
      </c>
      <c r="B5" t="s">
        <v>18</v>
      </c>
      <c r="C5" t="s">
        <v>28</v>
      </c>
      <c r="D5" t="s">
        <v>29</v>
      </c>
      <c r="E5" t="s">
        <v>841</v>
      </c>
      <c r="F5" s="2">
        <v>46315.028240740743</v>
      </c>
      <c r="G5" t="s">
        <v>22</v>
      </c>
      <c r="H5" t="s">
        <v>6219</v>
      </c>
      <c r="I5">
        <v>350</v>
      </c>
      <c r="J5" t="s">
        <v>23</v>
      </c>
      <c r="K5" t="s">
        <v>24</v>
      </c>
      <c r="L5">
        <v>366</v>
      </c>
      <c r="M5" t="s">
        <v>31</v>
      </c>
      <c r="N5" s="2">
        <v>46315.049768518518</v>
      </c>
      <c r="O5">
        <v>350</v>
      </c>
      <c r="P5" t="s">
        <v>26</v>
      </c>
      <c r="Q5">
        <v>40</v>
      </c>
      <c r="R5" s="3" t="str">
        <f>IF(OR(G5="12R",G5="12L"),_xlfn.XLOOKUP(C5,DB!$A$2:$A$248,DB!$B$2:$B$248,""),IF(OR(G5="30L",G5="30R"),_xlfn.XLOOKUP(C5,DB!$A$2:$A$248,DB!$C$2:$C$248,""),""))</f>
        <v>OMSUK</v>
      </c>
      <c r="S5" s="3">
        <f t="shared" si="0"/>
        <v>0</v>
      </c>
      <c r="T5" s="3" t="str">
        <f>_xlfn.XLOOKUP(C5,DB!$A$2:$A$248,DB!$D$2:$D$248,"")</f>
        <v>Sector 3</v>
      </c>
    </row>
    <row r="6" spans="1:20" x14ac:dyDescent="0.2">
      <c r="A6" t="s">
        <v>448</v>
      </c>
      <c r="B6" t="s">
        <v>18</v>
      </c>
      <c r="C6" t="s">
        <v>273</v>
      </c>
      <c r="D6" t="s">
        <v>54</v>
      </c>
      <c r="E6" t="s">
        <v>577</v>
      </c>
      <c r="F6" s="2">
        <v>46315.029988425929</v>
      </c>
      <c r="G6" t="s">
        <v>22</v>
      </c>
      <c r="H6" t="s">
        <v>3373</v>
      </c>
      <c r="I6">
        <v>380</v>
      </c>
      <c r="J6" t="s">
        <v>23</v>
      </c>
      <c r="K6" t="s">
        <v>24</v>
      </c>
      <c r="L6">
        <v>878</v>
      </c>
      <c r="M6" t="s">
        <v>36</v>
      </c>
      <c r="N6" s="2">
        <v>46315.078125</v>
      </c>
      <c r="O6">
        <v>380</v>
      </c>
      <c r="P6" t="s">
        <v>26</v>
      </c>
      <c r="Q6">
        <v>190</v>
      </c>
      <c r="R6" s="3" t="str">
        <f>IF(OR(G6="12R",G6="12L"),_xlfn.XLOOKUP(C6,DB!$A$2:$A$248,DB!$B$2:$B$248,""),IF(OR(G6="30L",G6="30R"),_xlfn.XLOOKUP(C6,DB!$A$2:$A$248,DB!$C$2:$C$248,""),""))</f>
        <v>UDGUV</v>
      </c>
      <c r="S6" s="3">
        <f t="shared" si="0"/>
        <v>0</v>
      </c>
      <c r="T6" s="3" t="str">
        <f>_xlfn.XLOOKUP(C6,DB!$A$2:$A$248,DB!$D$2:$D$248,"")</f>
        <v>Sector 2</v>
      </c>
    </row>
    <row r="7" spans="1:20" x14ac:dyDescent="0.2">
      <c r="A7" t="s">
        <v>3478</v>
      </c>
      <c r="B7" t="s">
        <v>18</v>
      </c>
      <c r="C7" t="s">
        <v>221</v>
      </c>
      <c r="D7" t="s">
        <v>20</v>
      </c>
      <c r="E7" t="s">
        <v>562</v>
      </c>
      <c r="F7" s="2">
        <v>46315.032141203701</v>
      </c>
      <c r="G7" t="s">
        <v>22</v>
      </c>
      <c r="H7" t="s">
        <v>6220</v>
      </c>
      <c r="I7">
        <v>360</v>
      </c>
      <c r="J7" t="s">
        <v>23</v>
      </c>
      <c r="K7" t="s">
        <v>24</v>
      </c>
      <c r="L7">
        <v>864</v>
      </c>
      <c r="M7" t="s">
        <v>46</v>
      </c>
      <c r="N7" s="2">
        <v>46315.078587962962</v>
      </c>
      <c r="O7">
        <v>360</v>
      </c>
      <c r="P7" t="s">
        <v>26</v>
      </c>
      <c r="Q7">
        <v>190</v>
      </c>
      <c r="R7" s="3" t="str">
        <f>IF(OR(G7="12R",G7="12L"),_xlfn.XLOOKUP(C7,DB!$A$2:$A$248,DB!$B$2:$B$248,""),IF(OR(G7="30L",G7="30R"),_xlfn.XLOOKUP(C7,DB!$A$2:$A$248,DB!$C$2:$C$248,""),""))</f>
        <v>UDGUV</v>
      </c>
      <c r="S7" s="3">
        <f t="shared" si="0"/>
        <v>0</v>
      </c>
      <c r="T7" s="3" t="str">
        <f>_xlfn.XLOOKUP(C7,DB!$A$2:$A$248,DB!$D$2:$D$248,"")</f>
        <v>Sector 2</v>
      </c>
    </row>
    <row r="8" spans="1:20" x14ac:dyDescent="0.2">
      <c r="A8" t="s">
        <v>32</v>
      </c>
      <c r="B8" t="s">
        <v>18</v>
      </c>
      <c r="C8" t="s">
        <v>33</v>
      </c>
      <c r="D8" t="s">
        <v>34</v>
      </c>
      <c r="E8" t="s">
        <v>839</v>
      </c>
      <c r="F8" s="2">
        <v>46315.036006944443</v>
      </c>
      <c r="G8" t="s">
        <v>22</v>
      </c>
      <c r="H8" t="s">
        <v>6221</v>
      </c>
      <c r="I8">
        <v>380</v>
      </c>
      <c r="J8" t="s">
        <v>23</v>
      </c>
      <c r="K8" t="s">
        <v>24</v>
      </c>
      <c r="L8">
        <v>916</v>
      </c>
      <c r="M8" t="s">
        <v>36</v>
      </c>
      <c r="N8" s="2">
        <v>46315.08666666667</v>
      </c>
      <c r="O8">
        <v>370</v>
      </c>
      <c r="P8" t="s">
        <v>26</v>
      </c>
      <c r="Q8">
        <v>190</v>
      </c>
      <c r="R8" s="3" t="str">
        <f>IF(OR(G8="12R",G8="12L"),_xlfn.XLOOKUP(C8,DB!$A$2:$A$248,DB!$B$2:$B$248,""),IF(OR(G8="30L",G8="30R"),_xlfn.XLOOKUP(C8,DB!$A$2:$A$248,DB!$C$2:$C$248,""),""))</f>
        <v>UDGUV</v>
      </c>
      <c r="S8" s="3">
        <f t="shared" si="0"/>
        <v>0</v>
      </c>
      <c r="T8" s="3" t="str">
        <f>_xlfn.XLOOKUP(C8,DB!$A$2:$A$248,DB!$D$2:$D$248,"")</f>
        <v>Sector 2</v>
      </c>
    </row>
    <row r="9" spans="1:20" x14ac:dyDescent="0.2">
      <c r="A9" t="s">
        <v>37</v>
      </c>
      <c r="B9" t="s">
        <v>18</v>
      </c>
      <c r="C9" t="s">
        <v>38</v>
      </c>
      <c r="D9" t="s">
        <v>39</v>
      </c>
      <c r="E9" t="s">
        <v>3485</v>
      </c>
      <c r="F9" s="2">
        <v>46315.037187499998</v>
      </c>
      <c r="G9" t="s">
        <v>22</v>
      </c>
      <c r="H9" t="s">
        <v>6222</v>
      </c>
      <c r="I9">
        <v>370</v>
      </c>
      <c r="J9" t="s">
        <v>23</v>
      </c>
      <c r="K9" t="s">
        <v>24</v>
      </c>
      <c r="L9">
        <v>141</v>
      </c>
      <c r="M9" t="s">
        <v>447</v>
      </c>
      <c r="N9" s="2">
        <v>46315.046701388892</v>
      </c>
      <c r="O9">
        <v>214</v>
      </c>
      <c r="P9" t="s">
        <v>41</v>
      </c>
      <c r="Q9">
        <v>190</v>
      </c>
      <c r="R9" s="3" t="str">
        <f>IF(OR(G9="12R",G9="12L"),_xlfn.XLOOKUP(C9,DB!$A$2:$A$248,DB!$B$2:$B$248,""),IF(OR(G9="30L",G9="30R"),_xlfn.XLOOKUP(C9,DB!$A$2:$A$248,DB!$C$2:$C$248,""),""))</f>
        <v>NUDAL</v>
      </c>
      <c r="S9" s="3">
        <f t="shared" si="0"/>
        <v>0</v>
      </c>
      <c r="T9" s="3" t="str">
        <f>_xlfn.XLOOKUP(C9,DB!$A$2:$A$248,DB!$D$2:$D$248,"")</f>
        <v>Sector 3</v>
      </c>
    </row>
    <row r="10" spans="1:20" x14ac:dyDescent="0.2">
      <c r="A10" t="s">
        <v>42</v>
      </c>
      <c r="B10" t="s">
        <v>18</v>
      </c>
      <c r="C10" t="s">
        <v>43</v>
      </c>
      <c r="D10" t="s">
        <v>44</v>
      </c>
      <c r="E10" t="s">
        <v>623</v>
      </c>
      <c r="F10" s="2">
        <v>46315.045706018522</v>
      </c>
      <c r="G10" t="s">
        <v>22</v>
      </c>
      <c r="H10" t="s">
        <v>6223</v>
      </c>
      <c r="I10">
        <v>360</v>
      </c>
      <c r="J10" t="s">
        <v>23</v>
      </c>
      <c r="K10" t="s">
        <v>24</v>
      </c>
      <c r="L10">
        <v>890</v>
      </c>
      <c r="M10" t="s">
        <v>744</v>
      </c>
      <c r="N10" s="2">
        <v>46315.093298611115</v>
      </c>
      <c r="O10">
        <v>360</v>
      </c>
      <c r="P10" t="s">
        <v>26</v>
      </c>
      <c r="Q10">
        <v>190</v>
      </c>
      <c r="R10" s="3" t="str">
        <f>IF(OR(G10="12R",G10="12L"),_xlfn.XLOOKUP(C10,DB!$A$2:$A$248,DB!$B$2:$B$248,""),IF(OR(G10="30L",G10="30R"),_xlfn.XLOOKUP(C10,DB!$A$2:$A$248,DB!$C$2:$C$248,""),""))</f>
        <v>UDGUV</v>
      </c>
      <c r="S10" s="3">
        <f t="shared" si="0"/>
        <v>1</v>
      </c>
      <c r="T10" s="3" t="str">
        <f>_xlfn.XLOOKUP(C10,DB!$A$2:$A$248,DB!$D$2:$D$248,"")</f>
        <v>Sector 2</v>
      </c>
    </row>
    <row r="11" spans="1:20" x14ac:dyDescent="0.2">
      <c r="A11" t="s">
        <v>47</v>
      </c>
      <c r="B11" t="s">
        <v>18</v>
      </c>
      <c r="C11" t="s">
        <v>48</v>
      </c>
      <c r="D11" t="s">
        <v>49</v>
      </c>
      <c r="E11" t="s">
        <v>2642</v>
      </c>
      <c r="F11" s="2">
        <v>46315.049444444441</v>
      </c>
      <c r="G11" t="s">
        <v>22</v>
      </c>
      <c r="H11" t="s">
        <v>6224</v>
      </c>
      <c r="I11">
        <v>350</v>
      </c>
      <c r="J11" t="s">
        <v>23</v>
      </c>
      <c r="K11" t="s">
        <v>24</v>
      </c>
      <c r="L11">
        <v>360</v>
      </c>
      <c r="M11" t="s">
        <v>31</v>
      </c>
      <c r="N11" s="2">
        <v>46315.0702662037</v>
      </c>
      <c r="O11">
        <v>350</v>
      </c>
      <c r="P11" t="s">
        <v>41</v>
      </c>
      <c r="Q11">
        <v>40</v>
      </c>
      <c r="R11" s="3" t="str">
        <f>IF(OR(G11="12R",G11="12L"),_xlfn.XLOOKUP(C11,DB!$A$2:$A$248,DB!$B$2:$B$248,""),IF(OR(G11="30L",G11="30R"),_xlfn.XLOOKUP(C11,DB!$A$2:$A$248,DB!$C$2:$C$248,""),""))</f>
        <v>NUDAL</v>
      </c>
      <c r="S11" s="3">
        <f t="shared" si="0"/>
        <v>1</v>
      </c>
      <c r="T11" s="3" t="str">
        <f>_xlfn.XLOOKUP(C11,DB!$A$2:$A$248,DB!$D$2:$D$248,"")</f>
        <v>Sector 3</v>
      </c>
    </row>
    <row r="12" spans="1:20" x14ac:dyDescent="0.2">
      <c r="A12" t="s">
        <v>57</v>
      </c>
      <c r="B12" t="s">
        <v>18</v>
      </c>
      <c r="C12" t="s">
        <v>43</v>
      </c>
      <c r="D12" t="s">
        <v>61</v>
      </c>
      <c r="E12" t="s">
        <v>4978</v>
      </c>
      <c r="F12" s="2">
        <v>46315.054375</v>
      </c>
      <c r="G12" t="s">
        <v>22</v>
      </c>
      <c r="H12" t="s">
        <v>6225</v>
      </c>
      <c r="I12">
        <v>340</v>
      </c>
      <c r="J12" t="s">
        <v>23</v>
      </c>
      <c r="K12" t="s">
        <v>24</v>
      </c>
      <c r="L12">
        <v>866</v>
      </c>
      <c r="M12" t="s">
        <v>46</v>
      </c>
      <c r="N12" s="2">
        <v>46315.101134259261</v>
      </c>
      <c r="O12">
        <v>340</v>
      </c>
      <c r="P12" t="s">
        <v>26</v>
      </c>
      <c r="Q12">
        <v>190</v>
      </c>
      <c r="R12" s="3" t="str">
        <f>IF(OR(G12="12R",G12="12L"),_xlfn.XLOOKUP(C12,DB!$A$2:$A$248,DB!$B$2:$B$248,""),IF(OR(G12="30L",G12="30R"),_xlfn.XLOOKUP(C12,DB!$A$2:$A$248,DB!$C$2:$C$248,""),""))</f>
        <v>UDGUV</v>
      </c>
      <c r="S12" s="3">
        <f t="shared" si="0"/>
        <v>1</v>
      </c>
      <c r="T12" s="3" t="str">
        <f>_xlfn.XLOOKUP(C12,DB!$A$2:$A$248,DB!$D$2:$D$248,"")</f>
        <v>Sector 2</v>
      </c>
    </row>
    <row r="13" spans="1:20" x14ac:dyDescent="0.2">
      <c r="A13" t="s">
        <v>431</v>
      </c>
      <c r="B13" t="s">
        <v>18</v>
      </c>
      <c r="C13" t="s">
        <v>432</v>
      </c>
      <c r="D13" t="s">
        <v>433</v>
      </c>
      <c r="E13" t="s">
        <v>569</v>
      </c>
      <c r="F13" s="2">
        <v>46315.055289351854</v>
      </c>
      <c r="G13" t="s">
        <v>22</v>
      </c>
      <c r="H13" t="s">
        <v>6226</v>
      </c>
      <c r="I13">
        <v>370</v>
      </c>
      <c r="J13" t="s">
        <v>23</v>
      </c>
      <c r="K13" t="s">
        <v>24</v>
      </c>
      <c r="L13">
        <v>153</v>
      </c>
      <c r="M13" t="s">
        <v>117</v>
      </c>
      <c r="N13" s="2">
        <v>46315.065127314818</v>
      </c>
      <c r="O13">
        <v>274</v>
      </c>
      <c r="P13" t="s">
        <v>41</v>
      </c>
      <c r="Q13">
        <v>190</v>
      </c>
      <c r="R13" s="3" t="str">
        <f>IF(OR(G13="12R",G13="12L"),_xlfn.XLOOKUP(C13,DB!$A$2:$A$248,DB!$B$2:$B$248,""),IF(OR(G13="30L",G13="30R"),_xlfn.XLOOKUP(C13,DB!$A$2:$A$248,DB!$C$2:$C$248,""),""))</f>
        <v>CZM</v>
      </c>
      <c r="S13" s="3">
        <f t="shared" si="0"/>
        <v>1</v>
      </c>
      <c r="T13" s="3" t="str">
        <f>_xlfn.XLOOKUP(C13,DB!$A$2:$A$248,DB!$D$2:$D$248,"")</f>
        <v>Sector 7</v>
      </c>
    </row>
    <row r="14" spans="1:20" x14ac:dyDescent="0.2">
      <c r="A14" t="s">
        <v>52</v>
      </c>
      <c r="B14" t="s">
        <v>18</v>
      </c>
      <c r="C14" t="s">
        <v>53</v>
      </c>
      <c r="D14" t="s">
        <v>54</v>
      </c>
      <c r="E14" t="s">
        <v>943</v>
      </c>
      <c r="F14" s="2">
        <v>46315.060682870368</v>
      </c>
      <c r="G14" t="s">
        <v>22</v>
      </c>
      <c r="H14" t="s">
        <v>6227</v>
      </c>
      <c r="I14">
        <v>370</v>
      </c>
      <c r="J14" t="s">
        <v>23</v>
      </c>
      <c r="K14" t="s">
        <v>24</v>
      </c>
      <c r="L14">
        <v>207</v>
      </c>
      <c r="M14" t="s">
        <v>3821</v>
      </c>
      <c r="N14" s="2">
        <v>46315.072928240741</v>
      </c>
      <c r="O14">
        <v>330</v>
      </c>
      <c r="P14" t="s">
        <v>26</v>
      </c>
      <c r="Q14">
        <v>190</v>
      </c>
      <c r="R14" s="3" t="str">
        <f>IF(OR(G14="12R",G14="12L"),_xlfn.XLOOKUP(C14,DB!$A$2:$A$248,DB!$B$2:$B$248,""),IF(OR(G14="30L",G14="30R"),_xlfn.XLOOKUP(C14,DB!$A$2:$A$248,DB!$C$2:$C$248,""),""))</f>
        <v>CZM</v>
      </c>
      <c r="S14" s="3">
        <f t="shared" si="0"/>
        <v>1</v>
      </c>
      <c r="T14" s="3" t="str">
        <f>_xlfn.XLOOKUP(C14,DB!$A$2:$A$248,DB!$D$2:$D$248,"")</f>
        <v>Sector 7</v>
      </c>
    </row>
    <row r="15" spans="1:20" x14ac:dyDescent="0.2">
      <c r="A15" t="s">
        <v>62</v>
      </c>
      <c r="B15" t="s">
        <v>18</v>
      </c>
      <c r="C15" t="s">
        <v>63</v>
      </c>
      <c r="D15" t="s">
        <v>64</v>
      </c>
      <c r="E15" t="s">
        <v>6228</v>
      </c>
      <c r="F15" s="2">
        <v>46315.076585648145</v>
      </c>
      <c r="G15" t="s">
        <v>22</v>
      </c>
      <c r="H15" t="s">
        <v>6229</v>
      </c>
      <c r="I15">
        <v>340</v>
      </c>
      <c r="J15" t="s">
        <v>23</v>
      </c>
      <c r="K15" t="s">
        <v>24</v>
      </c>
      <c r="L15">
        <v>864</v>
      </c>
      <c r="M15" t="s">
        <v>3417</v>
      </c>
      <c r="N15" s="2">
        <v>46315.123807870368</v>
      </c>
      <c r="O15">
        <v>340</v>
      </c>
      <c r="P15" t="s">
        <v>26</v>
      </c>
      <c r="Q15">
        <v>40</v>
      </c>
      <c r="R15" s="3" t="str">
        <f>IF(OR(G15="12R",G15="12L"),_xlfn.XLOOKUP(C15,DB!$A$2:$A$248,DB!$B$2:$B$248,""),IF(OR(G15="30L",G15="30R"),_xlfn.XLOOKUP(C15,DB!$A$2:$A$248,DB!$C$2:$C$248,""),""))</f>
        <v>UDGUV</v>
      </c>
      <c r="S15" s="3">
        <f t="shared" si="0"/>
        <v>1</v>
      </c>
      <c r="T15" s="3" t="str">
        <f>_xlfn.XLOOKUP(C15,DB!$A$2:$A$248,DB!$D$2:$D$248,"")</f>
        <v>Sector 2</v>
      </c>
    </row>
    <row r="16" spans="1:20" x14ac:dyDescent="0.2">
      <c r="A16" t="s">
        <v>65</v>
      </c>
      <c r="B16" t="s">
        <v>18</v>
      </c>
      <c r="C16" t="s">
        <v>66</v>
      </c>
      <c r="D16" t="s">
        <v>64</v>
      </c>
      <c r="E16" t="s">
        <v>67</v>
      </c>
      <c r="F16" s="2">
        <v>46315.081516203703</v>
      </c>
      <c r="G16" t="s">
        <v>22</v>
      </c>
      <c r="H16" t="s">
        <v>1189</v>
      </c>
      <c r="I16">
        <v>220</v>
      </c>
      <c r="J16" t="s">
        <v>23</v>
      </c>
      <c r="K16" t="s">
        <v>24</v>
      </c>
      <c r="L16">
        <v>358</v>
      </c>
      <c r="M16" t="s">
        <v>66</v>
      </c>
      <c r="N16" s="2">
        <v>46315.105393518519</v>
      </c>
      <c r="O16">
        <v>0</v>
      </c>
      <c r="P16" t="s">
        <v>26</v>
      </c>
      <c r="Q16">
        <v>190</v>
      </c>
      <c r="R16" s="3" t="str">
        <f>IF(OR(G16="12R",G16="12L"),_xlfn.XLOOKUP(C16,DB!$A$2:$A$248,DB!$B$2:$B$248,""),IF(OR(G16="30L",G16="30R"),_xlfn.XLOOKUP(C16,DB!$A$2:$A$248,DB!$C$2:$C$248,""),""))</f>
        <v>UDGUV</v>
      </c>
      <c r="S16" s="3">
        <f t="shared" si="0"/>
        <v>1</v>
      </c>
      <c r="T16" s="3" t="str">
        <f>_xlfn.XLOOKUP(C16,DB!$A$2:$A$248,DB!$D$2:$D$248,"")</f>
        <v>Sector 2</v>
      </c>
    </row>
    <row r="17" spans="1:20" x14ac:dyDescent="0.2">
      <c r="A17" t="s">
        <v>60</v>
      </c>
      <c r="B17" t="s">
        <v>18</v>
      </c>
      <c r="C17" t="s">
        <v>28</v>
      </c>
      <c r="D17" t="s">
        <v>61</v>
      </c>
      <c r="E17" t="s">
        <v>707</v>
      </c>
      <c r="F17" s="2">
        <v>46315.089513888888</v>
      </c>
      <c r="G17" t="s">
        <v>22</v>
      </c>
      <c r="H17" t="s">
        <v>6230</v>
      </c>
      <c r="I17">
        <v>350</v>
      </c>
      <c r="J17" t="s">
        <v>23</v>
      </c>
      <c r="K17" t="s">
        <v>24</v>
      </c>
      <c r="L17">
        <v>351</v>
      </c>
      <c r="M17" t="s">
        <v>31</v>
      </c>
      <c r="N17" s="2">
        <v>46315.110555555555</v>
      </c>
      <c r="O17">
        <v>350</v>
      </c>
      <c r="P17" t="s">
        <v>26</v>
      </c>
      <c r="Q17">
        <v>40</v>
      </c>
      <c r="R17" s="3" t="str">
        <f>IF(OR(G17="12R",G17="12L"),_xlfn.XLOOKUP(C17,DB!$A$2:$A$248,DB!$B$2:$B$248,""),IF(OR(G17="30L",G17="30R"),_xlfn.XLOOKUP(C17,DB!$A$2:$A$248,DB!$C$2:$C$248,""),""))</f>
        <v>OMSUK</v>
      </c>
      <c r="S17" s="3">
        <f t="shared" si="0"/>
        <v>2</v>
      </c>
      <c r="T17" s="3" t="str">
        <f>_xlfn.XLOOKUP(C17,DB!$A$2:$A$248,DB!$D$2:$D$248,"")</f>
        <v>Sector 3</v>
      </c>
    </row>
    <row r="18" spans="1:20" x14ac:dyDescent="0.2">
      <c r="A18" t="s">
        <v>68</v>
      </c>
      <c r="B18" t="s">
        <v>18</v>
      </c>
      <c r="C18" t="s">
        <v>38</v>
      </c>
      <c r="D18" t="s">
        <v>88</v>
      </c>
      <c r="E18" t="s">
        <v>91</v>
      </c>
      <c r="F18" s="2">
        <v>46315.098275462966</v>
      </c>
      <c r="G18" t="s">
        <v>22</v>
      </c>
      <c r="H18" t="s">
        <v>6231</v>
      </c>
      <c r="I18">
        <v>350</v>
      </c>
      <c r="J18" t="s">
        <v>23</v>
      </c>
      <c r="K18" t="s">
        <v>24</v>
      </c>
      <c r="L18">
        <v>136</v>
      </c>
      <c r="M18" t="s">
        <v>40</v>
      </c>
      <c r="N18" s="2">
        <v>46315.108217592591</v>
      </c>
      <c r="O18">
        <v>195</v>
      </c>
      <c r="P18" t="s">
        <v>41</v>
      </c>
      <c r="Q18">
        <v>190</v>
      </c>
      <c r="R18" s="3" t="str">
        <f>IF(OR(G18="12R",G18="12L"),_xlfn.XLOOKUP(C18,DB!$A$2:$A$248,DB!$B$2:$B$248,""),IF(OR(G18="30L",G18="30R"),_xlfn.XLOOKUP(C18,DB!$A$2:$A$248,DB!$C$2:$C$248,""),""))</f>
        <v>NUDAL</v>
      </c>
      <c r="S18" s="3">
        <f t="shared" si="0"/>
        <v>2</v>
      </c>
      <c r="T18" s="3" t="str">
        <f>_xlfn.XLOOKUP(C18,DB!$A$2:$A$248,DB!$D$2:$D$248,"")</f>
        <v>Sector 3</v>
      </c>
    </row>
    <row r="19" spans="1:20" x14ac:dyDescent="0.2">
      <c r="A19" t="s">
        <v>344</v>
      </c>
      <c r="B19" t="s">
        <v>18</v>
      </c>
      <c r="C19" t="s">
        <v>345</v>
      </c>
      <c r="D19" t="s">
        <v>54</v>
      </c>
      <c r="E19" t="s">
        <v>1193</v>
      </c>
      <c r="F19" s="2">
        <v>46315.10597222222</v>
      </c>
      <c r="G19" t="s">
        <v>22</v>
      </c>
      <c r="H19" t="s">
        <v>6232</v>
      </c>
      <c r="I19">
        <v>380</v>
      </c>
      <c r="J19" t="s">
        <v>23</v>
      </c>
      <c r="K19" t="s">
        <v>24</v>
      </c>
      <c r="L19">
        <v>863</v>
      </c>
      <c r="M19" t="s">
        <v>523</v>
      </c>
      <c r="N19" s="2">
        <v>46315.153854166667</v>
      </c>
      <c r="O19">
        <v>380</v>
      </c>
      <c r="P19" t="s">
        <v>26</v>
      </c>
      <c r="Q19">
        <v>190</v>
      </c>
      <c r="R19" s="3" t="str">
        <f>IF(OR(G19="12R",G19="12L"),_xlfn.XLOOKUP(C19,DB!$A$2:$A$248,DB!$B$2:$B$248,""),IF(OR(G19="30L",G19="30R"),_xlfn.XLOOKUP(C19,DB!$A$2:$A$248,DB!$C$2:$C$248,""),""))</f>
        <v>UDGUV</v>
      </c>
      <c r="S19" s="3">
        <f t="shared" si="0"/>
        <v>2</v>
      </c>
      <c r="T19" s="3" t="str">
        <f>_xlfn.XLOOKUP(C19,DB!$A$2:$A$248,DB!$D$2:$D$248,"")</f>
        <v>Sector 2</v>
      </c>
    </row>
    <row r="20" spans="1:20" x14ac:dyDescent="0.2">
      <c r="A20" t="s">
        <v>375</v>
      </c>
      <c r="B20" t="s">
        <v>18</v>
      </c>
      <c r="C20" t="s">
        <v>219</v>
      </c>
      <c r="D20" t="s">
        <v>54</v>
      </c>
      <c r="E20" t="s">
        <v>428</v>
      </c>
      <c r="F20" s="2">
        <v>46315.114201388889</v>
      </c>
      <c r="G20" t="s">
        <v>22</v>
      </c>
      <c r="H20" t="s">
        <v>6233</v>
      </c>
      <c r="I20">
        <v>370</v>
      </c>
      <c r="J20" t="s">
        <v>23</v>
      </c>
      <c r="K20" t="s">
        <v>24</v>
      </c>
      <c r="L20">
        <v>149</v>
      </c>
      <c r="M20" t="s">
        <v>6234</v>
      </c>
      <c r="N20" s="2">
        <v>46315.124386574076</v>
      </c>
      <c r="O20">
        <v>290</v>
      </c>
      <c r="P20" t="s">
        <v>26</v>
      </c>
      <c r="Q20">
        <v>190</v>
      </c>
      <c r="R20" s="3" t="str">
        <f>IF(OR(G20="12R",G20="12L"),_xlfn.XLOOKUP(C20,DB!$A$2:$A$248,DB!$B$2:$B$248,""),IF(OR(G20="30L",G20="30R"),_xlfn.XLOOKUP(C20,DB!$A$2:$A$248,DB!$C$2:$C$248,""),""))</f>
        <v>TAKUX</v>
      </c>
      <c r="S20" s="3">
        <f t="shared" si="0"/>
        <v>2</v>
      </c>
      <c r="T20" s="3" t="str">
        <f>_xlfn.XLOOKUP(C20,DB!$A$2:$A$248,DB!$D$2:$D$248,"")</f>
        <v>Sector 7</v>
      </c>
    </row>
    <row r="21" spans="1:20" x14ac:dyDescent="0.2">
      <c r="A21" t="s">
        <v>71</v>
      </c>
      <c r="B21" t="s">
        <v>18</v>
      </c>
      <c r="C21" t="s">
        <v>43</v>
      </c>
      <c r="D21" t="s">
        <v>34</v>
      </c>
      <c r="E21" t="s">
        <v>3297</v>
      </c>
      <c r="F21" s="2">
        <v>46315.115416666667</v>
      </c>
      <c r="G21" t="s">
        <v>22</v>
      </c>
      <c r="H21" t="s">
        <v>6235</v>
      </c>
      <c r="I21">
        <v>360</v>
      </c>
      <c r="J21" t="s">
        <v>23</v>
      </c>
      <c r="K21" t="s">
        <v>24</v>
      </c>
      <c r="L21">
        <v>873</v>
      </c>
      <c r="M21" t="s">
        <v>2022</v>
      </c>
      <c r="N21" s="2">
        <v>46315.161076388889</v>
      </c>
      <c r="O21">
        <v>360</v>
      </c>
      <c r="P21" t="s">
        <v>26</v>
      </c>
      <c r="Q21">
        <v>190</v>
      </c>
      <c r="R21" s="3" t="str">
        <f>IF(OR(G21="12R",G21="12L"),_xlfn.XLOOKUP(C21,DB!$A$2:$A$248,DB!$B$2:$B$248,""),IF(OR(G21="30L",G21="30R"),_xlfn.XLOOKUP(C21,DB!$A$2:$A$248,DB!$C$2:$C$248,""),""))</f>
        <v>UDGUV</v>
      </c>
      <c r="S21" s="3">
        <f t="shared" si="0"/>
        <v>2</v>
      </c>
      <c r="T21" s="3" t="str">
        <f>_xlfn.XLOOKUP(C21,DB!$A$2:$A$248,DB!$D$2:$D$248,"")</f>
        <v>Sector 2</v>
      </c>
    </row>
    <row r="22" spans="1:20" x14ac:dyDescent="0.2">
      <c r="A22" t="s">
        <v>80</v>
      </c>
      <c r="B22" t="s">
        <v>18</v>
      </c>
      <c r="C22" t="s">
        <v>43</v>
      </c>
      <c r="D22" t="s">
        <v>61</v>
      </c>
      <c r="E22" t="s">
        <v>757</v>
      </c>
      <c r="F22" s="2">
        <v>46315.116712962961</v>
      </c>
      <c r="G22" t="s">
        <v>22</v>
      </c>
      <c r="H22" t="s">
        <v>6236</v>
      </c>
      <c r="I22">
        <v>340</v>
      </c>
      <c r="J22" t="s">
        <v>23</v>
      </c>
      <c r="K22" t="s">
        <v>24</v>
      </c>
      <c r="L22">
        <v>861</v>
      </c>
      <c r="M22" t="s">
        <v>461</v>
      </c>
      <c r="N22" s="2">
        <v>46315.160752314812</v>
      </c>
      <c r="O22">
        <v>340</v>
      </c>
      <c r="P22" t="s">
        <v>26</v>
      </c>
      <c r="Q22">
        <v>190</v>
      </c>
      <c r="R22" s="3" t="str">
        <f>IF(OR(G22="12R",G22="12L"),_xlfn.XLOOKUP(C22,DB!$A$2:$A$248,DB!$B$2:$B$248,""),IF(OR(G22="30L",G22="30R"),_xlfn.XLOOKUP(C22,DB!$A$2:$A$248,DB!$C$2:$C$248,""),""))</f>
        <v>UDGUV</v>
      </c>
      <c r="S22" s="3">
        <f t="shared" si="0"/>
        <v>2</v>
      </c>
      <c r="T22" s="3" t="str">
        <f>_xlfn.XLOOKUP(C22,DB!$A$2:$A$248,DB!$D$2:$D$248,"")</f>
        <v>Sector 2</v>
      </c>
    </row>
    <row r="23" spans="1:20" x14ac:dyDescent="0.2">
      <c r="A23" t="s">
        <v>74</v>
      </c>
      <c r="B23" t="s">
        <v>18</v>
      </c>
      <c r="C23" t="s">
        <v>66</v>
      </c>
      <c r="D23" t="s">
        <v>64</v>
      </c>
      <c r="E23" t="s">
        <v>2437</v>
      </c>
      <c r="F23" s="2">
        <v>46315.120023148149</v>
      </c>
      <c r="G23" t="s">
        <v>22</v>
      </c>
      <c r="H23" t="s">
        <v>6237</v>
      </c>
      <c r="I23">
        <v>240</v>
      </c>
      <c r="J23" t="s">
        <v>23</v>
      </c>
      <c r="K23" t="s">
        <v>24</v>
      </c>
      <c r="L23">
        <v>308</v>
      </c>
      <c r="M23" t="s">
        <v>66</v>
      </c>
      <c r="N23" s="2">
        <v>46315.140439814815</v>
      </c>
      <c r="O23">
        <v>0</v>
      </c>
      <c r="P23" t="s">
        <v>26</v>
      </c>
      <c r="Q23">
        <v>190</v>
      </c>
      <c r="R23" s="3" t="str">
        <f>IF(OR(G23="12R",G23="12L"),_xlfn.XLOOKUP(C23,DB!$A$2:$A$248,DB!$B$2:$B$248,""),IF(OR(G23="30L",G23="30R"),_xlfn.XLOOKUP(C23,DB!$A$2:$A$248,DB!$C$2:$C$248,""),""))</f>
        <v>UDGUV</v>
      </c>
      <c r="S23" s="3">
        <f t="shared" si="0"/>
        <v>2</v>
      </c>
      <c r="T23" s="3" t="str">
        <f>_xlfn.XLOOKUP(C23,DB!$A$2:$A$248,DB!$D$2:$D$248,"")</f>
        <v>Sector 2</v>
      </c>
    </row>
    <row r="24" spans="1:20" x14ac:dyDescent="0.2">
      <c r="A24" t="s">
        <v>83</v>
      </c>
      <c r="B24" t="s">
        <v>18</v>
      </c>
      <c r="C24" t="s">
        <v>50</v>
      </c>
      <c r="D24" t="s">
        <v>34</v>
      </c>
      <c r="E24" t="s">
        <v>4523</v>
      </c>
      <c r="F24" s="2">
        <v>46315.13417824074</v>
      </c>
      <c r="G24" t="s">
        <v>696</v>
      </c>
      <c r="H24" t="s">
        <v>6238</v>
      </c>
      <c r="I24">
        <v>380</v>
      </c>
      <c r="J24" t="s">
        <v>23</v>
      </c>
      <c r="K24" t="s">
        <v>24</v>
      </c>
      <c r="L24">
        <v>882</v>
      </c>
      <c r="M24" t="s">
        <v>725</v>
      </c>
      <c r="N24" s="2">
        <v>46315.18240740741</v>
      </c>
      <c r="O24">
        <v>380</v>
      </c>
      <c r="P24" t="s">
        <v>26</v>
      </c>
      <c r="Q24">
        <v>190</v>
      </c>
      <c r="R24" s="3" t="str">
        <f>IF(OR(G24="12R",G24="12L"),_xlfn.XLOOKUP(C24,DB!$A$2:$A$248,DB!$B$2:$B$248,""),IF(OR(G24="30L",G24="30R"),_xlfn.XLOOKUP(C24,DB!$A$2:$A$248,DB!$C$2:$C$248,""),""))</f>
        <v>UDGUV</v>
      </c>
      <c r="S24" s="3">
        <f t="shared" si="0"/>
        <v>3</v>
      </c>
      <c r="T24" s="3" t="str">
        <f>_xlfn.XLOOKUP(C24,DB!$A$2:$A$248,DB!$D$2:$D$248,"")</f>
        <v>Sector 2</v>
      </c>
    </row>
    <row r="25" spans="1:20" x14ac:dyDescent="0.2">
      <c r="A25" t="s">
        <v>77</v>
      </c>
      <c r="B25" t="s">
        <v>18</v>
      </c>
      <c r="C25" t="s">
        <v>19</v>
      </c>
      <c r="D25" t="s">
        <v>20</v>
      </c>
      <c r="E25" t="s">
        <v>765</v>
      </c>
      <c r="F25" s="2">
        <v>46315.143912037034</v>
      </c>
      <c r="G25" t="s">
        <v>696</v>
      </c>
      <c r="H25" t="s">
        <v>6239</v>
      </c>
      <c r="I25">
        <v>360</v>
      </c>
      <c r="J25" t="s">
        <v>23</v>
      </c>
      <c r="K25" t="s">
        <v>24</v>
      </c>
      <c r="L25">
        <v>865</v>
      </c>
      <c r="M25" t="s">
        <v>753</v>
      </c>
      <c r="N25" s="2">
        <v>46315.191203703704</v>
      </c>
      <c r="O25">
        <v>360</v>
      </c>
      <c r="P25" t="s">
        <v>26</v>
      </c>
      <c r="Q25">
        <v>190</v>
      </c>
      <c r="R25" s="3" t="str">
        <f>IF(OR(G25="12R",G25="12L"),_xlfn.XLOOKUP(C25,DB!$A$2:$A$248,DB!$B$2:$B$248,""),IF(OR(G25="30L",G25="30R"),_xlfn.XLOOKUP(C25,DB!$A$2:$A$248,DB!$C$2:$C$248,""),""))</f>
        <v>UDGUV</v>
      </c>
      <c r="S25" s="3">
        <f t="shared" si="0"/>
        <v>3</v>
      </c>
      <c r="T25" s="3" t="str">
        <f>_xlfn.XLOOKUP(C25,DB!$A$2:$A$248,DB!$D$2:$D$248,"")</f>
        <v>Sector 2</v>
      </c>
    </row>
    <row r="26" spans="1:20" x14ac:dyDescent="0.2">
      <c r="A26" t="s">
        <v>92</v>
      </c>
      <c r="B26" t="s">
        <v>18</v>
      </c>
      <c r="C26" t="s">
        <v>33</v>
      </c>
      <c r="D26" t="s">
        <v>61</v>
      </c>
      <c r="E26" t="s">
        <v>605</v>
      </c>
      <c r="F26" s="2">
        <v>46315.169016203705</v>
      </c>
      <c r="G26" t="s">
        <v>696</v>
      </c>
      <c r="H26" t="s">
        <v>6240</v>
      </c>
      <c r="I26">
        <v>340</v>
      </c>
      <c r="J26" t="s">
        <v>23</v>
      </c>
      <c r="K26" t="s">
        <v>24</v>
      </c>
      <c r="L26">
        <v>912</v>
      </c>
      <c r="M26" t="s">
        <v>36</v>
      </c>
      <c r="N26" s="2">
        <v>46315.218611111108</v>
      </c>
      <c r="O26">
        <v>340</v>
      </c>
      <c r="P26" t="s">
        <v>26</v>
      </c>
      <c r="Q26">
        <v>190</v>
      </c>
      <c r="R26" s="3" t="str">
        <f>IF(OR(G26="12R",G26="12L"),_xlfn.XLOOKUP(C26,DB!$A$2:$A$248,DB!$B$2:$B$248,""),IF(OR(G26="30L",G26="30R"),_xlfn.XLOOKUP(C26,DB!$A$2:$A$248,DB!$C$2:$C$248,""),""))</f>
        <v>UDGUV</v>
      </c>
      <c r="S26" s="3">
        <f t="shared" si="0"/>
        <v>4</v>
      </c>
      <c r="T26" s="3" t="str">
        <f>_xlfn.XLOOKUP(C26,DB!$A$2:$A$248,DB!$D$2:$D$248,"")</f>
        <v>Sector 2</v>
      </c>
    </row>
    <row r="27" spans="1:20" x14ac:dyDescent="0.2">
      <c r="A27" t="s">
        <v>89</v>
      </c>
      <c r="B27" t="s">
        <v>18</v>
      </c>
      <c r="C27" t="s">
        <v>43</v>
      </c>
      <c r="D27" t="s">
        <v>61</v>
      </c>
      <c r="E27" t="s">
        <v>98</v>
      </c>
      <c r="F27" s="2">
        <v>46315.179571759261</v>
      </c>
      <c r="G27" t="s">
        <v>696</v>
      </c>
      <c r="H27" t="s">
        <v>6241</v>
      </c>
      <c r="I27">
        <v>360</v>
      </c>
      <c r="J27" t="s">
        <v>23</v>
      </c>
      <c r="K27" t="s">
        <v>24</v>
      </c>
      <c r="L27">
        <v>880</v>
      </c>
      <c r="M27" t="s">
        <v>6242</v>
      </c>
      <c r="N27" s="2">
        <v>46315.225821759261</v>
      </c>
      <c r="O27">
        <v>360</v>
      </c>
      <c r="P27" t="s">
        <v>26</v>
      </c>
      <c r="Q27">
        <v>190</v>
      </c>
      <c r="R27" s="3" t="str">
        <f>IF(OR(G27="12R",G27="12L"),_xlfn.XLOOKUP(C27,DB!$A$2:$A$248,DB!$B$2:$B$248,""),IF(OR(G27="30L",G27="30R"),_xlfn.XLOOKUP(C27,DB!$A$2:$A$248,DB!$C$2:$C$248,""),""))</f>
        <v>UDGUV</v>
      </c>
      <c r="S27" s="3">
        <f t="shared" si="0"/>
        <v>4</v>
      </c>
      <c r="T27" s="3" t="str">
        <f>_xlfn.XLOOKUP(C27,DB!$A$2:$A$248,DB!$D$2:$D$248,"")</f>
        <v>Sector 2</v>
      </c>
    </row>
    <row r="28" spans="1:20" x14ac:dyDescent="0.2">
      <c r="A28" t="s">
        <v>94</v>
      </c>
      <c r="B28" t="s">
        <v>18</v>
      </c>
      <c r="C28" t="s">
        <v>43</v>
      </c>
      <c r="D28" t="s">
        <v>34</v>
      </c>
      <c r="E28" t="s">
        <v>601</v>
      </c>
      <c r="F28" s="2">
        <v>46315.440196759257</v>
      </c>
      <c r="G28" t="s">
        <v>696</v>
      </c>
      <c r="H28" t="s">
        <v>6243</v>
      </c>
      <c r="I28">
        <v>380</v>
      </c>
      <c r="J28" t="s">
        <v>23</v>
      </c>
      <c r="K28" t="s">
        <v>24</v>
      </c>
      <c r="L28">
        <v>861</v>
      </c>
      <c r="M28" t="s">
        <v>46</v>
      </c>
      <c r="N28" s="2">
        <v>46315.487974537034</v>
      </c>
      <c r="O28">
        <v>380</v>
      </c>
      <c r="P28" t="s">
        <v>26</v>
      </c>
      <c r="Q28">
        <v>190</v>
      </c>
      <c r="R28" s="3" t="str">
        <f>IF(OR(G28="12R",G28="12L"),_xlfn.XLOOKUP(C28,DB!$A$2:$A$248,DB!$B$2:$B$248,""),IF(OR(G28="30L",G28="30R"),_xlfn.XLOOKUP(C28,DB!$A$2:$A$248,DB!$C$2:$C$248,""),""))</f>
        <v>UDGUV</v>
      </c>
      <c r="S28" s="3">
        <f t="shared" si="0"/>
        <v>10</v>
      </c>
      <c r="T28" s="3" t="str">
        <f>_xlfn.XLOOKUP(C28,DB!$A$2:$A$248,DB!$D$2:$D$248,"")</f>
        <v>Sector 2</v>
      </c>
    </row>
    <row r="29" spans="1:20" x14ac:dyDescent="0.2">
      <c r="A29" t="s">
        <v>106</v>
      </c>
      <c r="B29" t="s">
        <v>18</v>
      </c>
      <c r="C29" t="s">
        <v>43</v>
      </c>
      <c r="D29" t="s">
        <v>61</v>
      </c>
      <c r="E29" t="s">
        <v>4978</v>
      </c>
      <c r="F29" s="2">
        <v>46315.452986111108</v>
      </c>
      <c r="G29" t="s">
        <v>696</v>
      </c>
      <c r="H29" t="s">
        <v>4115</v>
      </c>
      <c r="I29">
        <v>360</v>
      </c>
      <c r="J29" t="s">
        <v>23</v>
      </c>
      <c r="K29" t="s">
        <v>24</v>
      </c>
      <c r="L29">
        <v>861</v>
      </c>
      <c r="M29" t="s">
        <v>46</v>
      </c>
      <c r="N29" s="2">
        <v>46315.499942129631</v>
      </c>
      <c r="O29">
        <v>360</v>
      </c>
      <c r="P29" t="s">
        <v>26</v>
      </c>
      <c r="Q29">
        <v>190</v>
      </c>
      <c r="R29" s="3" t="str">
        <f>IF(OR(G29="12R",G29="12L"),_xlfn.XLOOKUP(C29,DB!$A$2:$A$248,DB!$B$2:$B$248,""),IF(OR(G29="30L",G29="30R"),_xlfn.XLOOKUP(C29,DB!$A$2:$A$248,DB!$C$2:$C$248,""),""))</f>
        <v>UDGUV</v>
      </c>
      <c r="S29" s="3">
        <f t="shared" si="0"/>
        <v>10</v>
      </c>
      <c r="T29" s="3" t="str">
        <f>_xlfn.XLOOKUP(C29,DB!$A$2:$A$248,DB!$D$2:$D$248,"")</f>
        <v>Sector 2</v>
      </c>
    </row>
    <row r="30" spans="1:20" x14ac:dyDescent="0.2">
      <c r="A30" t="s">
        <v>96</v>
      </c>
      <c r="B30" t="s">
        <v>18</v>
      </c>
      <c r="C30" t="s">
        <v>97</v>
      </c>
      <c r="D30" t="s">
        <v>61</v>
      </c>
      <c r="E30" t="s">
        <v>590</v>
      </c>
      <c r="F30" s="2">
        <v>46315.462870370371</v>
      </c>
      <c r="G30" t="s">
        <v>696</v>
      </c>
      <c r="H30" t="s">
        <v>6244</v>
      </c>
      <c r="I30">
        <v>380</v>
      </c>
      <c r="J30" t="s">
        <v>23</v>
      </c>
      <c r="K30" t="s">
        <v>24</v>
      </c>
      <c r="L30">
        <v>913</v>
      </c>
      <c r="M30" t="s">
        <v>2346</v>
      </c>
      <c r="N30" s="2">
        <v>46315.512939814813</v>
      </c>
      <c r="O30">
        <v>200</v>
      </c>
      <c r="P30" t="s">
        <v>26</v>
      </c>
      <c r="Q30">
        <v>190</v>
      </c>
      <c r="R30" s="3" t="str">
        <f>IF(OR(G30="12R",G30="12L"),_xlfn.XLOOKUP(C30,DB!$A$2:$A$248,DB!$B$2:$B$248,""),IF(OR(G30="30L",G30="30R"),_xlfn.XLOOKUP(C30,DB!$A$2:$A$248,DB!$C$2:$C$248,""),""))</f>
        <v>UDGUV</v>
      </c>
      <c r="S30" s="3">
        <f t="shared" si="0"/>
        <v>11</v>
      </c>
      <c r="T30" s="3" t="str">
        <f>_xlfn.XLOOKUP(C30,DB!$A$2:$A$248,DB!$D$2:$D$248,"")</f>
        <v>Sector 2</v>
      </c>
    </row>
    <row r="31" spans="1:20" x14ac:dyDescent="0.2">
      <c r="A31" t="s">
        <v>103</v>
      </c>
      <c r="B31" t="s">
        <v>18</v>
      </c>
      <c r="C31" t="s">
        <v>43</v>
      </c>
      <c r="D31" t="s">
        <v>44</v>
      </c>
      <c r="E31" t="s">
        <v>141</v>
      </c>
      <c r="F31" s="2">
        <v>46315.467326388891</v>
      </c>
      <c r="G31" t="s">
        <v>696</v>
      </c>
      <c r="H31" t="s">
        <v>6245</v>
      </c>
      <c r="I31">
        <v>360</v>
      </c>
      <c r="J31" t="s">
        <v>23</v>
      </c>
      <c r="K31" t="s">
        <v>24</v>
      </c>
      <c r="L31">
        <v>861</v>
      </c>
      <c r="M31" t="s">
        <v>46</v>
      </c>
      <c r="N31" s="2">
        <v>46315.514652777776</v>
      </c>
      <c r="O31">
        <v>360</v>
      </c>
      <c r="P31" t="s">
        <v>26</v>
      </c>
      <c r="Q31">
        <v>190</v>
      </c>
      <c r="R31" s="3" t="str">
        <f>IF(OR(G31="12R",G31="12L"),_xlfn.XLOOKUP(C31,DB!$A$2:$A$248,DB!$B$2:$B$248,""),IF(OR(G31="30L",G31="30R"),_xlfn.XLOOKUP(C31,DB!$A$2:$A$248,DB!$C$2:$C$248,""),""))</f>
        <v>UDGUV</v>
      </c>
      <c r="S31" s="3">
        <f t="shared" si="0"/>
        <v>11</v>
      </c>
      <c r="T31" s="3" t="str">
        <f>_xlfn.XLOOKUP(C31,DB!$A$2:$A$248,DB!$D$2:$D$248,"")</f>
        <v>Sector 2</v>
      </c>
    </row>
    <row r="32" spans="1:20" x14ac:dyDescent="0.2">
      <c r="A32" t="s">
        <v>107</v>
      </c>
      <c r="B32" t="s">
        <v>18</v>
      </c>
      <c r="C32" t="s">
        <v>108</v>
      </c>
      <c r="D32" t="s">
        <v>34</v>
      </c>
      <c r="E32" t="s">
        <v>6119</v>
      </c>
      <c r="F32" s="2">
        <v>46315.492986111109</v>
      </c>
      <c r="G32" t="s">
        <v>696</v>
      </c>
      <c r="H32" t="s">
        <v>5734</v>
      </c>
      <c r="I32">
        <v>290</v>
      </c>
      <c r="J32" t="s">
        <v>23</v>
      </c>
      <c r="K32" t="s">
        <v>24</v>
      </c>
      <c r="L32">
        <v>136</v>
      </c>
      <c r="M32" t="s">
        <v>40</v>
      </c>
      <c r="N32" s="2">
        <v>46315.502685185187</v>
      </c>
      <c r="O32">
        <v>273</v>
      </c>
      <c r="P32" t="s">
        <v>26</v>
      </c>
      <c r="Q32">
        <v>190</v>
      </c>
      <c r="R32" s="3" t="str">
        <f>IF(OR(G32="12R",G32="12L"),_xlfn.XLOOKUP(C32,DB!$A$2:$A$248,DB!$B$2:$B$248,""),IF(OR(G32="30L",G32="30R"),_xlfn.XLOOKUP(C32,DB!$A$2:$A$248,DB!$C$2:$C$248,""),""))</f>
        <v>NUDAL</v>
      </c>
      <c r="S32" s="3">
        <f t="shared" si="0"/>
        <v>11</v>
      </c>
      <c r="T32" s="3" t="str">
        <f>_xlfn.XLOOKUP(C32,DB!$A$2:$A$248,DB!$D$2:$D$248,"")</f>
        <v>Sector 3</v>
      </c>
    </row>
    <row r="33" spans="1:20" x14ac:dyDescent="0.2">
      <c r="A33" t="s">
        <v>114</v>
      </c>
      <c r="B33" t="s">
        <v>18</v>
      </c>
      <c r="C33" t="s">
        <v>115</v>
      </c>
      <c r="D33" t="s">
        <v>129</v>
      </c>
      <c r="E33" t="s">
        <v>3023</v>
      </c>
      <c r="F33" s="2">
        <v>46315.507534722223</v>
      </c>
      <c r="G33" t="s">
        <v>696</v>
      </c>
      <c r="H33" t="s">
        <v>6246</v>
      </c>
      <c r="I33">
        <v>300</v>
      </c>
      <c r="J33" t="s">
        <v>23</v>
      </c>
      <c r="K33" t="s">
        <v>24</v>
      </c>
      <c r="L33">
        <v>221</v>
      </c>
      <c r="M33" t="s">
        <v>56</v>
      </c>
      <c r="N33" s="2">
        <v>46315.521111111113</v>
      </c>
      <c r="O33">
        <v>332</v>
      </c>
      <c r="P33" t="s">
        <v>26</v>
      </c>
      <c r="Q33">
        <v>190</v>
      </c>
      <c r="R33" s="3" t="str">
        <f>IF(OR(G33="12R",G33="12L"),_xlfn.XLOOKUP(C33,DB!$A$2:$A$248,DB!$B$2:$B$248,""),IF(OR(G33="30L",G33="30R"),_xlfn.XLOOKUP(C33,DB!$A$2:$A$248,DB!$C$2:$C$248,""),""))</f>
        <v>TAKUX</v>
      </c>
      <c r="S33" s="3">
        <f t="shared" si="0"/>
        <v>12</v>
      </c>
      <c r="T33" s="3" t="str">
        <f>_xlfn.XLOOKUP(C33,DB!$A$2:$A$248,DB!$D$2:$D$248,"")</f>
        <v>Sector 7</v>
      </c>
    </row>
    <row r="34" spans="1:20" x14ac:dyDescent="0.2">
      <c r="A34" t="s">
        <v>118</v>
      </c>
      <c r="B34" t="s">
        <v>18</v>
      </c>
      <c r="C34" t="s">
        <v>119</v>
      </c>
      <c r="D34" t="s">
        <v>20</v>
      </c>
      <c r="E34" t="s">
        <v>562</v>
      </c>
      <c r="F34" s="2">
        <v>46315.50885416667</v>
      </c>
      <c r="G34" t="s">
        <v>696</v>
      </c>
      <c r="H34" t="s">
        <v>6247</v>
      </c>
      <c r="I34">
        <v>360</v>
      </c>
      <c r="J34" t="s">
        <v>23</v>
      </c>
      <c r="K34" t="s">
        <v>24</v>
      </c>
      <c r="L34">
        <v>879</v>
      </c>
      <c r="M34" t="s">
        <v>36</v>
      </c>
      <c r="N34" s="2">
        <v>46315.557951388888</v>
      </c>
      <c r="O34">
        <v>360</v>
      </c>
      <c r="P34" t="s">
        <v>26</v>
      </c>
      <c r="Q34">
        <v>190</v>
      </c>
      <c r="R34" s="3" t="str">
        <f>IF(OR(G34="12R",G34="12L"),_xlfn.XLOOKUP(C34,DB!$A$2:$A$248,DB!$B$2:$B$248,""),IF(OR(G34="30L",G34="30R"),_xlfn.XLOOKUP(C34,DB!$A$2:$A$248,DB!$C$2:$C$248,""),""))</f>
        <v>UDGUV</v>
      </c>
      <c r="S34" s="3">
        <f t="shared" si="0"/>
        <v>12</v>
      </c>
      <c r="T34" s="3" t="str">
        <f>_xlfn.XLOOKUP(C34,DB!$A$2:$A$248,DB!$D$2:$D$248,"")</f>
        <v>Sector 2</v>
      </c>
    </row>
    <row r="35" spans="1:20" x14ac:dyDescent="0.2">
      <c r="A35" t="s">
        <v>113</v>
      </c>
      <c r="B35" t="s">
        <v>18</v>
      </c>
      <c r="C35" t="s">
        <v>43</v>
      </c>
      <c r="D35" t="s">
        <v>44</v>
      </c>
      <c r="E35" t="s">
        <v>288</v>
      </c>
      <c r="F35" s="2">
        <v>46315.513310185182</v>
      </c>
      <c r="G35" t="s">
        <v>696</v>
      </c>
      <c r="H35" t="s">
        <v>6248</v>
      </c>
      <c r="I35">
        <v>360</v>
      </c>
      <c r="J35" t="s">
        <v>23</v>
      </c>
      <c r="K35" t="s">
        <v>24</v>
      </c>
      <c r="L35">
        <v>860</v>
      </c>
      <c r="M35" t="s">
        <v>46</v>
      </c>
      <c r="N35" s="2">
        <v>46315.560243055559</v>
      </c>
      <c r="O35">
        <v>360</v>
      </c>
      <c r="P35" t="s">
        <v>26</v>
      </c>
      <c r="Q35">
        <v>190</v>
      </c>
      <c r="R35" s="3" t="str">
        <f>IF(OR(G35="12R",G35="12L"),_xlfn.XLOOKUP(C35,DB!$A$2:$A$248,DB!$B$2:$B$248,""),IF(OR(G35="30L",G35="30R"),_xlfn.XLOOKUP(C35,DB!$A$2:$A$248,DB!$C$2:$C$248,""),""))</f>
        <v>UDGUV</v>
      </c>
      <c r="S35" s="3">
        <f t="shared" si="0"/>
        <v>12</v>
      </c>
      <c r="T35" s="3" t="str">
        <f>_xlfn.XLOOKUP(C35,DB!$A$2:$A$248,DB!$D$2:$D$248,"")</f>
        <v>Sector 2</v>
      </c>
    </row>
    <row r="36" spans="1:20" x14ac:dyDescent="0.2">
      <c r="A36" t="s">
        <v>127</v>
      </c>
      <c r="B36" t="s">
        <v>18</v>
      </c>
      <c r="C36" t="s">
        <v>128</v>
      </c>
      <c r="D36" t="s">
        <v>129</v>
      </c>
      <c r="E36" t="s">
        <v>6249</v>
      </c>
      <c r="F36" s="2">
        <v>46315.527696759258</v>
      </c>
      <c r="G36" t="s">
        <v>696</v>
      </c>
      <c r="H36" t="s">
        <v>6250</v>
      </c>
      <c r="I36">
        <v>360</v>
      </c>
      <c r="J36" t="s">
        <v>23</v>
      </c>
      <c r="K36" t="s">
        <v>24</v>
      </c>
      <c r="L36">
        <v>514</v>
      </c>
      <c r="M36" t="s">
        <v>130</v>
      </c>
      <c r="N36" s="2">
        <v>46315.55709490741</v>
      </c>
      <c r="O36">
        <v>360</v>
      </c>
      <c r="P36" t="s">
        <v>26</v>
      </c>
      <c r="Q36">
        <v>40</v>
      </c>
      <c r="R36" s="3" t="str">
        <f>IF(OR(G36="12R",G36="12L"),_xlfn.XLOOKUP(C36,DB!$A$2:$A$248,DB!$B$2:$B$248,""),IF(OR(G36="30L",G36="30R"),_xlfn.XLOOKUP(C36,DB!$A$2:$A$248,DB!$C$2:$C$248,""),""))</f>
        <v>ENEBA</v>
      </c>
      <c r="S36" s="3">
        <f t="shared" si="0"/>
        <v>12</v>
      </c>
      <c r="T36" s="3" t="str">
        <f>_xlfn.XLOOKUP(C36,DB!$A$2:$A$248,DB!$D$2:$D$248,"")</f>
        <v>Sector 3</v>
      </c>
    </row>
    <row r="37" spans="1:20" x14ac:dyDescent="0.2">
      <c r="A37" t="s">
        <v>100</v>
      </c>
      <c r="B37" t="s">
        <v>18</v>
      </c>
      <c r="C37" t="s">
        <v>101</v>
      </c>
      <c r="D37" t="s">
        <v>54</v>
      </c>
      <c r="E37" t="s">
        <v>428</v>
      </c>
      <c r="F37" s="2">
        <v>46315.529398148145</v>
      </c>
      <c r="G37" t="s">
        <v>696</v>
      </c>
      <c r="H37" t="s">
        <v>6251</v>
      </c>
      <c r="I37">
        <v>380</v>
      </c>
      <c r="J37" t="s">
        <v>23</v>
      </c>
      <c r="K37" t="s">
        <v>24</v>
      </c>
      <c r="L37">
        <v>865</v>
      </c>
      <c r="M37" t="s">
        <v>703</v>
      </c>
      <c r="N37" s="2">
        <v>46315.577488425923</v>
      </c>
      <c r="O37">
        <v>380</v>
      </c>
      <c r="P37" t="s">
        <v>26</v>
      </c>
      <c r="Q37">
        <v>190</v>
      </c>
      <c r="R37" s="3" t="str">
        <f>IF(OR(G37="12R",G37="12L"),_xlfn.XLOOKUP(C37,DB!$A$2:$A$248,DB!$B$2:$B$248,""),IF(OR(G37="30L",G37="30R"),_xlfn.XLOOKUP(C37,DB!$A$2:$A$248,DB!$C$2:$C$248,""),""))</f>
        <v>UDGUV</v>
      </c>
      <c r="S37" s="3">
        <f t="shared" si="0"/>
        <v>12</v>
      </c>
      <c r="T37" s="3" t="str">
        <f>_xlfn.XLOOKUP(C37,DB!$A$2:$A$248,DB!$D$2:$D$248,"")</f>
        <v>Sector 2</v>
      </c>
    </row>
    <row r="38" spans="1:20" x14ac:dyDescent="0.2">
      <c r="A38" t="s">
        <v>125</v>
      </c>
      <c r="B38" t="s">
        <v>18</v>
      </c>
      <c r="C38" t="s">
        <v>43</v>
      </c>
      <c r="D38" t="s">
        <v>44</v>
      </c>
      <c r="E38" t="s">
        <v>564</v>
      </c>
      <c r="F38" s="2">
        <v>46315.547650462962</v>
      </c>
      <c r="G38" t="s">
        <v>22</v>
      </c>
      <c r="H38" t="s">
        <v>6252</v>
      </c>
      <c r="I38">
        <v>360</v>
      </c>
      <c r="J38" t="s">
        <v>23</v>
      </c>
      <c r="K38" t="s">
        <v>24</v>
      </c>
      <c r="L38">
        <v>869</v>
      </c>
      <c r="M38" t="s">
        <v>46</v>
      </c>
      <c r="N38" s="2">
        <v>46315.595590277779</v>
      </c>
      <c r="O38">
        <v>360</v>
      </c>
      <c r="P38" t="s">
        <v>26</v>
      </c>
      <c r="Q38">
        <v>190</v>
      </c>
      <c r="R38" s="3" t="str">
        <f>IF(OR(G38="12R",G38="12L"),_xlfn.XLOOKUP(C38,DB!$A$2:$A$248,DB!$B$2:$B$248,""),IF(OR(G38="30L",G38="30R"),_xlfn.XLOOKUP(C38,DB!$A$2:$A$248,DB!$C$2:$C$248,""),""))</f>
        <v>UDGUV</v>
      </c>
      <c r="S38" s="3">
        <f t="shared" si="0"/>
        <v>13</v>
      </c>
      <c r="T38" s="3" t="str">
        <f>_xlfn.XLOOKUP(C38,DB!$A$2:$A$248,DB!$D$2:$D$248,"")</f>
        <v>Sector 2</v>
      </c>
    </row>
    <row r="39" spans="1:20" x14ac:dyDescent="0.2">
      <c r="A39" t="s">
        <v>133</v>
      </c>
      <c r="B39" t="s">
        <v>18</v>
      </c>
      <c r="C39" t="s">
        <v>134</v>
      </c>
      <c r="D39" t="s">
        <v>129</v>
      </c>
      <c r="E39" t="s">
        <v>2008</v>
      </c>
      <c r="F39" s="2">
        <v>46315.549467592595</v>
      </c>
      <c r="G39" t="s">
        <v>22</v>
      </c>
      <c r="H39" t="s">
        <v>6253</v>
      </c>
      <c r="I39">
        <v>370</v>
      </c>
      <c r="J39" t="s">
        <v>23</v>
      </c>
      <c r="K39" t="s">
        <v>24</v>
      </c>
      <c r="L39">
        <v>359</v>
      </c>
      <c r="M39" t="s">
        <v>31</v>
      </c>
      <c r="N39" s="2">
        <v>46315.569594907407</v>
      </c>
      <c r="O39">
        <v>370</v>
      </c>
      <c r="P39" t="s">
        <v>26</v>
      </c>
      <c r="Q39">
        <v>40</v>
      </c>
      <c r="R39" s="3" t="str">
        <f>IF(OR(G39="12R",G39="12L"),_xlfn.XLOOKUP(C39,DB!$A$2:$A$248,DB!$B$2:$B$248,""),IF(OR(G39="30L",G39="30R"),_xlfn.XLOOKUP(C39,DB!$A$2:$A$248,DB!$C$2:$C$248,""),""))</f>
        <v>ENEBA</v>
      </c>
      <c r="S39" s="3">
        <f t="shared" si="0"/>
        <v>13</v>
      </c>
      <c r="T39" s="3" t="str">
        <f>_xlfn.XLOOKUP(C39,DB!$A$2:$A$248,DB!$D$2:$D$248,"")</f>
        <v>Sector 3</v>
      </c>
    </row>
    <row r="40" spans="1:20" x14ac:dyDescent="0.2">
      <c r="A40" t="s">
        <v>2806</v>
      </c>
      <c r="B40" t="s">
        <v>18</v>
      </c>
      <c r="C40" t="s">
        <v>33</v>
      </c>
      <c r="D40" t="s">
        <v>34</v>
      </c>
      <c r="E40" t="s">
        <v>399</v>
      </c>
      <c r="F40" s="2">
        <v>46315.565000000002</v>
      </c>
      <c r="G40" t="s">
        <v>22</v>
      </c>
      <c r="H40" t="s">
        <v>6254</v>
      </c>
      <c r="I40">
        <v>380</v>
      </c>
      <c r="J40" t="s">
        <v>23</v>
      </c>
      <c r="K40" t="s">
        <v>24</v>
      </c>
      <c r="L40">
        <v>905</v>
      </c>
      <c r="M40" t="s">
        <v>36</v>
      </c>
      <c r="N40" s="2">
        <v>46315.615740740737</v>
      </c>
      <c r="O40">
        <v>380</v>
      </c>
      <c r="P40" t="s">
        <v>26</v>
      </c>
      <c r="Q40">
        <v>190</v>
      </c>
      <c r="R40" s="3" t="str">
        <f>IF(OR(G40="12R",G40="12L"),_xlfn.XLOOKUP(C40,DB!$A$2:$A$248,DB!$B$2:$B$248,""),IF(OR(G40="30L",G40="30R"),_xlfn.XLOOKUP(C40,DB!$A$2:$A$248,DB!$C$2:$C$248,""),""))</f>
        <v>UDGUV</v>
      </c>
      <c r="S40" s="3">
        <f t="shared" si="0"/>
        <v>13</v>
      </c>
      <c r="T40" s="3" t="str">
        <f>_xlfn.XLOOKUP(C40,DB!$A$2:$A$248,DB!$D$2:$D$248,"")</f>
        <v>Sector 2</v>
      </c>
    </row>
    <row r="41" spans="1:20" x14ac:dyDescent="0.2">
      <c r="A41" t="s">
        <v>121</v>
      </c>
      <c r="B41" t="s">
        <v>18</v>
      </c>
      <c r="C41" t="s">
        <v>122</v>
      </c>
      <c r="D41" t="s">
        <v>123</v>
      </c>
      <c r="E41" t="s">
        <v>6255</v>
      </c>
      <c r="F41" s="2">
        <v>46315.575983796298</v>
      </c>
      <c r="G41" t="s">
        <v>22</v>
      </c>
      <c r="H41" t="s">
        <v>6256</v>
      </c>
      <c r="I41">
        <v>340</v>
      </c>
      <c r="J41" t="s">
        <v>23</v>
      </c>
      <c r="K41" t="s">
        <v>24</v>
      </c>
      <c r="L41">
        <v>538</v>
      </c>
      <c r="M41" t="s">
        <v>130</v>
      </c>
      <c r="N41" s="2">
        <v>46315.605787037035</v>
      </c>
      <c r="O41">
        <v>340</v>
      </c>
      <c r="P41" t="s">
        <v>26</v>
      </c>
      <c r="Q41">
        <v>40</v>
      </c>
      <c r="R41" s="3" t="str">
        <f>IF(OR(G41="12R",G41="12L"),_xlfn.XLOOKUP(C41,DB!$A$2:$A$248,DB!$B$2:$B$248,""),IF(OR(G41="30L",G41="30R"),_xlfn.XLOOKUP(C41,DB!$A$2:$A$248,DB!$C$2:$C$248,""),""))</f>
        <v>ENEBA</v>
      </c>
      <c r="S41" s="3">
        <f t="shared" si="0"/>
        <v>13</v>
      </c>
      <c r="T41" s="3" t="str">
        <f>_xlfn.XLOOKUP(C41,DB!$A$2:$A$248,DB!$D$2:$D$248,"")</f>
        <v>Sector 3</v>
      </c>
    </row>
    <row r="42" spans="1:20" x14ac:dyDescent="0.2">
      <c r="A42" t="s">
        <v>135</v>
      </c>
      <c r="B42" t="s">
        <v>18</v>
      </c>
      <c r="C42" t="s">
        <v>136</v>
      </c>
      <c r="D42" t="s">
        <v>44</v>
      </c>
      <c r="E42" t="s">
        <v>6257</v>
      </c>
      <c r="F42" s="2">
        <v>46315.583067129628</v>
      </c>
      <c r="G42" t="s">
        <v>22</v>
      </c>
      <c r="H42" t="s">
        <v>6258</v>
      </c>
      <c r="I42">
        <v>330</v>
      </c>
      <c r="J42" t="s">
        <v>23</v>
      </c>
      <c r="K42" t="s">
        <v>24</v>
      </c>
      <c r="L42">
        <v>359</v>
      </c>
      <c r="M42" t="s">
        <v>31</v>
      </c>
      <c r="N42" s="2">
        <v>46315.604097222225</v>
      </c>
      <c r="O42">
        <v>330</v>
      </c>
      <c r="P42" t="s">
        <v>26</v>
      </c>
      <c r="Q42">
        <v>40</v>
      </c>
      <c r="R42" s="3" t="str">
        <f>IF(OR(G42="12R",G42="12L"),_xlfn.XLOOKUP(C42,DB!$A$2:$A$248,DB!$B$2:$B$248,""),IF(OR(G42="30L",G42="30R"),_xlfn.XLOOKUP(C42,DB!$A$2:$A$248,DB!$C$2:$C$248,""),""))</f>
        <v>OMSUK</v>
      </c>
      <c r="S42" s="3">
        <f t="shared" si="0"/>
        <v>13</v>
      </c>
      <c r="T42" s="3" t="str">
        <f>_xlfn.XLOOKUP(C42,DB!$A$2:$A$248,DB!$D$2:$D$248,"")</f>
        <v>Sector 3</v>
      </c>
    </row>
    <row r="43" spans="1:20" x14ac:dyDescent="0.2">
      <c r="A43" t="s">
        <v>140</v>
      </c>
      <c r="B43" t="s">
        <v>18</v>
      </c>
      <c r="C43" t="s">
        <v>43</v>
      </c>
      <c r="D43" t="s">
        <v>44</v>
      </c>
      <c r="E43" t="s">
        <v>104</v>
      </c>
      <c r="F43" s="2">
        <v>46315.600405092591</v>
      </c>
      <c r="G43" t="s">
        <v>22</v>
      </c>
      <c r="H43" t="s">
        <v>3853</v>
      </c>
      <c r="I43">
        <v>360</v>
      </c>
      <c r="J43" t="s">
        <v>23</v>
      </c>
      <c r="K43" t="s">
        <v>24</v>
      </c>
      <c r="L43">
        <v>859</v>
      </c>
      <c r="M43" t="s">
        <v>46</v>
      </c>
      <c r="N43" s="2">
        <v>46315.647824074076</v>
      </c>
      <c r="O43">
        <v>360</v>
      </c>
      <c r="P43" t="s">
        <v>26</v>
      </c>
      <c r="Q43">
        <v>190</v>
      </c>
      <c r="R43" s="3" t="str">
        <f>IF(OR(G43="12R",G43="12L"),_xlfn.XLOOKUP(C43,DB!$A$2:$A$248,DB!$B$2:$B$248,""),IF(OR(G43="30L",G43="30R"),_xlfn.XLOOKUP(C43,DB!$A$2:$A$248,DB!$C$2:$C$248,""),""))</f>
        <v>UDGUV</v>
      </c>
      <c r="S43" s="3">
        <f t="shared" si="0"/>
        <v>14</v>
      </c>
      <c r="T43" s="3" t="str">
        <f>_xlfn.XLOOKUP(C43,DB!$A$2:$A$248,DB!$D$2:$D$248,"")</f>
        <v>Sector 2</v>
      </c>
    </row>
    <row r="44" spans="1:20" x14ac:dyDescent="0.2">
      <c r="A44" t="s">
        <v>415</v>
      </c>
      <c r="B44" t="s">
        <v>18</v>
      </c>
      <c r="C44" t="s">
        <v>18</v>
      </c>
      <c r="D44" t="s">
        <v>416</v>
      </c>
      <c r="F44" s="2">
        <v>46315.608576388891</v>
      </c>
      <c r="G44" t="s">
        <v>22</v>
      </c>
      <c r="H44" t="s">
        <v>6259</v>
      </c>
      <c r="I44">
        <v>15</v>
      </c>
      <c r="J44" t="s">
        <v>139</v>
      </c>
      <c r="K44" t="s">
        <v>51</v>
      </c>
      <c r="L44">
        <v>138</v>
      </c>
      <c r="M44" t="s">
        <v>18</v>
      </c>
      <c r="N44" s="2">
        <v>46315.672893518517</v>
      </c>
      <c r="O44">
        <v>0</v>
      </c>
      <c r="P44" t="s">
        <v>137</v>
      </c>
      <c r="Q44">
        <v>15</v>
      </c>
      <c r="R44" s="3" t="str">
        <f>IF(OR(G44="12R",G44="12L"),_xlfn.XLOOKUP(C44,DB!$A$2:$A$248,DB!$B$2:$B$248,""),IF(OR(G44="30L",G44="30R"),_xlfn.XLOOKUP(C44,DB!$A$2:$A$248,DB!$C$2:$C$248,""),""))</f>
        <v/>
      </c>
      <c r="S44" s="3">
        <f t="shared" si="0"/>
        <v>14</v>
      </c>
      <c r="T44" s="3" t="str">
        <f>_xlfn.XLOOKUP(C44,DB!$A$2:$A$248,DB!$D$2:$D$248,"")</f>
        <v/>
      </c>
    </row>
    <row r="45" spans="1:20" x14ac:dyDescent="0.2">
      <c r="A45" t="s">
        <v>5452</v>
      </c>
      <c r="B45" t="s">
        <v>18</v>
      </c>
      <c r="C45" t="s">
        <v>144</v>
      </c>
      <c r="D45" t="s">
        <v>29</v>
      </c>
      <c r="E45" t="s">
        <v>6260</v>
      </c>
      <c r="F45" s="2">
        <v>46315.629884259259</v>
      </c>
      <c r="G45" t="s">
        <v>22</v>
      </c>
      <c r="H45" t="s">
        <v>6261</v>
      </c>
      <c r="I45">
        <v>350</v>
      </c>
      <c r="J45" t="s">
        <v>23</v>
      </c>
      <c r="K45" t="s">
        <v>24</v>
      </c>
      <c r="L45">
        <v>361</v>
      </c>
      <c r="M45" t="s">
        <v>31</v>
      </c>
      <c r="N45" s="2">
        <v>46315.650451388887</v>
      </c>
      <c r="O45">
        <v>350</v>
      </c>
      <c r="P45" t="s">
        <v>26</v>
      </c>
      <c r="Q45">
        <v>40</v>
      </c>
      <c r="R45" s="3" t="str">
        <f>IF(OR(G45="12R",G45="12L"),_xlfn.XLOOKUP(C45,DB!$A$2:$A$248,DB!$B$2:$B$248,""),IF(OR(G45="30L",G45="30R"),_xlfn.XLOOKUP(C45,DB!$A$2:$A$248,DB!$C$2:$C$248,""),""))</f>
        <v>OMSUK</v>
      </c>
      <c r="S45" s="3">
        <f t="shared" si="0"/>
        <v>15</v>
      </c>
      <c r="T45" s="3" t="str">
        <f>_xlfn.XLOOKUP(C45,DB!$A$2:$A$248,DB!$D$2:$D$248,"")</f>
        <v>Sector 3</v>
      </c>
    </row>
    <row r="46" spans="1:20" x14ac:dyDescent="0.2">
      <c r="A46" t="s">
        <v>146</v>
      </c>
      <c r="B46" t="s">
        <v>18</v>
      </c>
      <c r="C46" t="s">
        <v>33</v>
      </c>
      <c r="D46" t="s">
        <v>34</v>
      </c>
      <c r="E46" t="s">
        <v>839</v>
      </c>
      <c r="F46" s="2">
        <v>46315.638819444444</v>
      </c>
      <c r="G46" t="s">
        <v>22</v>
      </c>
      <c r="H46" t="s">
        <v>6262</v>
      </c>
      <c r="I46">
        <v>380</v>
      </c>
      <c r="J46" t="s">
        <v>23</v>
      </c>
      <c r="K46" t="s">
        <v>24</v>
      </c>
      <c r="L46">
        <v>872</v>
      </c>
      <c r="M46" t="s">
        <v>36</v>
      </c>
      <c r="N46" s="2">
        <v>46315.687025462961</v>
      </c>
      <c r="O46">
        <v>380</v>
      </c>
      <c r="P46" t="s">
        <v>26</v>
      </c>
      <c r="Q46">
        <v>190</v>
      </c>
      <c r="R46" s="3" t="str">
        <f>IF(OR(G46="12R",G46="12L"),_xlfn.XLOOKUP(C46,DB!$A$2:$A$248,DB!$B$2:$B$248,""),IF(OR(G46="30L",G46="30R"),_xlfn.XLOOKUP(C46,DB!$A$2:$A$248,DB!$C$2:$C$248,""),""))</f>
        <v>UDGUV</v>
      </c>
      <c r="S46" s="3">
        <f t="shared" si="0"/>
        <v>15</v>
      </c>
      <c r="T46" s="3" t="str">
        <f>_xlfn.XLOOKUP(C46,DB!$A$2:$A$248,DB!$D$2:$D$248,"")</f>
        <v>Sector 2</v>
      </c>
    </row>
    <row r="47" spans="1:20" x14ac:dyDescent="0.2">
      <c r="A47" t="s">
        <v>154</v>
      </c>
      <c r="B47" t="s">
        <v>18</v>
      </c>
      <c r="C47" t="s">
        <v>43</v>
      </c>
      <c r="D47" t="s">
        <v>61</v>
      </c>
      <c r="E47" t="s">
        <v>156</v>
      </c>
      <c r="F47" s="2">
        <v>46315.646145833336</v>
      </c>
      <c r="G47" t="s">
        <v>22</v>
      </c>
      <c r="H47" t="s">
        <v>6263</v>
      </c>
      <c r="I47">
        <v>360</v>
      </c>
      <c r="J47" t="s">
        <v>23</v>
      </c>
      <c r="K47" t="s">
        <v>24</v>
      </c>
      <c r="L47">
        <v>870</v>
      </c>
      <c r="M47" t="s">
        <v>1217</v>
      </c>
      <c r="N47" s="2">
        <v>46315.693483796298</v>
      </c>
      <c r="O47">
        <v>360</v>
      </c>
      <c r="P47" t="s">
        <v>26</v>
      </c>
      <c r="Q47">
        <v>190</v>
      </c>
      <c r="R47" s="3" t="str">
        <f>IF(OR(G47="12R",G47="12L"),_xlfn.XLOOKUP(C47,DB!$A$2:$A$248,DB!$B$2:$B$248,""),IF(OR(G47="30L",G47="30R"),_xlfn.XLOOKUP(C47,DB!$A$2:$A$248,DB!$C$2:$C$248,""),""))</f>
        <v>UDGUV</v>
      </c>
      <c r="S47" s="3">
        <f t="shared" si="0"/>
        <v>15</v>
      </c>
      <c r="T47" s="3" t="str">
        <f>_xlfn.XLOOKUP(C47,DB!$A$2:$A$248,DB!$D$2:$D$248,"")</f>
        <v>Sector 2</v>
      </c>
    </row>
    <row r="48" spans="1:20" x14ac:dyDescent="0.2">
      <c r="A48" t="s">
        <v>3541</v>
      </c>
      <c r="B48" t="s">
        <v>18</v>
      </c>
      <c r="C48" t="s">
        <v>50</v>
      </c>
      <c r="D48" t="s">
        <v>34</v>
      </c>
      <c r="E48" t="s">
        <v>252</v>
      </c>
      <c r="F48" s="2">
        <v>46315.648715277777</v>
      </c>
      <c r="G48" t="s">
        <v>22</v>
      </c>
      <c r="H48" t="s">
        <v>557</v>
      </c>
      <c r="I48">
        <v>360</v>
      </c>
      <c r="J48" t="s">
        <v>23</v>
      </c>
      <c r="K48" t="s">
        <v>24</v>
      </c>
      <c r="L48">
        <v>859</v>
      </c>
      <c r="M48" t="s">
        <v>46</v>
      </c>
      <c r="N48" s="2">
        <v>46315.695671296293</v>
      </c>
      <c r="O48">
        <v>360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147</v>
      </c>
      <c r="B49" t="s">
        <v>18</v>
      </c>
      <c r="C49" t="s">
        <v>148</v>
      </c>
      <c r="D49" t="s">
        <v>64</v>
      </c>
      <c r="E49" t="s">
        <v>67</v>
      </c>
      <c r="F49" s="2">
        <v>46315.649826388886</v>
      </c>
      <c r="G49" t="s">
        <v>22</v>
      </c>
      <c r="H49" t="s">
        <v>149</v>
      </c>
      <c r="I49">
        <v>330</v>
      </c>
      <c r="J49" t="s">
        <v>23</v>
      </c>
      <c r="K49" t="s">
        <v>24</v>
      </c>
      <c r="L49">
        <v>136</v>
      </c>
      <c r="M49" t="s">
        <v>40</v>
      </c>
      <c r="N49" s="2">
        <v>46315.658784722225</v>
      </c>
      <c r="O49">
        <v>301</v>
      </c>
      <c r="P49" t="s">
        <v>26</v>
      </c>
      <c r="Q49">
        <v>190</v>
      </c>
      <c r="R49" s="3" t="str">
        <f>IF(OR(G49="12R",G49="12L"),_xlfn.XLOOKUP(C49,DB!$A$2:$A$248,DB!$B$2:$B$248,""),IF(OR(G49="30L",G49="30R"),_xlfn.XLOOKUP(C49,DB!$A$2:$A$248,DB!$C$2:$C$248,""),""))</f>
        <v>NUDAL</v>
      </c>
      <c r="S49" s="3">
        <f t="shared" si="0"/>
        <v>15</v>
      </c>
      <c r="T49" s="3" t="str">
        <f>_xlfn.XLOOKUP(C49,DB!$A$2:$A$248,DB!$D$2:$D$248,"")</f>
        <v>Sector 3</v>
      </c>
    </row>
    <row r="50" spans="1:20" x14ac:dyDescent="0.2">
      <c r="A50" t="s">
        <v>163</v>
      </c>
      <c r="B50" t="s">
        <v>18</v>
      </c>
      <c r="C50" t="s">
        <v>101</v>
      </c>
      <c r="D50" t="s">
        <v>129</v>
      </c>
      <c r="E50" t="s">
        <v>1136</v>
      </c>
      <c r="F50" s="2">
        <v>46315.655335648145</v>
      </c>
      <c r="G50" t="s">
        <v>22</v>
      </c>
      <c r="H50" t="s">
        <v>6264</v>
      </c>
      <c r="I50">
        <v>360</v>
      </c>
      <c r="J50" t="s">
        <v>23</v>
      </c>
      <c r="K50" t="s">
        <v>24</v>
      </c>
      <c r="L50">
        <v>863</v>
      </c>
      <c r="M50" t="s">
        <v>46</v>
      </c>
      <c r="N50" s="2">
        <v>46315.703344907408</v>
      </c>
      <c r="O50">
        <v>360</v>
      </c>
      <c r="P50" t="s">
        <v>26</v>
      </c>
      <c r="Q50">
        <v>190</v>
      </c>
      <c r="R50" s="3" t="str">
        <f>IF(OR(G50="12R",G50="12L"),_xlfn.XLOOKUP(C50,DB!$A$2:$A$248,DB!$B$2:$B$248,""),IF(OR(G50="30L",G50="30R"),_xlfn.XLOOKUP(C50,DB!$A$2:$A$248,DB!$C$2:$C$248,""),""))</f>
        <v>UDGUV</v>
      </c>
      <c r="S50" s="3">
        <f t="shared" si="0"/>
        <v>15</v>
      </c>
      <c r="T50" s="3" t="str">
        <f>_xlfn.XLOOKUP(C50,DB!$A$2:$A$248,DB!$D$2:$D$248,"")</f>
        <v>Sector 2</v>
      </c>
    </row>
    <row r="51" spans="1:20" x14ac:dyDescent="0.2">
      <c r="A51" t="s">
        <v>2986</v>
      </c>
      <c r="B51" t="s">
        <v>18</v>
      </c>
      <c r="C51" t="s">
        <v>203</v>
      </c>
      <c r="D51" t="s">
        <v>20</v>
      </c>
      <c r="E51" t="s">
        <v>6265</v>
      </c>
      <c r="F51" s="2">
        <v>46315.659930555557</v>
      </c>
      <c r="G51" t="s">
        <v>22</v>
      </c>
      <c r="H51" t="s">
        <v>6266</v>
      </c>
      <c r="I51">
        <v>340</v>
      </c>
      <c r="J51" t="s">
        <v>23</v>
      </c>
      <c r="K51" t="s">
        <v>24</v>
      </c>
      <c r="L51">
        <v>433</v>
      </c>
      <c r="M51" t="s">
        <v>204</v>
      </c>
      <c r="N51" s="2">
        <v>46315.684965277775</v>
      </c>
      <c r="O51">
        <v>340</v>
      </c>
      <c r="P51" t="s">
        <v>26</v>
      </c>
      <c r="Q51">
        <v>40</v>
      </c>
      <c r="R51" s="3" t="str">
        <f>IF(OR(G51="12R",G51="12L"),_xlfn.XLOOKUP(C51,DB!$A$2:$A$248,DB!$B$2:$B$248,""),IF(OR(G51="30L",G51="30R"),_xlfn.XLOOKUP(C51,DB!$A$2:$A$248,DB!$C$2:$C$248,""),""))</f>
        <v>ENEBA</v>
      </c>
      <c r="S51" s="3">
        <f t="shared" si="0"/>
        <v>15</v>
      </c>
      <c r="T51" s="3" t="str">
        <f>_xlfn.XLOOKUP(C51,DB!$A$2:$A$248,DB!$D$2:$D$248,"")</f>
        <v>Sector 3</v>
      </c>
    </row>
    <row r="52" spans="1:20" x14ac:dyDescent="0.2">
      <c r="A52" t="s">
        <v>395</v>
      </c>
      <c r="B52" t="s">
        <v>18</v>
      </c>
      <c r="C52" t="s">
        <v>28</v>
      </c>
      <c r="D52" t="s">
        <v>29</v>
      </c>
      <c r="E52" t="s">
        <v>1201</v>
      </c>
      <c r="F52" s="2">
        <v>46315.661469907405</v>
      </c>
      <c r="G52" t="s">
        <v>22</v>
      </c>
      <c r="H52" t="s">
        <v>6267</v>
      </c>
      <c r="I52">
        <v>350</v>
      </c>
      <c r="J52" t="s">
        <v>23</v>
      </c>
      <c r="K52" t="s">
        <v>24</v>
      </c>
      <c r="L52">
        <v>359</v>
      </c>
      <c r="M52" t="s">
        <v>31</v>
      </c>
      <c r="N52" s="2">
        <v>46315.682025462964</v>
      </c>
      <c r="O52">
        <v>350</v>
      </c>
      <c r="P52" t="s">
        <v>26</v>
      </c>
      <c r="Q52">
        <v>40</v>
      </c>
      <c r="R52" s="3" t="str">
        <f>IF(OR(G52="12R",G52="12L"),_xlfn.XLOOKUP(C52,DB!$A$2:$A$248,DB!$B$2:$B$248,""),IF(OR(G52="30L",G52="30R"),_xlfn.XLOOKUP(C52,DB!$A$2:$A$248,DB!$C$2:$C$248,""),""))</f>
        <v>OMSUK</v>
      </c>
      <c r="S52" s="3">
        <f t="shared" si="0"/>
        <v>15</v>
      </c>
      <c r="T52" s="3" t="str">
        <f>_xlfn.XLOOKUP(C52,DB!$A$2:$A$248,DB!$D$2:$D$248,"")</f>
        <v>Sector 3</v>
      </c>
    </row>
    <row r="53" spans="1:20" x14ac:dyDescent="0.2">
      <c r="A53" t="s">
        <v>155</v>
      </c>
      <c r="B53" t="s">
        <v>18</v>
      </c>
      <c r="C53" t="s">
        <v>33</v>
      </c>
      <c r="D53" t="s">
        <v>54</v>
      </c>
      <c r="E53" t="s">
        <v>298</v>
      </c>
      <c r="F53" s="2">
        <v>46315.662615740737</v>
      </c>
      <c r="G53" t="s">
        <v>22</v>
      </c>
      <c r="H53" t="s">
        <v>6268</v>
      </c>
      <c r="I53">
        <v>380</v>
      </c>
      <c r="J53" t="s">
        <v>23</v>
      </c>
      <c r="K53" t="s">
        <v>24</v>
      </c>
      <c r="L53">
        <v>887</v>
      </c>
      <c r="M53" t="s">
        <v>36</v>
      </c>
      <c r="N53" s="2">
        <v>46315.709826388891</v>
      </c>
      <c r="O53">
        <v>380</v>
      </c>
      <c r="P53" t="s">
        <v>26</v>
      </c>
      <c r="Q53">
        <v>190</v>
      </c>
      <c r="R53" s="3" t="str">
        <f>IF(OR(G53="12R",G53="12L"),_xlfn.XLOOKUP(C53,DB!$A$2:$A$248,DB!$B$2:$B$248,""),IF(OR(G53="30L",G53="30R"),_xlfn.XLOOKUP(C53,DB!$A$2:$A$248,DB!$C$2:$C$248,""),""))</f>
        <v>UDGUV</v>
      </c>
      <c r="S53" s="3">
        <f t="shared" si="0"/>
        <v>15</v>
      </c>
      <c r="T53" s="3" t="str">
        <f>_xlfn.XLOOKUP(C53,DB!$A$2:$A$248,DB!$D$2:$D$248,"")</f>
        <v>Sector 2</v>
      </c>
    </row>
    <row r="54" spans="1:20" x14ac:dyDescent="0.2">
      <c r="A54" t="s">
        <v>157</v>
      </c>
      <c r="B54" t="s">
        <v>18</v>
      </c>
      <c r="C54" t="s">
        <v>19</v>
      </c>
      <c r="D54" t="s">
        <v>54</v>
      </c>
      <c r="E54" t="s">
        <v>574</v>
      </c>
      <c r="F54" s="2">
        <v>46315.667233796295</v>
      </c>
      <c r="G54" t="s">
        <v>22</v>
      </c>
      <c r="H54" t="s">
        <v>6269</v>
      </c>
      <c r="I54">
        <v>380</v>
      </c>
      <c r="J54" t="s">
        <v>23</v>
      </c>
      <c r="K54" t="s">
        <v>24</v>
      </c>
      <c r="L54">
        <v>861</v>
      </c>
      <c r="M54" t="s">
        <v>25</v>
      </c>
      <c r="N54" s="2">
        <v>46315.714803240742</v>
      </c>
      <c r="O54">
        <v>380</v>
      </c>
      <c r="P54" t="s">
        <v>26</v>
      </c>
      <c r="Q54">
        <v>190</v>
      </c>
      <c r="R54" s="3" t="str">
        <f>IF(OR(G54="12R",G54="12L"),_xlfn.XLOOKUP(C54,DB!$A$2:$A$248,DB!$B$2:$B$248,""),IF(OR(G54="30L",G54="30R"),_xlfn.XLOOKUP(C54,DB!$A$2:$A$248,DB!$C$2:$C$248,""),""))</f>
        <v>UDGUV</v>
      </c>
      <c r="S54" s="3">
        <f t="shared" si="0"/>
        <v>16</v>
      </c>
      <c r="T54" s="3" t="str">
        <f>_xlfn.XLOOKUP(C54,DB!$A$2:$A$248,DB!$D$2:$D$248,"")</f>
        <v>Sector 2</v>
      </c>
    </row>
    <row r="55" spans="1:20" x14ac:dyDescent="0.2">
      <c r="A55" t="s">
        <v>6270</v>
      </c>
      <c r="B55" t="s">
        <v>18</v>
      </c>
      <c r="C55" t="s">
        <v>50</v>
      </c>
      <c r="D55" t="s">
        <v>459</v>
      </c>
      <c r="F55" s="2">
        <v>46315.669131944444</v>
      </c>
      <c r="G55" t="s">
        <v>22</v>
      </c>
      <c r="H55" t="s">
        <v>6271</v>
      </c>
      <c r="I55">
        <v>430</v>
      </c>
      <c r="J55" t="s">
        <v>23</v>
      </c>
      <c r="K55" t="s">
        <v>51</v>
      </c>
      <c r="L55">
        <v>865</v>
      </c>
      <c r="M55" t="s">
        <v>46</v>
      </c>
      <c r="N55" s="2">
        <v>46315.719189814816</v>
      </c>
      <c r="O55">
        <v>430</v>
      </c>
      <c r="P55" t="s">
        <v>26</v>
      </c>
      <c r="Q55">
        <v>30</v>
      </c>
      <c r="R55" s="3" t="str">
        <f>IF(OR(G55="12R",G55="12L"),_xlfn.XLOOKUP(C55,DB!$A$2:$A$248,DB!$B$2:$B$248,""),IF(OR(G55="30L",G55="30R"),_xlfn.XLOOKUP(C55,DB!$A$2:$A$248,DB!$C$2:$C$248,""),""))</f>
        <v>UDGUV</v>
      </c>
      <c r="S55" s="3">
        <f t="shared" si="0"/>
        <v>16</v>
      </c>
      <c r="T55" s="3" t="str">
        <f>_xlfn.XLOOKUP(C55,DB!$A$2:$A$248,DB!$D$2:$D$248,"")</f>
        <v>Sector 2</v>
      </c>
    </row>
    <row r="56" spans="1:20" x14ac:dyDescent="0.2">
      <c r="A56" t="s">
        <v>2251</v>
      </c>
      <c r="B56" t="s">
        <v>18</v>
      </c>
      <c r="C56" t="s">
        <v>128</v>
      </c>
      <c r="D56" t="s">
        <v>129</v>
      </c>
      <c r="E56" t="s">
        <v>6272</v>
      </c>
      <c r="F56" s="2">
        <v>46315.67087962963</v>
      </c>
      <c r="G56" t="s">
        <v>22</v>
      </c>
      <c r="H56" t="s">
        <v>6273</v>
      </c>
      <c r="I56">
        <v>360</v>
      </c>
      <c r="J56" t="s">
        <v>23</v>
      </c>
      <c r="K56" t="s">
        <v>24</v>
      </c>
      <c r="L56">
        <v>546</v>
      </c>
      <c r="M56" t="s">
        <v>1616</v>
      </c>
      <c r="N56" s="2">
        <v>46315.701840277776</v>
      </c>
      <c r="O56">
        <v>360</v>
      </c>
      <c r="P56" t="s">
        <v>26</v>
      </c>
      <c r="Q56">
        <v>40</v>
      </c>
      <c r="R56" s="3" t="str">
        <f>IF(OR(G56="12R",G56="12L"),_xlfn.XLOOKUP(C56,DB!$A$2:$A$248,DB!$B$2:$B$248,""),IF(OR(G56="30L",G56="30R"),_xlfn.XLOOKUP(C56,DB!$A$2:$A$248,DB!$C$2:$C$248,""),""))</f>
        <v>ENEBA</v>
      </c>
      <c r="S56" s="3">
        <f t="shared" si="0"/>
        <v>16</v>
      </c>
      <c r="T56" s="3" t="str">
        <f>_xlfn.XLOOKUP(C56,DB!$A$2:$A$248,DB!$D$2:$D$248,"")</f>
        <v>Sector 3</v>
      </c>
    </row>
    <row r="57" spans="1:20" x14ac:dyDescent="0.2">
      <c r="A57" t="s">
        <v>223</v>
      </c>
      <c r="B57" t="s">
        <v>18</v>
      </c>
      <c r="C57" t="s">
        <v>224</v>
      </c>
      <c r="D57" t="s">
        <v>29</v>
      </c>
      <c r="E57" t="s">
        <v>6274</v>
      </c>
      <c r="F57" s="2">
        <v>46315.673391203702</v>
      </c>
      <c r="G57" t="s">
        <v>22</v>
      </c>
      <c r="H57" t="s">
        <v>6275</v>
      </c>
      <c r="I57">
        <v>360</v>
      </c>
      <c r="J57" t="s">
        <v>23</v>
      </c>
      <c r="K57" t="s">
        <v>24</v>
      </c>
      <c r="L57">
        <v>559</v>
      </c>
      <c r="M57" t="s">
        <v>1817</v>
      </c>
      <c r="N57" s="2">
        <v>46315.704375000001</v>
      </c>
      <c r="O57">
        <v>340</v>
      </c>
      <c r="P57" t="s">
        <v>26</v>
      </c>
      <c r="Q57">
        <v>40</v>
      </c>
      <c r="R57" s="3" t="str">
        <f>IF(OR(G57="12R",G57="12L"),_xlfn.XLOOKUP(C57,DB!$A$2:$A$248,DB!$B$2:$B$248,""),IF(OR(G57="30L",G57="30R"),_xlfn.XLOOKUP(C57,DB!$A$2:$A$248,DB!$C$2:$C$248,""),""))</f>
        <v>ENEBA</v>
      </c>
      <c r="S57" s="3">
        <f t="shared" si="0"/>
        <v>16</v>
      </c>
      <c r="T57" s="3" t="str">
        <f>_xlfn.XLOOKUP(C57,DB!$A$2:$A$248,DB!$D$2:$D$248,"")</f>
        <v>Sector 3</v>
      </c>
    </row>
    <row r="58" spans="1:20" x14ac:dyDescent="0.2">
      <c r="A58" t="s">
        <v>2992</v>
      </c>
      <c r="B58" t="s">
        <v>18</v>
      </c>
      <c r="C58" t="s">
        <v>493</v>
      </c>
      <c r="D58" t="s">
        <v>20</v>
      </c>
      <c r="E58" t="s">
        <v>3865</v>
      </c>
      <c r="F58" s="2">
        <v>46315.675000000003</v>
      </c>
      <c r="G58" t="s">
        <v>22</v>
      </c>
      <c r="H58" t="s">
        <v>6276</v>
      </c>
      <c r="I58">
        <v>360</v>
      </c>
      <c r="J58" t="s">
        <v>23</v>
      </c>
      <c r="K58" t="s">
        <v>24</v>
      </c>
      <c r="L58">
        <v>445</v>
      </c>
      <c r="M58" t="s">
        <v>204</v>
      </c>
      <c r="N58" s="2">
        <v>46315.700590277775</v>
      </c>
      <c r="O58">
        <v>360</v>
      </c>
      <c r="P58" t="s">
        <v>26</v>
      </c>
      <c r="Q58">
        <v>40</v>
      </c>
      <c r="R58" s="3" t="str">
        <f>IF(OR(G58="12R",G58="12L"),_xlfn.XLOOKUP(C58,DB!$A$2:$A$248,DB!$B$2:$B$248,""),IF(OR(G58="30L",G58="30R"),_xlfn.XLOOKUP(C58,DB!$A$2:$A$248,DB!$C$2:$C$248,""),""))</f>
        <v>ENEBA</v>
      </c>
      <c r="S58" s="3">
        <f t="shared" si="0"/>
        <v>16</v>
      </c>
      <c r="T58" s="3" t="str">
        <f>_xlfn.XLOOKUP(C58,DB!$A$2:$A$248,DB!$D$2:$D$248,"")</f>
        <v>Sector 3</v>
      </c>
    </row>
    <row r="59" spans="1:20" x14ac:dyDescent="0.2">
      <c r="A59" t="s">
        <v>5329</v>
      </c>
      <c r="B59" t="s">
        <v>18</v>
      </c>
      <c r="C59" t="s">
        <v>381</v>
      </c>
      <c r="D59" t="s">
        <v>213</v>
      </c>
      <c r="E59" t="s">
        <v>5330</v>
      </c>
      <c r="F59" s="2">
        <v>46315.677083333336</v>
      </c>
      <c r="G59" t="s">
        <v>22</v>
      </c>
      <c r="H59" t="s">
        <v>6277</v>
      </c>
      <c r="I59">
        <v>410</v>
      </c>
      <c r="J59" t="s">
        <v>23</v>
      </c>
      <c r="K59" t="s">
        <v>51</v>
      </c>
      <c r="L59">
        <v>207</v>
      </c>
      <c r="M59" t="s">
        <v>383</v>
      </c>
      <c r="N59" s="2">
        <v>46315.69253472222</v>
      </c>
      <c r="O59">
        <v>396</v>
      </c>
      <c r="P59" t="s">
        <v>26</v>
      </c>
      <c r="Q59">
        <v>40</v>
      </c>
      <c r="R59" s="3" t="str">
        <f>IF(OR(G59="12R",G59="12L"),_xlfn.XLOOKUP(C59,DB!$A$2:$A$248,DB!$B$2:$B$248,""),IF(OR(G59="30L",G59="30R"),_xlfn.XLOOKUP(C59,DB!$A$2:$A$248,DB!$C$2:$C$248,""),""))</f>
        <v>OMSUK</v>
      </c>
      <c r="S59" s="3">
        <f t="shared" si="0"/>
        <v>16</v>
      </c>
      <c r="T59" s="3" t="str">
        <f>_xlfn.XLOOKUP(C59,DB!$A$2:$A$248,DB!$D$2:$D$248,"")</f>
        <v>Sector 3</v>
      </c>
    </row>
    <row r="60" spans="1:20" x14ac:dyDescent="0.2">
      <c r="A60" t="s">
        <v>6278</v>
      </c>
      <c r="B60" t="s">
        <v>18</v>
      </c>
      <c r="C60" t="s">
        <v>43</v>
      </c>
      <c r="D60" t="s">
        <v>6279</v>
      </c>
      <c r="F60" s="2">
        <v>46315.679548611108</v>
      </c>
      <c r="G60" t="s">
        <v>22</v>
      </c>
      <c r="H60" t="s">
        <v>6280</v>
      </c>
      <c r="I60">
        <v>240</v>
      </c>
      <c r="J60" t="s">
        <v>23</v>
      </c>
      <c r="K60" t="s">
        <v>26</v>
      </c>
      <c r="L60">
        <v>867</v>
      </c>
      <c r="M60" t="s">
        <v>4867</v>
      </c>
      <c r="N60" s="2">
        <v>46315.759814814817</v>
      </c>
      <c r="O60">
        <v>240</v>
      </c>
      <c r="P60" t="s">
        <v>26</v>
      </c>
      <c r="Q60">
        <v>30</v>
      </c>
      <c r="R60" s="3" t="str">
        <f>IF(OR(G60="12R",G60="12L"),_xlfn.XLOOKUP(C60,DB!$A$2:$A$248,DB!$B$2:$B$248,""),IF(OR(G60="30L",G60="30R"),_xlfn.XLOOKUP(C60,DB!$A$2:$A$248,DB!$C$2:$C$248,""),""))</f>
        <v>UDGUV</v>
      </c>
      <c r="S60" s="3">
        <f t="shared" si="0"/>
        <v>16</v>
      </c>
      <c r="T60" s="3" t="str">
        <f>_xlfn.XLOOKUP(C60,DB!$A$2:$A$248,DB!$D$2:$D$248,"")</f>
        <v>Sector 2</v>
      </c>
    </row>
    <row r="61" spans="1:20" x14ac:dyDescent="0.2">
      <c r="A61" t="s">
        <v>177</v>
      </c>
      <c r="B61" t="s">
        <v>18</v>
      </c>
      <c r="C61" t="s">
        <v>178</v>
      </c>
      <c r="D61" t="s">
        <v>44</v>
      </c>
      <c r="E61" t="s">
        <v>4031</v>
      </c>
      <c r="F61" s="2">
        <v>46315.681932870371</v>
      </c>
      <c r="G61" t="s">
        <v>22</v>
      </c>
      <c r="H61" t="s">
        <v>6281</v>
      </c>
      <c r="I61">
        <v>330</v>
      </c>
      <c r="J61" t="s">
        <v>23</v>
      </c>
      <c r="K61" t="s">
        <v>24</v>
      </c>
      <c r="L61">
        <v>370</v>
      </c>
      <c r="M61" t="s">
        <v>31</v>
      </c>
      <c r="N61" s="2">
        <v>46315.703680555554</v>
      </c>
      <c r="O61">
        <v>330</v>
      </c>
      <c r="P61" t="s">
        <v>26</v>
      </c>
      <c r="Q61">
        <v>40</v>
      </c>
      <c r="R61" s="3" t="str">
        <f>IF(OR(G61="12R",G61="12L"),_xlfn.XLOOKUP(C61,DB!$A$2:$A$248,DB!$B$2:$B$248,""),IF(OR(G61="30L",G61="30R"),_xlfn.XLOOKUP(C61,DB!$A$2:$A$248,DB!$C$2:$C$248,""),""))</f>
        <v>OMSUK</v>
      </c>
      <c r="S61" s="3">
        <f t="shared" si="0"/>
        <v>16</v>
      </c>
      <c r="T61" s="3" t="str">
        <f>_xlfn.XLOOKUP(C61,DB!$A$2:$A$248,DB!$D$2:$D$248,"")</f>
        <v>Sector 3</v>
      </c>
    </row>
    <row r="62" spans="1:20" x14ac:dyDescent="0.2">
      <c r="A62" t="s">
        <v>168</v>
      </c>
      <c r="B62" t="s">
        <v>18</v>
      </c>
      <c r="C62" t="s">
        <v>115</v>
      </c>
      <c r="D62" t="s">
        <v>29</v>
      </c>
      <c r="E62" t="s">
        <v>1180</v>
      </c>
      <c r="F62" s="2">
        <v>46315.683599537035</v>
      </c>
      <c r="G62" t="s">
        <v>22</v>
      </c>
      <c r="H62" t="s">
        <v>6282</v>
      </c>
      <c r="I62">
        <v>320</v>
      </c>
      <c r="J62" t="s">
        <v>23</v>
      </c>
      <c r="K62" t="s">
        <v>24</v>
      </c>
      <c r="L62">
        <v>227</v>
      </c>
      <c r="M62" t="s">
        <v>56</v>
      </c>
      <c r="N62" s="2">
        <v>46315.697500000002</v>
      </c>
      <c r="O62">
        <v>310</v>
      </c>
      <c r="P62" t="s">
        <v>26</v>
      </c>
      <c r="Q62">
        <v>190</v>
      </c>
      <c r="R62" s="3" t="str">
        <f>IF(OR(G62="12R",G62="12L"),_xlfn.XLOOKUP(C62,DB!$A$2:$A$248,DB!$B$2:$B$248,""),IF(OR(G62="30L",G62="30R"),_xlfn.XLOOKUP(C62,DB!$A$2:$A$248,DB!$C$2:$C$248,""),""))</f>
        <v>TAKUX</v>
      </c>
      <c r="S62" s="3">
        <f t="shared" si="0"/>
        <v>16</v>
      </c>
      <c r="T62" s="3" t="str">
        <f>_xlfn.XLOOKUP(C62,DB!$A$2:$A$248,DB!$D$2:$D$248,"")</f>
        <v>Sector 7</v>
      </c>
    </row>
    <row r="63" spans="1:20" x14ac:dyDescent="0.2">
      <c r="A63" t="s">
        <v>164</v>
      </c>
      <c r="B63" t="s">
        <v>18</v>
      </c>
      <c r="C63" t="s">
        <v>165</v>
      </c>
      <c r="D63" t="s">
        <v>34</v>
      </c>
      <c r="E63" t="s">
        <v>545</v>
      </c>
      <c r="F63" s="2">
        <v>46315.685231481482</v>
      </c>
      <c r="G63" t="s">
        <v>22</v>
      </c>
      <c r="H63" t="s">
        <v>6283</v>
      </c>
      <c r="I63">
        <v>360</v>
      </c>
      <c r="J63" t="s">
        <v>23</v>
      </c>
      <c r="K63" t="s">
        <v>24</v>
      </c>
      <c r="L63">
        <v>902</v>
      </c>
      <c r="M63" t="s">
        <v>6284</v>
      </c>
      <c r="N63" s="2">
        <v>46315.734606481485</v>
      </c>
      <c r="O63">
        <v>360</v>
      </c>
      <c r="P63" t="s">
        <v>26</v>
      </c>
      <c r="Q63">
        <v>190</v>
      </c>
      <c r="R63" s="3" t="str">
        <f>IF(OR(G63="12R",G63="12L"),_xlfn.XLOOKUP(C63,DB!$A$2:$A$248,DB!$B$2:$B$248,""),IF(OR(G63="30L",G63="30R"),_xlfn.XLOOKUP(C63,DB!$A$2:$A$248,DB!$C$2:$C$248,""),""))</f>
        <v>UDGUV</v>
      </c>
      <c r="S63" s="3">
        <f t="shared" si="0"/>
        <v>16</v>
      </c>
      <c r="T63" s="3" t="str">
        <f>_xlfn.XLOOKUP(C63,DB!$A$2:$A$248,DB!$D$2:$D$248,"")</f>
        <v>Sector 2</v>
      </c>
    </row>
    <row r="64" spans="1:20" x14ac:dyDescent="0.2">
      <c r="A64" t="s">
        <v>175</v>
      </c>
      <c r="B64" t="s">
        <v>18</v>
      </c>
      <c r="C64" t="s">
        <v>28</v>
      </c>
      <c r="D64" t="s">
        <v>61</v>
      </c>
      <c r="E64" t="s">
        <v>2721</v>
      </c>
      <c r="F64" s="2">
        <v>46315.687800925924</v>
      </c>
      <c r="G64" t="s">
        <v>22</v>
      </c>
      <c r="H64" t="s">
        <v>6285</v>
      </c>
      <c r="I64">
        <v>350</v>
      </c>
      <c r="J64" t="s">
        <v>23</v>
      </c>
      <c r="K64" t="s">
        <v>24</v>
      </c>
      <c r="L64">
        <v>351</v>
      </c>
      <c r="M64" t="s">
        <v>31</v>
      </c>
      <c r="N64" s="2">
        <v>46315.709039351852</v>
      </c>
      <c r="O64">
        <v>350</v>
      </c>
      <c r="P64" t="s">
        <v>26</v>
      </c>
      <c r="Q64">
        <v>40</v>
      </c>
      <c r="R64" s="3" t="str">
        <f>IF(OR(G64="12R",G64="12L"),_xlfn.XLOOKUP(C64,DB!$A$2:$A$248,DB!$B$2:$B$248,""),IF(OR(G64="30L",G64="30R"),_xlfn.XLOOKUP(C64,DB!$A$2:$A$248,DB!$C$2:$C$248,""),""))</f>
        <v>OMSUK</v>
      </c>
      <c r="S64" s="3">
        <f t="shared" si="0"/>
        <v>16</v>
      </c>
      <c r="T64" s="3" t="str">
        <f>_xlfn.XLOOKUP(C64,DB!$A$2:$A$248,DB!$D$2:$D$248,"")</f>
        <v>Sector 3</v>
      </c>
    </row>
    <row r="65" spans="1:20" x14ac:dyDescent="0.2">
      <c r="A65" t="s">
        <v>171</v>
      </c>
      <c r="B65" t="s">
        <v>18</v>
      </c>
      <c r="C65" t="s">
        <v>172</v>
      </c>
      <c r="D65" t="s">
        <v>54</v>
      </c>
      <c r="E65" t="s">
        <v>1193</v>
      </c>
      <c r="F65" s="2">
        <v>46315.690879629627</v>
      </c>
      <c r="G65" t="s">
        <v>22</v>
      </c>
      <c r="H65" t="s">
        <v>6286</v>
      </c>
      <c r="I65">
        <v>360</v>
      </c>
      <c r="J65" t="s">
        <v>23</v>
      </c>
      <c r="K65" t="s">
        <v>24</v>
      </c>
      <c r="L65">
        <v>330</v>
      </c>
      <c r="M65" t="s">
        <v>600</v>
      </c>
      <c r="N65" s="2">
        <v>46315.71</v>
      </c>
      <c r="O65">
        <v>360</v>
      </c>
      <c r="P65" t="s">
        <v>26</v>
      </c>
      <c r="Q65">
        <v>190</v>
      </c>
      <c r="R65" s="3" t="str">
        <f>IF(OR(G65="12R",G65="12L"),_xlfn.XLOOKUP(C65,DB!$A$2:$A$248,DB!$B$2:$B$248,""),IF(OR(G65="30L",G65="30R"),_xlfn.XLOOKUP(C65,DB!$A$2:$A$248,DB!$C$2:$C$248,""),""))</f>
        <v>CZM</v>
      </c>
      <c r="S65" s="3">
        <f t="shared" si="0"/>
        <v>16</v>
      </c>
      <c r="T65" s="3" t="str">
        <f>_xlfn.XLOOKUP(C65,DB!$A$2:$A$248,DB!$D$2:$D$248,"")</f>
        <v>Sector 7</v>
      </c>
    </row>
    <row r="66" spans="1:20" x14ac:dyDescent="0.2">
      <c r="A66" t="s">
        <v>160</v>
      </c>
      <c r="B66" t="s">
        <v>18</v>
      </c>
      <c r="C66" t="s">
        <v>43</v>
      </c>
      <c r="D66" t="s">
        <v>20</v>
      </c>
      <c r="E66" t="s">
        <v>4042</v>
      </c>
      <c r="F66" s="2">
        <v>46315.691990740743</v>
      </c>
      <c r="G66" t="s">
        <v>22</v>
      </c>
      <c r="H66" t="s">
        <v>6287</v>
      </c>
      <c r="I66">
        <v>360</v>
      </c>
      <c r="J66" t="s">
        <v>23</v>
      </c>
      <c r="K66" t="s">
        <v>24</v>
      </c>
      <c r="L66">
        <v>910</v>
      </c>
      <c r="M66" t="s">
        <v>2814</v>
      </c>
      <c r="N66" s="2">
        <v>46315.741643518515</v>
      </c>
      <c r="O66">
        <v>360</v>
      </c>
      <c r="P66" t="s">
        <v>26</v>
      </c>
      <c r="Q66">
        <v>190</v>
      </c>
      <c r="R66" s="3" t="str">
        <f>IF(OR(G66="12R",G66="12L"),_xlfn.XLOOKUP(C66,DB!$A$2:$A$248,DB!$B$2:$B$248,""),IF(OR(G66="30L",G66="30R"),_xlfn.XLOOKUP(C66,DB!$A$2:$A$248,DB!$C$2:$C$248,""),""))</f>
        <v>UDGUV</v>
      </c>
      <c r="S66" s="3">
        <f t="shared" si="0"/>
        <v>16</v>
      </c>
      <c r="T66" s="3" t="str">
        <f>_xlfn.XLOOKUP(C66,DB!$A$2:$A$248,DB!$D$2:$D$248,"")</f>
        <v>Sector 2</v>
      </c>
    </row>
    <row r="67" spans="1:20" x14ac:dyDescent="0.2">
      <c r="A67" t="s">
        <v>179</v>
      </c>
      <c r="B67" t="s">
        <v>18</v>
      </c>
      <c r="C67" t="s">
        <v>180</v>
      </c>
      <c r="D67" t="s">
        <v>20</v>
      </c>
      <c r="E67" t="s">
        <v>406</v>
      </c>
      <c r="F67" s="2">
        <v>46315.694814814815</v>
      </c>
      <c r="G67" t="s">
        <v>22</v>
      </c>
      <c r="H67" t="s">
        <v>6288</v>
      </c>
      <c r="I67">
        <v>360</v>
      </c>
      <c r="J67" t="s">
        <v>23</v>
      </c>
      <c r="K67" t="s">
        <v>24</v>
      </c>
      <c r="L67">
        <v>880</v>
      </c>
      <c r="M67" t="s">
        <v>6289</v>
      </c>
      <c r="N67" s="2">
        <v>46315.743125000001</v>
      </c>
      <c r="O67">
        <v>360</v>
      </c>
      <c r="P67" t="s">
        <v>26</v>
      </c>
      <c r="Q67">
        <v>190</v>
      </c>
      <c r="R67" s="3" t="str">
        <f>IF(OR(G67="12R",G67="12L"),_xlfn.XLOOKUP(C67,DB!$A$2:$A$248,DB!$B$2:$B$248,""),IF(OR(G67="30L",G67="30R"),_xlfn.XLOOKUP(C67,DB!$A$2:$A$248,DB!$C$2:$C$248,""),""))</f>
        <v>UDGUV</v>
      </c>
      <c r="S67" s="3">
        <f t="shared" ref="S67:S130" si="1">HOUR(F67)</f>
        <v>16</v>
      </c>
      <c r="T67" s="3" t="str">
        <f>_xlfn.XLOOKUP(C67,DB!$A$2:$A$248,DB!$D$2:$D$248,"")</f>
        <v>Sector 2</v>
      </c>
    </row>
    <row r="68" spans="1:20" x14ac:dyDescent="0.2">
      <c r="A68" t="s">
        <v>187</v>
      </c>
      <c r="B68" t="s">
        <v>18</v>
      </c>
      <c r="C68" t="s">
        <v>18</v>
      </c>
      <c r="D68" t="s">
        <v>188</v>
      </c>
      <c r="F68" s="2">
        <v>46315.696967592594</v>
      </c>
      <c r="G68" t="s">
        <v>22</v>
      </c>
      <c r="H68" t="s">
        <v>6290</v>
      </c>
      <c r="I68">
        <v>15</v>
      </c>
      <c r="J68" t="s">
        <v>139</v>
      </c>
      <c r="K68" t="s">
        <v>51</v>
      </c>
      <c r="L68">
        <v>115</v>
      </c>
      <c r="M68" t="s">
        <v>18</v>
      </c>
      <c r="N68" s="2">
        <v>46315.754293981481</v>
      </c>
      <c r="O68">
        <v>0</v>
      </c>
      <c r="P68" t="s">
        <v>137</v>
      </c>
      <c r="Q68">
        <v>15</v>
      </c>
      <c r="R68" s="3" t="str">
        <f>IF(OR(G68="12R",G68="12L"),_xlfn.XLOOKUP(C68,DB!$A$2:$A$248,DB!$B$2:$B$248,""),IF(OR(G68="30L",G68="30R"),_xlfn.XLOOKUP(C68,DB!$A$2:$A$248,DB!$C$2:$C$248,""),""))</f>
        <v/>
      </c>
      <c r="S68" s="3">
        <f t="shared" si="1"/>
        <v>16</v>
      </c>
      <c r="T68" s="3" t="str">
        <f>_xlfn.XLOOKUP(C68,DB!$A$2:$A$248,DB!$D$2:$D$248,"")</f>
        <v/>
      </c>
    </row>
    <row r="69" spans="1:20" x14ac:dyDescent="0.2">
      <c r="A69" t="s">
        <v>415</v>
      </c>
      <c r="B69" t="s">
        <v>18</v>
      </c>
      <c r="C69" t="s">
        <v>166</v>
      </c>
      <c r="D69" t="s">
        <v>416</v>
      </c>
      <c r="F69" s="2">
        <v>46315.697337962964</v>
      </c>
      <c r="G69" t="s">
        <v>22</v>
      </c>
      <c r="H69" t="s">
        <v>6291</v>
      </c>
      <c r="I69">
        <v>15</v>
      </c>
      <c r="J69" t="s">
        <v>139</v>
      </c>
      <c r="K69" t="s">
        <v>51</v>
      </c>
      <c r="L69">
        <v>64</v>
      </c>
      <c r="M69" t="s">
        <v>166</v>
      </c>
      <c r="N69" s="2">
        <v>46315.725648148145</v>
      </c>
      <c r="O69">
        <v>0</v>
      </c>
      <c r="P69" t="s">
        <v>137</v>
      </c>
      <c r="Q69">
        <v>927</v>
      </c>
      <c r="R69" s="3" t="str">
        <f>IF(OR(G69="12R",G69="12L"),_xlfn.XLOOKUP(C69,DB!$A$2:$A$248,DB!$B$2:$B$248,""),IF(OR(G69="30L",G69="30R"),_xlfn.XLOOKUP(C69,DB!$A$2:$A$248,DB!$C$2:$C$248,""),""))</f>
        <v>CZM</v>
      </c>
      <c r="S69" s="3">
        <f t="shared" si="1"/>
        <v>16</v>
      </c>
      <c r="T69" s="3" t="str">
        <f>_xlfn.XLOOKUP(C69,DB!$A$2:$A$248,DB!$D$2:$D$248,"")</f>
        <v>Sector 7</v>
      </c>
    </row>
    <row r="70" spans="1:20" x14ac:dyDescent="0.2">
      <c r="A70" t="s">
        <v>190</v>
      </c>
      <c r="B70" t="s">
        <v>18</v>
      </c>
      <c r="C70" t="s">
        <v>19</v>
      </c>
      <c r="D70" t="s">
        <v>61</v>
      </c>
      <c r="E70" t="s">
        <v>590</v>
      </c>
      <c r="F70" s="2">
        <v>46315.700520833336</v>
      </c>
      <c r="G70" t="s">
        <v>22</v>
      </c>
      <c r="H70" t="s">
        <v>6292</v>
      </c>
      <c r="I70">
        <v>360</v>
      </c>
      <c r="J70" t="s">
        <v>23</v>
      </c>
      <c r="K70" t="s">
        <v>24</v>
      </c>
      <c r="L70">
        <v>867</v>
      </c>
      <c r="M70" t="s">
        <v>6293</v>
      </c>
      <c r="N70" s="2">
        <v>46315.747337962966</v>
      </c>
      <c r="O70">
        <v>360</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583</v>
      </c>
      <c r="B71" t="s">
        <v>18</v>
      </c>
      <c r="C71" t="s">
        <v>115</v>
      </c>
      <c r="D71" t="s">
        <v>129</v>
      </c>
      <c r="E71" t="s">
        <v>842</v>
      </c>
      <c r="F71" s="2">
        <v>46315.701458333337</v>
      </c>
      <c r="G71" t="s">
        <v>22</v>
      </c>
      <c r="H71" t="s">
        <v>6294</v>
      </c>
      <c r="I71">
        <v>340</v>
      </c>
      <c r="J71" t="s">
        <v>23</v>
      </c>
      <c r="K71" t="s">
        <v>24</v>
      </c>
      <c r="L71">
        <v>225</v>
      </c>
      <c r="M71" t="s">
        <v>56</v>
      </c>
      <c r="N71" s="2">
        <v>46315.714826388888</v>
      </c>
      <c r="O71">
        <v>330</v>
      </c>
      <c r="P71" t="s">
        <v>26</v>
      </c>
      <c r="Q71">
        <v>190</v>
      </c>
      <c r="R71" s="3" t="str">
        <f>IF(OR(G71="12R",G71="12L"),_xlfn.XLOOKUP(C71,DB!$A$2:$A$248,DB!$B$2:$B$248,""),IF(OR(G71="30L",G71="30R"),_xlfn.XLOOKUP(C71,DB!$A$2:$A$248,DB!$C$2:$C$248,""),""))</f>
        <v>TAKUX</v>
      </c>
      <c r="S71" s="3">
        <f t="shared" si="1"/>
        <v>16</v>
      </c>
      <c r="T71" s="3" t="str">
        <f>_xlfn.XLOOKUP(C71,DB!$A$2:$A$248,DB!$D$2:$D$248,"")</f>
        <v>Sector 7</v>
      </c>
    </row>
    <row r="72" spans="1:20" x14ac:dyDescent="0.2">
      <c r="A72" t="s">
        <v>196</v>
      </c>
      <c r="B72" t="s">
        <v>18</v>
      </c>
      <c r="C72" t="s">
        <v>43</v>
      </c>
      <c r="D72" t="s">
        <v>29</v>
      </c>
      <c r="E72" t="s">
        <v>4187</v>
      </c>
      <c r="F72" s="2">
        <v>46315.702615740738</v>
      </c>
      <c r="G72" t="s">
        <v>22</v>
      </c>
      <c r="H72" t="s">
        <v>6295</v>
      </c>
      <c r="I72">
        <v>380</v>
      </c>
      <c r="J72" t="s">
        <v>23</v>
      </c>
      <c r="K72" t="s">
        <v>24</v>
      </c>
      <c r="L72">
        <v>860</v>
      </c>
      <c r="M72" t="s">
        <v>3861</v>
      </c>
      <c r="N72" s="2">
        <v>46315.749907407408</v>
      </c>
      <c r="O72">
        <v>380</v>
      </c>
      <c r="P72" t="s">
        <v>26</v>
      </c>
      <c r="Q72">
        <v>190</v>
      </c>
      <c r="R72" s="3" t="str">
        <f>IF(OR(G72="12R",G72="12L"),_xlfn.XLOOKUP(C72,DB!$A$2:$A$248,DB!$B$2:$B$248,""),IF(OR(G72="30L",G72="30R"),_xlfn.XLOOKUP(C72,DB!$A$2:$A$248,DB!$C$2:$C$248,""),""))</f>
        <v>UDGUV</v>
      </c>
      <c r="S72" s="3">
        <f t="shared" si="1"/>
        <v>16</v>
      </c>
      <c r="T72" s="3" t="str">
        <f>_xlfn.XLOOKUP(C72,DB!$A$2:$A$248,DB!$D$2:$D$248,"")</f>
        <v>Sector 2</v>
      </c>
    </row>
    <row r="73" spans="1:20" x14ac:dyDescent="0.2">
      <c r="A73" t="s">
        <v>191</v>
      </c>
      <c r="B73" t="s">
        <v>18</v>
      </c>
      <c r="C73" t="s">
        <v>115</v>
      </c>
      <c r="D73" t="s">
        <v>129</v>
      </c>
      <c r="E73" t="s">
        <v>2262</v>
      </c>
      <c r="F73" s="2">
        <v>46315.703692129631</v>
      </c>
      <c r="G73" t="s">
        <v>22</v>
      </c>
      <c r="H73" t="s">
        <v>6296</v>
      </c>
      <c r="I73">
        <v>340</v>
      </c>
      <c r="J73" t="s">
        <v>23</v>
      </c>
      <c r="K73" t="s">
        <v>24</v>
      </c>
      <c r="L73">
        <v>219</v>
      </c>
      <c r="M73" t="s">
        <v>56</v>
      </c>
      <c r="N73" s="2">
        <v>46315.716400462959</v>
      </c>
      <c r="O73">
        <v>310</v>
      </c>
      <c r="P73" t="s">
        <v>26</v>
      </c>
      <c r="Q73">
        <v>190</v>
      </c>
      <c r="R73" s="3" t="str">
        <f>IF(OR(G73="12R",G73="12L"),_xlfn.XLOOKUP(C73,DB!$A$2:$A$248,DB!$B$2:$B$248,""),IF(OR(G73="30L",G73="30R"),_xlfn.XLOOKUP(C73,DB!$A$2:$A$248,DB!$C$2:$C$248,""),""))</f>
        <v>TAKUX</v>
      </c>
      <c r="S73" s="3">
        <f t="shared" si="1"/>
        <v>16</v>
      </c>
      <c r="T73" s="3" t="str">
        <f>_xlfn.XLOOKUP(C73,DB!$A$2:$A$248,DB!$D$2:$D$248,"")</f>
        <v>Sector 7</v>
      </c>
    </row>
    <row r="74" spans="1:20" x14ac:dyDescent="0.2">
      <c r="A74" t="s">
        <v>194</v>
      </c>
      <c r="B74" t="s">
        <v>18</v>
      </c>
      <c r="C74" t="s">
        <v>144</v>
      </c>
      <c r="D74" t="s">
        <v>61</v>
      </c>
      <c r="E74" t="s">
        <v>195</v>
      </c>
      <c r="F74" s="2">
        <v>46315.704861111109</v>
      </c>
      <c r="G74" t="s">
        <v>22</v>
      </c>
      <c r="H74" t="s">
        <v>6297</v>
      </c>
      <c r="I74">
        <v>350</v>
      </c>
      <c r="J74" t="s">
        <v>23</v>
      </c>
      <c r="K74" t="s">
        <v>24</v>
      </c>
      <c r="L74">
        <v>359</v>
      </c>
      <c r="M74" t="s">
        <v>31</v>
      </c>
      <c r="N74" s="2">
        <v>46315.726550925923</v>
      </c>
      <c r="O74">
        <v>350</v>
      </c>
      <c r="P74" t="s">
        <v>26</v>
      </c>
      <c r="Q74">
        <v>40</v>
      </c>
      <c r="R74" s="3" t="str">
        <f>IF(OR(G74="12R",G74="12L"),_xlfn.XLOOKUP(C74,DB!$A$2:$A$248,DB!$B$2:$B$248,""),IF(OR(G74="30L",G74="30R"),_xlfn.XLOOKUP(C74,DB!$A$2:$A$248,DB!$C$2:$C$248,""),""))</f>
        <v>OMSUK</v>
      </c>
      <c r="S74" s="3">
        <f t="shared" si="1"/>
        <v>16</v>
      </c>
      <c r="T74" s="3" t="str">
        <f>_xlfn.XLOOKUP(C74,DB!$A$2:$A$248,DB!$D$2:$D$248,"")</f>
        <v>Sector 3</v>
      </c>
    </row>
    <row r="75" spans="1:20" x14ac:dyDescent="0.2">
      <c r="A75" t="s">
        <v>192</v>
      </c>
      <c r="B75" t="s">
        <v>18</v>
      </c>
      <c r="C75" t="s">
        <v>193</v>
      </c>
      <c r="D75" t="s">
        <v>34</v>
      </c>
      <c r="E75" t="s">
        <v>6119</v>
      </c>
      <c r="F75" s="2">
        <v>46315.706446759257</v>
      </c>
      <c r="G75" t="s">
        <v>22</v>
      </c>
      <c r="H75" t="s">
        <v>6298</v>
      </c>
      <c r="I75">
        <v>360</v>
      </c>
      <c r="J75" t="s">
        <v>23</v>
      </c>
      <c r="K75" t="s">
        <v>24</v>
      </c>
      <c r="L75">
        <v>831</v>
      </c>
      <c r="M75" t="s">
        <v>193</v>
      </c>
      <c r="N75" s="2">
        <v>46315.75341435185</v>
      </c>
      <c r="O75">
        <v>15</v>
      </c>
      <c r="P75" t="s">
        <v>26</v>
      </c>
      <c r="Q75">
        <v>190</v>
      </c>
      <c r="R75" s="3" t="str">
        <f>IF(OR(G75="12R",G75="12L"),_xlfn.XLOOKUP(C75,DB!$A$2:$A$248,DB!$B$2:$B$248,""),IF(OR(G75="30L",G75="30R"),_xlfn.XLOOKUP(C75,DB!$A$2:$A$248,DB!$C$2:$C$248,""),""))</f>
        <v>UDGUV</v>
      </c>
      <c r="S75" s="3">
        <f t="shared" si="1"/>
        <v>16</v>
      </c>
      <c r="T75" s="3" t="str">
        <f>_xlfn.XLOOKUP(C75,DB!$A$2:$A$248,DB!$D$2:$D$248,"")</f>
        <v>Sector 2</v>
      </c>
    </row>
    <row r="76" spans="1:20" x14ac:dyDescent="0.2">
      <c r="A76" t="s">
        <v>201</v>
      </c>
      <c r="B76" t="s">
        <v>18</v>
      </c>
      <c r="C76" t="s">
        <v>128</v>
      </c>
      <c r="D76" t="s">
        <v>61</v>
      </c>
      <c r="E76" t="s">
        <v>6299</v>
      </c>
      <c r="F76" s="2">
        <v>46315.707719907405</v>
      </c>
      <c r="G76" t="s">
        <v>22</v>
      </c>
      <c r="H76" t="s">
        <v>6300</v>
      </c>
      <c r="I76">
        <v>360</v>
      </c>
      <c r="J76" t="s">
        <v>23</v>
      </c>
      <c r="K76" t="s">
        <v>24</v>
      </c>
      <c r="L76">
        <v>535</v>
      </c>
      <c r="M76" t="s">
        <v>130</v>
      </c>
      <c r="N76" s="2">
        <v>46315.737928240742</v>
      </c>
      <c r="O76">
        <v>326</v>
      </c>
      <c r="P76" t="s">
        <v>26</v>
      </c>
      <c r="Q76">
        <v>40</v>
      </c>
      <c r="R76" s="3" t="str">
        <f>IF(OR(G76="12R",G76="12L"),_xlfn.XLOOKUP(C76,DB!$A$2:$A$248,DB!$B$2:$B$248,""),IF(OR(G76="30L",G76="30R"),_xlfn.XLOOKUP(C76,DB!$A$2:$A$248,DB!$C$2:$C$248,""),""))</f>
        <v>ENEBA</v>
      </c>
      <c r="S76" s="3">
        <f t="shared" si="1"/>
        <v>16</v>
      </c>
      <c r="T76" s="3" t="str">
        <f>_xlfn.XLOOKUP(C76,DB!$A$2:$A$248,DB!$D$2:$D$248,"")</f>
        <v>Sector 3</v>
      </c>
    </row>
    <row r="77" spans="1:20" x14ac:dyDescent="0.2">
      <c r="A77" t="s">
        <v>202</v>
      </c>
      <c r="B77" t="s">
        <v>18</v>
      </c>
      <c r="C77" t="s">
        <v>203</v>
      </c>
      <c r="D77" t="s">
        <v>123</v>
      </c>
      <c r="E77" t="s">
        <v>1181</v>
      </c>
      <c r="F77" s="2">
        <v>46315.719074074077</v>
      </c>
      <c r="G77" t="s">
        <v>22</v>
      </c>
      <c r="H77" t="s">
        <v>6301</v>
      </c>
      <c r="I77">
        <v>300</v>
      </c>
      <c r="J77" t="s">
        <v>23</v>
      </c>
      <c r="K77" t="s">
        <v>24</v>
      </c>
      <c r="L77">
        <v>371</v>
      </c>
      <c r="M77" t="s">
        <v>269</v>
      </c>
      <c r="N77" s="2">
        <v>46315.740081018521</v>
      </c>
      <c r="O77">
        <v>320</v>
      </c>
      <c r="P77" t="s">
        <v>26</v>
      </c>
      <c r="Q77">
        <v>40</v>
      </c>
      <c r="R77" s="3" t="str">
        <f>IF(OR(G77="12R",G77="12L"),_xlfn.XLOOKUP(C77,DB!$A$2:$A$248,DB!$B$2:$B$248,""),IF(OR(G77="30L",G77="30R"),_xlfn.XLOOKUP(C77,DB!$A$2:$A$248,DB!$C$2:$C$248,""),""))</f>
        <v>ENEBA</v>
      </c>
      <c r="S77" s="3">
        <f t="shared" si="1"/>
        <v>17</v>
      </c>
      <c r="T77" s="3" t="str">
        <f>_xlfn.XLOOKUP(C77,DB!$A$2:$A$248,DB!$D$2:$D$248,"")</f>
        <v>Sector 3</v>
      </c>
    </row>
    <row r="78" spans="1:20" x14ac:dyDescent="0.2">
      <c r="A78" t="s">
        <v>761</v>
      </c>
      <c r="B78" t="s">
        <v>18</v>
      </c>
      <c r="C78" t="s">
        <v>221</v>
      </c>
      <c r="D78" t="s">
        <v>762</v>
      </c>
      <c r="F78" s="2">
        <v>46315.730578703704</v>
      </c>
      <c r="G78" t="s">
        <v>22</v>
      </c>
      <c r="H78" t="s">
        <v>6302</v>
      </c>
      <c r="I78">
        <v>430</v>
      </c>
      <c r="J78" t="s">
        <v>23</v>
      </c>
      <c r="K78" t="s">
        <v>51</v>
      </c>
      <c r="L78">
        <v>859</v>
      </c>
      <c r="M78" t="s">
        <v>46</v>
      </c>
      <c r="N78" s="2">
        <v>46315.778935185182</v>
      </c>
      <c r="O78">
        <v>430</v>
      </c>
      <c r="P78" t="s">
        <v>26</v>
      </c>
      <c r="Q78">
        <v>30</v>
      </c>
      <c r="R78" s="3" t="str">
        <f>IF(OR(G78="12R",G78="12L"),_xlfn.XLOOKUP(C78,DB!$A$2:$A$248,DB!$B$2:$B$248,""),IF(OR(G78="30L",G78="30R"),_xlfn.XLOOKUP(C78,DB!$A$2:$A$248,DB!$C$2:$C$248,""),""))</f>
        <v>UDGUV</v>
      </c>
      <c r="S78" s="3">
        <f t="shared" si="1"/>
        <v>17</v>
      </c>
      <c r="T78" s="3" t="str">
        <f>_xlfn.XLOOKUP(C78,DB!$A$2:$A$248,DB!$D$2:$D$248,"")</f>
        <v>Sector 2</v>
      </c>
    </row>
    <row r="79" spans="1:20" x14ac:dyDescent="0.2">
      <c r="A79" t="s">
        <v>3029</v>
      </c>
      <c r="B79" t="s">
        <v>18</v>
      </c>
      <c r="C79" t="s">
        <v>205</v>
      </c>
      <c r="D79" t="s">
        <v>34</v>
      </c>
      <c r="E79" t="s">
        <v>6303</v>
      </c>
      <c r="F79" s="2">
        <v>46315.736307870371</v>
      </c>
      <c r="G79" t="s">
        <v>22</v>
      </c>
      <c r="H79" t="s">
        <v>6304</v>
      </c>
      <c r="I79">
        <v>370</v>
      </c>
      <c r="J79" t="s">
        <v>23</v>
      </c>
      <c r="K79" t="s">
        <v>24</v>
      </c>
      <c r="L79">
        <v>134</v>
      </c>
      <c r="M79" t="s">
        <v>40</v>
      </c>
      <c r="N79" s="2">
        <v>46315.745636574073</v>
      </c>
      <c r="O79">
        <v>239</v>
      </c>
      <c r="P79" t="s">
        <v>26</v>
      </c>
      <c r="Q79">
        <v>190</v>
      </c>
      <c r="R79" s="3" t="str">
        <f>IF(OR(G79="12R",G79="12L"),_xlfn.XLOOKUP(C79,DB!$A$2:$A$248,DB!$B$2:$B$248,""),IF(OR(G79="30L",G79="30R"),_xlfn.XLOOKUP(C79,DB!$A$2:$A$248,DB!$C$2:$C$248,""),""))</f>
        <v>NUDAL</v>
      </c>
      <c r="S79" s="3">
        <f t="shared" si="1"/>
        <v>17</v>
      </c>
      <c r="T79" s="3" t="str">
        <f>_xlfn.XLOOKUP(C79,DB!$A$2:$A$248,DB!$D$2:$D$248,"")</f>
        <v>Sector 3</v>
      </c>
    </row>
    <row r="80" spans="1:20" x14ac:dyDescent="0.2">
      <c r="A80" t="s">
        <v>262</v>
      </c>
      <c r="B80" t="s">
        <v>18</v>
      </c>
      <c r="C80" t="s">
        <v>134</v>
      </c>
      <c r="D80" t="s">
        <v>61</v>
      </c>
      <c r="E80" t="s">
        <v>3345</v>
      </c>
      <c r="F80" s="2">
        <v>46315.738564814812</v>
      </c>
      <c r="G80" t="s">
        <v>22</v>
      </c>
      <c r="H80" t="s">
        <v>6305</v>
      </c>
      <c r="I80">
        <v>350</v>
      </c>
      <c r="J80" t="s">
        <v>23</v>
      </c>
      <c r="K80" t="s">
        <v>24</v>
      </c>
      <c r="L80">
        <v>360</v>
      </c>
      <c r="M80" t="s">
        <v>31</v>
      </c>
      <c r="N80" s="2">
        <v>46315.759652777779</v>
      </c>
      <c r="O80">
        <v>350</v>
      </c>
      <c r="P80" t="s">
        <v>26</v>
      </c>
      <c r="Q80">
        <v>40</v>
      </c>
      <c r="R80" s="3" t="str">
        <f>IF(OR(G80="12R",G80="12L"),_xlfn.XLOOKUP(C80,DB!$A$2:$A$248,DB!$B$2:$B$248,""),IF(OR(G80="30L",G80="30R"),_xlfn.XLOOKUP(C80,DB!$A$2:$A$248,DB!$C$2:$C$248,""),""))</f>
        <v>ENEBA</v>
      </c>
      <c r="S80" s="3">
        <f t="shared" si="1"/>
        <v>17</v>
      </c>
      <c r="T80" s="3" t="str">
        <f>_xlfn.XLOOKUP(C80,DB!$A$2:$A$248,DB!$D$2:$D$248,"")</f>
        <v>Sector 3</v>
      </c>
    </row>
    <row r="81" spans="1:20" x14ac:dyDescent="0.2">
      <c r="A81" t="s">
        <v>217</v>
      </c>
      <c r="B81" t="s">
        <v>18</v>
      </c>
      <c r="C81" t="s">
        <v>33</v>
      </c>
      <c r="D81" t="s">
        <v>20</v>
      </c>
      <c r="E81" t="s">
        <v>458</v>
      </c>
      <c r="F81" s="2">
        <v>46315.741724537038</v>
      </c>
      <c r="G81" t="s">
        <v>22</v>
      </c>
      <c r="H81" t="s">
        <v>6306</v>
      </c>
      <c r="I81">
        <v>360</v>
      </c>
      <c r="J81" t="s">
        <v>23</v>
      </c>
      <c r="K81" t="s">
        <v>24</v>
      </c>
      <c r="L81">
        <v>914</v>
      </c>
      <c r="M81" t="s">
        <v>857</v>
      </c>
      <c r="N81" s="2">
        <v>46315.790775462963</v>
      </c>
      <c r="O81">
        <v>340</v>
      </c>
      <c r="P81" t="s">
        <v>26</v>
      </c>
      <c r="Q81">
        <v>190</v>
      </c>
      <c r="R81" s="3" t="str">
        <f>IF(OR(G81="12R",G81="12L"),_xlfn.XLOOKUP(C81,DB!$A$2:$A$248,DB!$B$2:$B$248,""),IF(OR(G81="30L",G81="30R"),_xlfn.XLOOKUP(C81,DB!$A$2:$A$248,DB!$C$2:$C$248,""),""))</f>
        <v>UDGUV</v>
      </c>
      <c r="S81" s="3">
        <f t="shared" si="1"/>
        <v>17</v>
      </c>
      <c r="T81" s="3" t="str">
        <f>_xlfn.XLOOKUP(C81,DB!$A$2:$A$248,DB!$D$2:$D$248,"")</f>
        <v>Sector 2</v>
      </c>
    </row>
    <row r="82" spans="1:20" x14ac:dyDescent="0.2">
      <c r="A82" t="s">
        <v>236</v>
      </c>
      <c r="B82" t="s">
        <v>18</v>
      </c>
      <c r="C82" t="s">
        <v>43</v>
      </c>
      <c r="D82" t="s">
        <v>129</v>
      </c>
      <c r="E82" t="s">
        <v>6307</v>
      </c>
      <c r="F82" s="2">
        <v>46315.743495370371</v>
      </c>
      <c r="G82" t="s">
        <v>22</v>
      </c>
      <c r="H82" t="s">
        <v>6308</v>
      </c>
      <c r="I82">
        <v>380</v>
      </c>
      <c r="J82" t="s">
        <v>23</v>
      </c>
      <c r="K82" t="s">
        <v>24</v>
      </c>
      <c r="L82">
        <v>872</v>
      </c>
      <c r="M82" t="s">
        <v>2466</v>
      </c>
      <c r="N82" s="2">
        <v>46315.791770833333</v>
      </c>
      <c r="O82">
        <v>380</v>
      </c>
      <c r="P82" t="s">
        <v>26</v>
      </c>
      <c r="Q82">
        <v>190</v>
      </c>
      <c r="R82" s="3" t="str">
        <f>IF(OR(G82="12R",G82="12L"),_xlfn.XLOOKUP(C82,DB!$A$2:$A$248,DB!$B$2:$B$248,""),IF(OR(G82="30L",G82="30R"),_xlfn.XLOOKUP(C82,DB!$A$2:$A$248,DB!$C$2:$C$248,""),""))</f>
        <v>UDGUV</v>
      </c>
      <c r="S82" s="3">
        <f t="shared" si="1"/>
        <v>17</v>
      </c>
      <c r="T82" s="3" t="str">
        <f>_xlfn.XLOOKUP(C82,DB!$A$2:$A$248,DB!$D$2:$D$248,"")</f>
        <v>Sector 2</v>
      </c>
    </row>
    <row r="83" spans="1:20" x14ac:dyDescent="0.2">
      <c r="A83" t="s">
        <v>228</v>
      </c>
      <c r="B83" t="s">
        <v>18</v>
      </c>
      <c r="C83" t="s">
        <v>19</v>
      </c>
      <c r="D83" t="s">
        <v>20</v>
      </c>
      <c r="E83" t="s">
        <v>460</v>
      </c>
      <c r="F83" s="2">
        <v>46315.748599537037</v>
      </c>
      <c r="G83" t="s">
        <v>22</v>
      </c>
      <c r="H83" t="s">
        <v>6309</v>
      </c>
      <c r="I83">
        <v>380</v>
      </c>
      <c r="J83" t="s">
        <v>23</v>
      </c>
      <c r="K83" t="s">
        <v>24</v>
      </c>
      <c r="L83">
        <v>860</v>
      </c>
      <c r="M83" t="s">
        <v>6310</v>
      </c>
      <c r="N83" s="2">
        <v>46315.796319444446</v>
      </c>
      <c r="O83">
        <v>380</v>
      </c>
      <c r="P83" t="s">
        <v>26</v>
      </c>
      <c r="Q83">
        <v>190</v>
      </c>
      <c r="R83" s="3" t="str">
        <f>IF(OR(G83="12R",G83="12L"),_xlfn.XLOOKUP(C83,DB!$A$2:$A$248,DB!$B$2:$B$248,""),IF(OR(G83="30L",G83="30R"),_xlfn.XLOOKUP(C83,DB!$A$2:$A$248,DB!$C$2:$C$248,""),""))</f>
        <v>UDGUV</v>
      </c>
      <c r="S83" s="3">
        <f t="shared" si="1"/>
        <v>17</v>
      </c>
      <c r="T83" s="3" t="str">
        <f>_xlfn.XLOOKUP(C83,DB!$A$2:$A$248,DB!$D$2:$D$248,"")</f>
        <v>Sector 2</v>
      </c>
    </row>
    <row r="84" spans="1:20" x14ac:dyDescent="0.2">
      <c r="A84" t="s">
        <v>305</v>
      </c>
      <c r="B84" t="s">
        <v>18</v>
      </c>
      <c r="C84" t="s">
        <v>148</v>
      </c>
      <c r="D84" t="s">
        <v>61</v>
      </c>
      <c r="E84" t="s">
        <v>4466</v>
      </c>
      <c r="F84" s="2">
        <v>46315.749548611115</v>
      </c>
      <c r="G84" t="s">
        <v>22</v>
      </c>
      <c r="H84" t="s">
        <v>6311</v>
      </c>
      <c r="I84">
        <v>330</v>
      </c>
      <c r="J84" t="s">
        <v>23</v>
      </c>
      <c r="K84" t="s">
        <v>24</v>
      </c>
      <c r="L84">
        <v>135</v>
      </c>
      <c r="M84" t="s">
        <v>40</v>
      </c>
      <c r="N84" s="2">
        <v>46315.759548611109</v>
      </c>
      <c r="O84">
        <v>203</v>
      </c>
      <c r="P84" t="s">
        <v>26</v>
      </c>
      <c r="Q84">
        <v>190</v>
      </c>
      <c r="R84" s="3" t="str">
        <f>IF(OR(G84="12R",G84="12L"),_xlfn.XLOOKUP(C84,DB!$A$2:$A$248,DB!$B$2:$B$248,""),IF(OR(G84="30L",G84="30R"),_xlfn.XLOOKUP(C84,DB!$A$2:$A$248,DB!$C$2:$C$248,""),""))</f>
        <v>NUDAL</v>
      </c>
      <c r="S84" s="3">
        <f t="shared" si="1"/>
        <v>17</v>
      </c>
      <c r="T84" s="3" t="str">
        <f>_xlfn.XLOOKUP(C84,DB!$A$2:$A$248,DB!$D$2:$D$248,"")</f>
        <v>Sector 3</v>
      </c>
    </row>
    <row r="85" spans="1:20" x14ac:dyDescent="0.2">
      <c r="A85" t="s">
        <v>207</v>
      </c>
      <c r="B85" t="s">
        <v>18</v>
      </c>
      <c r="C85" t="s">
        <v>208</v>
      </c>
      <c r="D85" t="s">
        <v>61</v>
      </c>
      <c r="E85" t="s">
        <v>6312</v>
      </c>
      <c r="F85" s="2">
        <v>46315.751030092593</v>
      </c>
      <c r="G85" t="s">
        <v>22</v>
      </c>
      <c r="H85" t="s">
        <v>6313</v>
      </c>
      <c r="I85">
        <v>330</v>
      </c>
      <c r="J85" t="s">
        <v>23</v>
      </c>
      <c r="K85" t="s">
        <v>24</v>
      </c>
      <c r="L85">
        <v>359</v>
      </c>
      <c r="M85" t="s">
        <v>31</v>
      </c>
      <c r="N85" s="2">
        <v>46315.77244212963</v>
      </c>
      <c r="O85">
        <v>330</v>
      </c>
      <c r="P85" t="s">
        <v>26</v>
      </c>
      <c r="Q85">
        <v>40</v>
      </c>
      <c r="R85" s="3" t="str">
        <f>IF(OR(G85="12R",G85="12L"),_xlfn.XLOOKUP(C85,DB!$A$2:$A$248,DB!$B$2:$B$248,""),IF(OR(G85="30L",G85="30R"),_xlfn.XLOOKUP(C85,DB!$A$2:$A$248,DB!$C$2:$C$248,""),""))</f>
        <v>ENEBA</v>
      </c>
      <c r="S85" s="3">
        <f t="shared" si="1"/>
        <v>18</v>
      </c>
      <c r="T85" s="3" t="str">
        <f>_xlfn.XLOOKUP(C85,DB!$A$2:$A$248,DB!$D$2:$D$248,"")</f>
        <v>Sector 3</v>
      </c>
    </row>
    <row r="86" spans="1:20" x14ac:dyDescent="0.2">
      <c r="A86" t="s">
        <v>231</v>
      </c>
      <c r="B86" t="s">
        <v>18</v>
      </c>
      <c r="C86" t="s">
        <v>33</v>
      </c>
      <c r="D86" t="s">
        <v>61</v>
      </c>
      <c r="E86" t="s">
        <v>605</v>
      </c>
      <c r="F86" s="2">
        <v>46315.752337962964</v>
      </c>
      <c r="G86" t="s">
        <v>22</v>
      </c>
      <c r="H86" t="s">
        <v>6314</v>
      </c>
      <c r="I86">
        <v>340</v>
      </c>
      <c r="J86" t="s">
        <v>23</v>
      </c>
      <c r="K86" t="s">
        <v>24</v>
      </c>
      <c r="L86">
        <v>849</v>
      </c>
      <c r="M86" t="s">
        <v>1228</v>
      </c>
      <c r="N86" s="2">
        <v>46315.79965277778</v>
      </c>
      <c r="O86">
        <v>340</v>
      </c>
      <c r="P86" t="s">
        <v>26</v>
      </c>
      <c r="Q86">
        <v>190</v>
      </c>
      <c r="R86" s="3" t="str">
        <f>IF(OR(G86="12R",G86="12L"),_xlfn.XLOOKUP(C86,DB!$A$2:$A$248,DB!$B$2:$B$248,""),IF(OR(G86="30L",G86="30R"),_xlfn.XLOOKUP(C86,DB!$A$2:$A$248,DB!$C$2:$C$248,""),""))</f>
        <v>UDGUV</v>
      </c>
      <c r="S86" s="3">
        <f t="shared" si="1"/>
        <v>18</v>
      </c>
      <c r="T86" s="3" t="str">
        <f>_xlfn.XLOOKUP(C86,DB!$A$2:$A$248,DB!$D$2:$D$248,"")</f>
        <v>Sector 2</v>
      </c>
    </row>
    <row r="87" spans="1:20" x14ac:dyDescent="0.2">
      <c r="A87" t="s">
        <v>232</v>
      </c>
      <c r="B87" t="s">
        <v>18</v>
      </c>
      <c r="C87" t="s">
        <v>170</v>
      </c>
      <c r="D87" t="s">
        <v>20</v>
      </c>
      <c r="E87" t="s">
        <v>4239</v>
      </c>
      <c r="F87" s="2">
        <v>46315.755416666667</v>
      </c>
      <c r="G87" t="s">
        <v>22</v>
      </c>
      <c r="H87" t="s">
        <v>6315</v>
      </c>
      <c r="I87">
        <v>330</v>
      </c>
      <c r="J87" t="s">
        <v>23</v>
      </c>
      <c r="K87" t="s">
        <v>24</v>
      </c>
      <c r="L87">
        <v>359</v>
      </c>
      <c r="M87" t="s">
        <v>31</v>
      </c>
      <c r="N87" s="2">
        <v>46315.776064814818</v>
      </c>
      <c r="O87">
        <v>320</v>
      </c>
      <c r="P87" t="s">
        <v>26</v>
      </c>
      <c r="Q87">
        <v>40</v>
      </c>
      <c r="R87" s="3" t="str">
        <f>IF(OR(G87="12R",G87="12L"),_xlfn.XLOOKUP(C87,DB!$A$2:$A$248,DB!$B$2:$B$248,""),IF(OR(G87="30L",G87="30R"),_xlfn.XLOOKUP(C87,DB!$A$2:$A$248,DB!$C$2:$C$248,""),""))</f>
        <v>OMSUK</v>
      </c>
      <c r="S87" s="3">
        <f t="shared" si="1"/>
        <v>18</v>
      </c>
      <c r="T87" s="3" t="str">
        <f>_xlfn.XLOOKUP(C87,DB!$A$2:$A$248,DB!$D$2:$D$248,"")</f>
        <v>Sector 3</v>
      </c>
    </row>
    <row r="88" spans="1:20" x14ac:dyDescent="0.2">
      <c r="A88" t="s">
        <v>233</v>
      </c>
      <c r="B88" t="s">
        <v>18</v>
      </c>
      <c r="C88" t="s">
        <v>234</v>
      </c>
      <c r="D88" t="s">
        <v>44</v>
      </c>
      <c r="E88" t="s">
        <v>6316</v>
      </c>
      <c r="F88" s="2">
        <v>46315.756805555553</v>
      </c>
      <c r="G88" t="s">
        <v>22</v>
      </c>
      <c r="H88" t="s">
        <v>6317</v>
      </c>
      <c r="I88">
        <v>320</v>
      </c>
      <c r="J88" t="s">
        <v>23</v>
      </c>
      <c r="K88" t="s">
        <v>24</v>
      </c>
      <c r="L88">
        <v>552</v>
      </c>
      <c r="M88" t="s">
        <v>130</v>
      </c>
      <c r="N88" s="2">
        <v>46315.787928240738</v>
      </c>
      <c r="O88">
        <v>320</v>
      </c>
      <c r="P88" t="s">
        <v>26</v>
      </c>
      <c r="Q88">
        <v>40</v>
      </c>
      <c r="R88" s="3" t="str">
        <f>IF(OR(G88="12R",G88="12L"),_xlfn.XLOOKUP(C88,DB!$A$2:$A$248,DB!$B$2:$B$248,""),IF(OR(G88="30L",G88="30R"),_xlfn.XLOOKUP(C88,DB!$A$2:$A$248,DB!$C$2:$C$248,""),""))</f>
        <v>UDGUV</v>
      </c>
      <c r="S88" s="3">
        <f t="shared" si="1"/>
        <v>18</v>
      </c>
      <c r="T88" s="3" t="str">
        <f>_xlfn.XLOOKUP(C88,DB!$A$2:$A$248,DB!$D$2:$D$248,"")</f>
        <v>Sector 2</v>
      </c>
    </row>
    <row r="89" spans="1:20" x14ac:dyDescent="0.2">
      <c r="A89" t="s">
        <v>488</v>
      </c>
      <c r="B89" t="s">
        <v>18</v>
      </c>
      <c r="C89" t="s">
        <v>489</v>
      </c>
      <c r="D89" t="s">
        <v>490</v>
      </c>
      <c r="F89" s="2">
        <v>46315.75854166667</v>
      </c>
      <c r="G89" t="s">
        <v>22</v>
      </c>
      <c r="H89" t="s">
        <v>6318</v>
      </c>
      <c r="I89">
        <v>165</v>
      </c>
      <c r="J89" t="s">
        <v>139</v>
      </c>
      <c r="K89" t="s">
        <v>51</v>
      </c>
      <c r="L89">
        <v>330</v>
      </c>
      <c r="M89" t="s">
        <v>489</v>
      </c>
      <c r="N89" s="2">
        <v>46315.783541666664</v>
      </c>
      <c r="O89">
        <v>0</v>
      </c>
      <c r="P89" t="s">
        <v>26</v>
      </c>
      <c r="Q89">
        <v>15</v>
      </c>
      <c r="R89" s="3" t="str">
        <f>IF(OR(G89="12R",G89="12L"),_xlfn.XLOOKUP(C89,DB!$A$2:$A$248,DB!$B$2:$B$248,""),IF(OR(G89="30L",G89="30R"),_xlfn.XLOOKUP(C89,DB!$A$2:$A$248,DB!$C$2:$C$248,""),""))</f>
        <v>CZM</v>
      </c>
      <c r="S89" s="3">
        <f t="shared" si="1"/>
        <v>18</v>
      </c>
      <c r="T89" s="3" t="str">
        <f>_xlfn.XLOOKUP(C89,DB!$A$2:$A$248,DB!$D$2:$D$248,"")</f>
        <v>Sector 7</v>
      </c>
    </row>
    <row r="90" spans="1:20" x14ac:dyDescent="0.2">
      <c r="A90" t="s">
        <v>665</v>
      </c>
      <c r="B90" t="s">
        <v>18</v>
      </c>
      <c r="C90" t="s">
        <v>666</v>
      </c>
      <c r="D90" t="s">
        <v>129</v>
      </c>
      <c r="E90" t="s">
        <v>4542</v>
      </c>
      <c r="F90" s="2">
        <v>46315.759745370371</v>
      </c>
      <c r="G90" t="s">
        <v>22</v>
      </c>
      <c r="H90" t="s">
        <v>6319</v>
      </c>
      <c r="I90">
        <v>380</v>
      </c>
      <c r="J90" t="s">
        <v>23</v>
      </c>
      <c r="K90" t="s">
        <v>24</v>
      </c>
      <c r="L90">
        <v>447</v>
      </c>
      <c r="M90" t="s">
        <v>204</v>
      </c>
      <c r="N90" s="2">
        <v>46315.78534722222</v>
      </c>
      <c r="O90">
        <v>360</v>
      </c>
      <c r="P90" t="s">
        <v>26</v>
      </c>
      <c r="Q90">
        <v>40</v>
      </c>
      <c r="R90" s="3" t="str">
        <f>IF(OR(G90="12R",G90="12L"),_xlfn.XLOOKUP(C90,DB!$A$2:$A$248,DB!$B$2:$B$248,""),IF(OR(G90="30L",G90="30R"),_xlfn.XLOOKUP(C90,DB!$A$2:$A$248,DB!$C$2:$C$248,""),""))</f>
        <v>OMSUK</v>
      </c>
      <c r="S90" s="3">
        <f t="shared" si="1"/>
        <v>18</v>
      </c>
      <c r="T90" s="3" t="str">
        <f>_xlfn.XLOOKUP(C90,DB!$A$2:$A$248,DB!$D$2:$D$248,"")</f>
        <v>Sector 3</v>
      </c>
    </row>
    <row r="91" spans="1:20" x14ac:dyDescent="0.2">
      <c r="A91" t="s">
        <v>243</v>
      </c>
      <c r="B91" t="s">
        <v>18</v>
      </c>
      <c r="C91" t="s">
        <v>144</v>
      </c>
      <c r="D91" t="s">
        <v>61</v>
      </c>
      <c r="E91" t="s">
        <v>3498</v>
      </c>
      <c r="F91" s="2">
        <v>46315.76152777778</v>
      </c>
      <c r="G91" t="s">
        <v>22</v>
      </c>
      <c r="H91" t="s">
        <v>6320</v>
      </c>
      <c r="I91">
        <v>330</v>
      </c>
      <c r="J91" t="s">
        <v>23</v>
      </c>
      <c r="K91" t="s">
        <v>24</v>
      </c>
      <c r="L91">
        <v>359</v>
      </c>
      <c r="M91" t="s">
        <v>31</v>
      </c>
      <c r="N91" s="2">
        <v>46315.781701388885</v>
      </c>
      <c r="O91">
        <v>323</v>
      </c>
      <c r="P91" t="s">
        <v>26</v>
      </c>
      <c r="Q91">
        <v>40</v>
      </c>
      <c r="R91" s="3" t="str">
        <f>IF(OR(G91="12R",G91="12L"),_xlfn.XLOOKUP(C91,DB!$A$2:$A$248,DB!$B$2:$B$248,""),IF(OR(G91="30L",G91="30R"),_xlfn.XLOOKUP(C91,DB!$A$2:$A$248,DB!$C$2:$C$248,""),""))</f>
        <v>OMSUK</v>
      </c>
      <c r="S91" s="3">
        <f t="shared" si="1"/>
        <v>18</v>
      </c>
      <c r="T91" s="3" t="str">
        <f>_xlfn.XLOOKUP(C91,DB!$A$2:$A$248,DB!$D$2:$D$248,"")</f>
        <v>Sector 3</v>
      </c>
    </row>
    <row r="92" spans="1:20" x14ac:dyDescent="0.2">
      <c r="A92" t="s">
        <v>822</v>
      </c>
      <c r="B92" t="s">
        <v>18</v>
      </c>
      <c r="C92" t="s">
        <v>28</v>
      </c>
      <c r="D92" t="s">
        <v>61</v>
      </c>
      <c r="E92" t="s">
        <v>940</v>
      </c>
      <c r="F92" s="2">
        <v>46315.763483796298</v>
      </c>
      <c r="G92" t="s">
        <v>22</v>
      </c>
      <c r="H92" t="s">
        <v>6321</v>
      </c>
      <c r="I92">
        <v>350</v>
      </c>
      <c r="J92" t="s">
        <v>23</v>
      </c>
      <c r="K92" t="s">
        <v>24</v>
      </c>
      <c r="L92">
        <v>359</v>
      </c>
      <c r="M92" t="s">
        <v>31</v>
      </c>
      <c r="N92" s="2">
        <v>46315.785509259258</v>
      </c>
      <c r="O92">
        <v>350</v>
      </c>
      <c r="P92" t="s">
        <v>26</v>
      </c>
      <c r="Q92">
        <v>40</v>
      </c>
      <c r="R92" s="3" t="str">
        <f>IF(OR(G92="12R",G92="12L"),_xlfn.XLOOKUP(C92,DB!$A$2:$A$248,DB!$B$2:$B$248,""),IF(OR(G92="30L",G92="30R"),_xlfn.XLOOKUP(C92,DB!$A$2:$A$248,DB!$C$2:$C$248,""),""))</f>
        <v>OMSUK</v>
      </c>
      <c r="S92" s="3">
        <f t="shared" si="1"/>
        <v>18</v>
      </c>
      <c r="T92" s="3" t="str">
        <f>_xlfn.XLOOKUP(C92,DB!$A$2:$A$248,DB!$D$2:$D$248,"")</f>
        <v>Sector 3</v>
      </c>
    </row>
    <row r="93" spans="1:20" x14ac:dyDescent="0.2">
      <c r="A93" t="s">
        <v>253</v>
      </c>
      <c r="B93" t="s">
        <v>18</v>
      </c>
      <c r="C93" t="s">
        <v>122</v>
      </c>
      <c r="D93" t="s">
        <v>123</v>
      </c>
      <c r="E93" t="s">
        <v>850</v>
      </c>
      <c r="F93" s="2">
        <v>46315.765381944446</v>
      </c>
      <c r="G93" t="s">
        <v>22</v>
      </c>
      <c r="H93" t="s">
        <v>6322</v>
      </c>
      <c r="I93">
        <v>320</v>
      </c>
      <c r="J93" t="s">
        <v>23</v>
      </c>
      <c r="K93" t="s">
        <v>24</v>
      </c>
      <c r="L93">
        <v>545</v>
      </c>
      <c r="M93" t="s">
        <v>130</v>
      </c>
      <c r="N93" s="2">
        <v>46315.79614583333</v>
      </c>
      <c r="O93">
        <v>340</v>
      </c>
      <c r="P93" t="s">
        <v>26</v>
      </c>
      <c r="Q93">
        <v>40</v>
      </c>
      <c r="R93" s="3" t="str">
        <f>IF(OR(G93="12R",G93="12L"),_xlfn.XLOOKUP(C93,DB!$A$2:$A$248,DB!$B$2:$B$248,""),IF(OR(G93="30L",G93="30R"),_xlfn.XLOOKUP(C93,DB!$A$2:$A$248,DB!$C$2:$C$248,""),""))</f>
        <v>ENEBA</v>
      </c>
      <c r="S93" s="3">
        <f t="shared" si="1"/>
        <v>18</v>
      </c>
      <c r="T93" s="3" t="str">
        <f>_xlfn.XLOOKUP(C93,DB!$A$2:$A$248,DB!$D$2:$D$248,"")</f>
        <v>Sector 3</v>
      </c>
    </row>
    <row r="94" spans="1:20" x14ac:dyDescent="0.2">
      <c r="A94" t="s">
        <v>242</v>
      </c>
      <c r="B94" t="s">
        <v>18</v>
      </c>
      <c r="C94" t="s">
        <v>203</v>
      </c>
      <c r="D94" t="s">
        <v>61</v>
      </c>
      <c r="E94" t="s">
        <v>6323</v>
      </c>
      <c r="F94" s="2">
        <v>46315.766793981478</v>
      </c>
      <c r="G94" t="s">
        <v>22</v>
      </c>
      <c r="H94" t="s">
        <v>6324</v>
      </c>
      <c r="I94">
        <v>330</v>
      </c>
      <c r="J94" t="s">
        <v>23</v>
      </c>
      <c r="K94" t="s">
        <v>24</v>
      </c>
      <c r="L94">
        <v>361</v>
      </c>
      <c r="M94" t="s">
        <v>31</v>
      </c>
      <c r="N94" s="2">
        <v>46315.787812499999</v>
      </c>
      <c r="O94">
        <v>310</v>
      </c>
      <c r="P94" t="s">
        <v>26</v>
      </c>
      <c r="Q94">
        <v>40</v>
      </c>
      <c r="R94" s="3" t="str">
        <f>IF(OR(G94="12R",G94="12L"),_xlfn.XLOOKUP(C94,DB!$A$2:$A$248,DB!$B$2:$B$248,""),IF(OR(G94="30L",G94="30R"),_xlfn.XLOOKUP(C94,DB!$A$2:$A$248,DB!$C$2:$C$248,""),""))</f>
        <v>ENEBA</v>
      </c>
      <c r="S94" s="3">
        <f t="shared" si="1"/>
        <v>18</v>
      </c>
      <c r="T94" s="3" t="str">
        <f>_xlfn.XLOOKUP(C94,DB!$A$2:$A$248,DB!$D$2:$D$248,"")</f>
        <v>Sector 3</v>
      </c>
    </row>
    <row r="95" spans="1:20" x14ac:dyDescent="0.2">
      <c r="A95" t="s">
        <v>198</v>
      </c>
      <c r="B95" t="s">
        <v>18</v>
      </c>
      <c r="C95" t="s">
        <v>199</v>
      </c>
      <c r="D95" t="s">
        <v>61</v>
      </c>
      <c r="E95" t="s">
        <v>6325</v>
      </c>
      <c r="F95" s="2">
        <v>46315.769074074073</v>
      </c>
      <c r="G95" t="s">
        <v>22</v>
      </c>
      <c r="H95" t="s">
        <v>6326</v>
      </c>
      <c r="I95">
        <v>330</v>
      </c>
      <c r="J95" t="s">
        <v>23</v>
      </c>
      <c r="K95" t="s">
        <v>24</v>
      </c>
      <c r="L95">
        <v>359</v>
      </c>
      <c r="M95" t="s">
        <v>31</v>
      </c>
      <c r="N95" s="2">
        <v>46315.789664351854</v>
      </c>
      <c r="O95">
        <v>330</v>
      </c>
      <c r="P95" t="s">
        <v>26</v>
      </c>
      <c r="Q95">
        <v>40</v>
      </c>
      <c r="R95" s="3" t="str">
        <f>IF(OR(G95="12R",G95="12L"),_xlfn.XLOOKUP(C95,DB!$A$2:$A$248,DB!$B$2:$B$248,""),IF(OR(G95="30L",G95="30R"),_xlfn.XLOOKUP(C95,DB!$A$2:$A$248,DB!$C$2:$C$248,""),""))</f>
        <v>OMSUK</v>
      </c>
      <c r="S95" s="3">
        <f t="shared" si="1"/>
        <v>18</v>
      </c>
      <c r="T95" s="3" t="str">
        <f>_xlfn.XLOOKUP(C95,DB!$A$2:$A$248,DB!$D$2:$D$248,"")</f>
        <v>Sector 3</v>
      </c>
    </row>
    <row r="96" spans="1:20" x14ac:dyDescent="0.2">
      <c r="A96" t="s">
        <v>218</v>
      </c>
      <c r="B96" t="s">
        <v>18</v>
      </c>
      <c r="C96" t="s">
        <v>219</v>
      </c>
      <c r="D96" t="s">
        <v>54</v>
      </c>
      <c r="E96" t="s">
        <v>2288</v>
      </c>
      <c r="F96" s="2">
        <v>46315.770405092589</v>
      </c>
      <c r="G96" t="s">
        <v>22</v>
      </c>
      <c r="H96" t="s">
        <v>6327</v>
      </c>
      <c r="I96">
        <v>370</v>
      </c>
      <c r="J96" t="s">
        <v>23</v>
      </c>
      <c r="K96" t="s">
        <v>24</v>
      </c>
      <c r="L96">
        <v>159</v>
      </c>
      <c r="M96" t="s">
        <v>813</v>
      </c>
      <c r="N96" s="2">
        <v>46315.780509259261</v>
      </c>
      <c r="O96">
        <v>303</v>
      </c>
      <c r="P96" t="s">
        <v>26</v>
      </c>
      <c r="Q96">
        <v>190</v>
      </c>
      <c r="R96" s="3" t="str">
        <f>IF(OR(G96="12R",G96="12L"),_xlfn.XLOOKUP(C96,DB!$A$2:$A$248,DB!$B$2:$B$248,""),IF(OR(G96="30L",G96="30R"),_xlfn.XLOOKUP(C96,DB!$A$2:$A$248,DB!$C$2:$C$248,""),""))</f>
        <v>TAKUX</v>
      </c>
      <c r="S96" s="3">
        <f t="shared" si="1"/>
        <v>18</v>
      </c>
      <c r="T96" s="3" t="str">
        <f>_xlfn.XLOOKUP(C96,DB!$A$2:$A$248,DB!$D$2:$D$248,"")</f>
        <v>Sector 7</v>
      </c>
    </row>
    <row r="97" spans="1:20" x14ac:dyDescent="0.2">
      <c r="A97" t="s">
        <v>244</v>
      </c>
      <c r="B97" t="s">
        <v>18</v>
      </c>
      <c r="C97" t="s">
        <v>28</v>
      </c>
      <c r="D97" t="s">
        <v>29</v>
      </c>
      <c r="E97" t="s">
        <v>841</v>
      </c>
      <c r="F97" s="2">
        <v>46315.771736111114</v>
      </c>
      <c r="G97" t="s">
        <v>22</v>
      </c>
      <c r="H97" t="s">
        <v>6328</v>
      </c>
      <c r="I97">
        <v>350</v>
      </c>
      <c r="J97" t="s">
        <v>23</v>
      </c>
      <c r="K97" t="s">
        <v>24</v>
      </c>
      <c r="L97">
        <v>361</v>
      </c>
      <c r="M97" t="s">
        <v>31</v>
      </c>
      <c r="N97" s="2">
        <v>46315.793136574073</v>
      </c>
      <c r="O97">
        <v>350</v>
      </c>
      <c r="P97" t="s">
        <v>26</v>
      </c>
      <c r="Q97">
        <v>40</v>
      </c>
      <c r="R97" s="3" t="str">
        <f>IF(OR(G97="12R",G97="12L"),_xlfn.XLOOKUP(C97,DB!$A$2:$A$248,DB!$B$2:$B$248,""),IF(OR(G97="30L",G97="30R"),_xlfn.XLOOKUP(C97,DB!$A$2:$A$248,DB!$C$2:$C$248,""),""))</f>
        <v>OMSUK</v>
      </c>
      <c r="S97" s="3">
        <f t="shared" si="1"/>
        <v>18</v>
      </c>
      <c r="T97" s="3" t="str">
        <f>_xlfn.XLOOKUP(C97,DB!$A$2:$A$248,DB!$D$2:$D$248,"")</f>
        <v>Sector 3</v>
      </c>
    </row>
    <row r="98" spans="1:20" x14ac:dyDescent="0.2">
      <c r="A98" t="s">
        <v>264</v>
      </c>
      <c r="B98" t="s">
        <v>18</v>
      </c>
      <c r="C98" t="s">
        <v>224</v>
      </c>
      <c r="D98" t="s">
        <v>29</v>
      </c>
      <c r="E98" t="s">
        <v>4240</v>
      </c>
      <c r="F98" s="2">
        <v>46315.772916666669</v>
      </c>
      <c r="G98" t="s">
        <v>22</v>
      </c>
      <c r="H98" t="s">
        <v>6329</v>
      </c>
      <c r="I98">
        <v>360</v>
      </c>
      <c r="J98" t="s">
        <v>23</v>
      </c>
      <c r="K98" t="s">
        <v>24</v>
      </c>
      <c r="L98">
        <v>549</v>
      </c>
      <c r="M98" t="s">
        <v>130</v>
      </c>
      <c r="N98" s="2">
        <v>46315.803796296299</v>
      </c>
      <c r="O98">
        <v>340</v>
      </c>
      <c r="P98" t="s">
        <v>26</v>
      </c>
      <c r="Q98">
        <v>40</v>
      </c>
      <c r="R98" s="3" t="str">
        <f>IF(OR(G98="12R",G98="12L"),_xlfn.XLOOKUP(C98,DB!$A$2:$A$248,DB!$B$2:$B$248,""),IF(OR(G98="30L",G98="30R"),_xlfn.XLOOKUP(C98,DB!$A$2:$A$248,DB!$C$2:$C$248,""),""))</f>
        <v>ENEBA</v>
      </c>
      <c r="S98" s="3">
        <f t="shared" si="1"/>
        <v>18</v>
      </c>
      <c r="T98" s="3" t="str">
        <f>_xlfn.XLOOKUP(C98,DB!$A$2:$A$248,DB!$D$2:$D$248,"")</f>
        <v>Sector 3</v>
      </c>
    </row>
    <row r="99" spans="1:20" x14ac:dyDescent="0.2">
      <c r="A99" t="s">
        <v>254</v>
      </c>
      <c r="B99" t="s">
        <v>18</v>
      </c>
      <c r="C99" t="s">
        <v>101</v>
      </c>
      <c r="D99" t="s">
        <v>54</v>
      </c>
      <c r="E99" t="s">
        <v>222</v>
      </c>
      <c r="F99" s="2">
        <v>46315.777002314811</v>
      </c>
      <c r="G99" t="s">
        <v>22</v>
      </c>
      <c r="H99" t="s">
        <v>6330</v>
      </c>
      <c r="I99">
        <v>380</v>
      </c>
      <c r="J99" t="s">
        <v>23</v>
      </c>
      <c r="K99" t="s">
        <v>24</v>
      </c>
      <c r="L99">
        <v>870</v>
      </c>
      <c r="M99" t="s">
        <v>725</v>
      </c>
      <c r="N99" s="2">
        <v>46315.824537037035</v>
      </c>
      <c r="O99">
        <v>380</v>
      </c>
      <c r="P99" t="s">
        <v>26</v>
      </c>
      <c r="Q99">
        <v>190</v>
      </c>
      <c r="R99" s="3" t="str">
        <f>IF(OR(G99="12R",G99="12L"),_xlfn.XLOOKUP(C99,DB!$A$2:$A$248,DB!$B$2:$B$248,""),IF(OR(G99="30L",G99="30R"),_xlfn.XLOOKUP(C99,DB!$A$2:$A$248,DB!$C$2:$C$248,""),""))</f>
        <v>UDGUV</v>
      </c>
      <c r="S99" s="3">
        <f t="shared" si="1"/>
        <v>18</v>
      </c>
      <c r="T99" s="3" t="str">
        <f>_xlfn.XLOOKUP(C99,DB!$A$2:$A$248,DB!$D$2:$D$248,"")</f>
        <v>Sector 2</v>
      </c>
    </row>
    <row r="100" spans="1:20" x14ac:dyDescent="0.2">
      <c r="A100" t="s">
        <v>226</v>
      </c>
      <c r="B100" t="s">
        <v>18</v>
      </c>
      <c r="C100" t="s">
        <v>227</v>
      </c>
      <c r="D100" t="s">
        <v>54</v>
      </c>
      <c r="E100" t="s">
        <v>6331</v>
      </c>
      <c r="F100" s="2">
        <v>46315.777997685182</v>
      </c>
      <c r="G100" t="s">
        <v>22</v>
      </c>
      <c r="H100" t="s">
        <v>6332</v>
      </c>
      <c r="I100">
        <v>370</v>
      </c>
      <c r="J100" t="s">
        <v>23</v>
      </c>
      <c r="K100" t="s">
        <v>24</v>
      </c>
      <c r="L100">
        <v>156</v>
      </c>
      <c r="M100" t="s">
        <v>813</v>
      </c>
      <c r="N100" s="2">
        <v>46315.788576388892</v>
      </c>
      <c r="O100">
        <v>290</v>
      </c>
      <c r="P100" t="s">
        <v>26</v>
      </c>
      <c r="Q100">
        <v>190</v>
      </c>
      <c r="R100" s="3" t="str">
        <f>IF(OR(G100="12R",G100="12L"),_xlfn.XLOOKUP(C100,DB!$A$2:$A$248,DB!$B$2:$B$248,""),IF(OR(G100="30L",G100="30R"),_xlfn.XLOOKUP(C100,DB!$A$2:$A$248,DB!$C$2:$C$248,""),""))</f>
        <v>TAKUX</v>
      </c>
      <c r="S100" s="3">
        <f t="shared" si="1"/>
        <v>18</v>
      </c>
      <c r="T100" s="3" t="str">
        <f>_xlfn.XLOOKUP(C100,DB!$A$2:$A$248,DB!$D$2:$D$248,"")</f>
        <v>Sector 7</v>
      </c>
    </row>
    <row r="101" spans="1:20" x14ac:dyDescent="0.2">
      <c r="A101" t="s">
        <v>625</v>
      </c>
      <c r="B101" t="s">
        <v>18</v>
      </c>
      <c r="C101" t="s">
        <v>626</v>
      </c>
      <c r="D101" t="s">
        <v>241</v>
      </c>
      <c r="E101" t="s">
        <v>2534</v>
      </c>
      <c r="F101" s="2">
        <v>46315.781585648147</v>
      </c>
      <c r="G101" t="s">
        <v>22</v>
      </c>
      <c r="H101" t="s">
        <v>6333</v>
      </c>
      <c r="I101">
        <v>370</v>
      </c>
      <c r="J101" t="s">
        <v>23</v>
      </c>
      <c r="K101" t="s">
        <v>24</v>
      </c>
      <c r="L101">
        <v>363</v>
      </c>
      <c r="M101" t="s">
        <v>31</v>
      </c>
      <c r="N101" s="2">
        <v>46315.802349537036</v>
      </c>
      <c r="O101">
        <v>360</v>
      </c>
      <c r="P101" t="s">
        <v>26</v>
      </c>
      <c r="Q101">
        <v>40</v>
      </c>
      <c r="R101" s="3" t="str">
        <f>IF(OR(G101="12R",G101="12L"),_xlfn.XLOOKUP(C101,DB!$A$2:$A$248,DB!$B$2:$B$248,""),IF(OR(G101="30L",G101="30R"),_xlfn.XLOOKUP(C101,DB!$A$2:$A$248,DB!$C$2:$C$248,""),""))</f>
        <v>OMSUK</v>
      </c>
      <c r="S101" s="3">
        <f t="shared" si="1"/>
        <v>18</v>
      </c>
      <c r="T101" s="3" t="str">
        <f>_xlfn.XLOOKUP(C101,DB!$A$2:$A$248,DB!$D$2:$D$248,"")</f>
        <v>Sector 3</v>
      </c>
    </row>
    <row r="102" spans="1:20" x14ac:dyDescent="0.2">
      <c r="A102" t="s">
        <v>258</v>
      </c>
      <c r="B102" t="s">
        <v>18</v>
      </c>
      <c r="C102" t="s">
        <v>128</v>
      </c>
      <c r="D102" t="s">
        <v>61</v>
      </c>
      <c r="E102" t="s">
        <v>5543</v>
      </c>
      <c r="F102" s="2">
        <v>46315.788495370369</v>
      </c>
      <c r="G102" t="s">
        <v>22</v>
      </c>
      <c r="H102" t="s">
        <v>6334</v>
      </c>
      <c r="I102">
        <v>360</v>
      </c>
      <c r="J102" t="s">
        <v>23</v>
      </c>
      <c r="K102" t="s">
        <v>24</v>
      </c>
      <c r="L102">
        <v>536</v>
      </c>
      <c r="M102" t="s">
        <v>130</v>
      </c>
      <c r="N102" s="2">
        <v>46315.81858796296</v>
      </c>
      <c r="O102">
        <v>360</v>
      </c>
      <c r="P102" t="s">
        <v>26</v>
      </c>
      <c r="Q102">
        <v>40</v>
      </c>
      <c r="R102" s="3" t="str">
        <f>IF(OR(G102="12R",G102="12L"),_xlfn.XLOOKUP(C102,DB!$A$2:$A$248,DB!$B$2:$B$248,""),IF(OR(G102="30L",G102="30R"),_xlfn.XLOOKUP(C102,DB!$A$2:$A$248,DB!$C$2:$C$248,""),""))</f>
        <v>ENEBA</v>
      </c>
      <c r="S102" s="3">
        <f t="shared" si="1"/>
        <v>18</v>
      </c>
      <c r="T102" s="3" t="str">
        <f>_xlfn.XLOOKUP(C102,DB!$A$2:$A$248,DB!$D$2:$D$248,"")</f>
        <v>Sector 3</v>
      </c>
    </row>
    <row r="103" spans="1:20" x14ac:dyDescent="0.2">
      <c r="A103" t="s">
        <v>257</v>
      </c>
      <c r="B103" t="s">
        <v>18</v>
      </c>
      <c r="C103" t="s">
        <v>122</v>
      </c>
      <c r="D103" t="s">
        <v>123</v>
      </c>
      <c r="E103" t="s">
        <v>2110</v>
      </c>
      <c r="F103" s="2">
        <v>46315.789652777778</v>
      </c>
      <c r="G103" t="s">
        <v>22</v>
      </c>
      <c r="H103" t="s">
        <v>6335</v>
      </c>
      <c r="I103">
        <v>320</v>
      </c>
      <c r="J103" t="s">
        <v>23</v>
      </c>
      <c r="K103" t="s">
        <v>24</v>
      </c>
      <c r="L103">
        <v>550</v>
      </c>
      <c r="M103" t="s">
        <v>5051</v>
      </c>
      <c r="N103" s="2">
        <v>46315.819571759261</v>
      </c>
      <c r="O103">
        <v>320</v>
      </c>
      <c r="P103" t="s">
        <v>26</v>
      </c>
      <c r="Q103">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t="s">
        <v>251</v>
      </c>
      <c r="B104" t="s">
        <v>18</v>
      </c>
      <c r="C104" t="s">
        <v>63</v>
      </c>
      <c r="D104" t="s">
        <v>34</v>
      </c>
      <c r="E104" t="s">
        <v>151</v>
      </c>
      <c r="F104" s="2">
        <v>46315.790671296294</v>
      </c>
      <c r="G104" t="s">
        <v>22</v>
      </c>
      <c r="H104" t="s">
        <v>6336</v>
      </c>
      <c r="I104">
        <v>360</v>
      </c>
      <c r="J104" t="s">
        <v>23</v>
      </c>
      <c r="K104" t="s">
        <v>24</v>
      </c>
      <c r="L104">
        <v>921</v>
      </c>
      <c r="M104" t="s">
        <v>6337</v>
      </c>
      <c r="N104" s="2">
        <v>46315.841168981482</v>
      </c>
      <c r="O104">
        <v>360</v>
      </c>
      <c r="P104" t="s">
        <v>26</v>
      </c>
      <c r="Q104">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t="s">
        <v>492</v>
      </c>
      <c r="B105" t="s">
        <v>18</v>
      </c>
      <c r="C105" t="s">
        <v>493</v>
      </c>
      <c r="D105" t="s">
        <v>29</v>
      </c>
      <c r="E105" t="s">
        <v>875</v>
      </c>
      <c r="F105" s="2">
        <v>46315.791678240741</v>
      </c>
      <c r="G105" t="s">
        <v>22</v>
      </c>
      <c r="H105" t="s">
        <v>6338</v>
      </c>
      <c r="I105">
        <v>360</v>
      </c>
      <c r="J105" t="s">
        <v>23</v>
      </c>
      <c r="K105" t="s">
        <v>24</v>
      </c>
      <c r="L105">
        <v>441</v>
      </c>
      <c r="M105" t="s">
        <v>204</v>
      </c>
      <c r="N105" s="2">
        <v>46315.817025462966</v>
      </c>
      <c r="O105">
        <v>360</v>
      </c>
      <c r="P105" t="s">
        <v>26</v>
      </c>
      <c r="Q105">
        <v>40</v>
      </c>
      <c r="R105" s="3" t="str">
        <f>IF(OR(G105="12R",G105="12L"),_xlfn.XLOOKUP(C105,DB!$A$2:$A$248,DB!$B$2:$B$248,""),IF(OR(G105="30L",G105="30R"),_xlfn.XLOOKUP(C105,DB!$A$2:$A$248,DB!$C$2:$C$248,""),""))</f>
        <v>ENEBA</v>
      </c>
      <c r="S105" s="3">
        <f t="shared" si="1"/>
        <v>19</v>
      </c>
      <c r="T105" s="3" t="str">
        <f>_xlfn.XLOOKUP(C105,DB!$A$2:$A$248,DB!$D$2:$D$248,"")</f>
        <v>Sector 3</v>
      </c>
    </row>
    <row r="106" spans="1:20" x14ac:dyDescent="0.2">
      <c r="A106" t="s">
        <v>187</v>
      </c>
      <c r="B106" t="s">
        <v>18</v>
      </c>
      <c r="C106" t="s">
        <v>166</v>
      </c>
      <c r="D106" t="s">
        <v>188</v>
      </c>
      <c r="F106" s="2">
        <v>46315.793553240743</v>
      </c>
      <c r="G106" t="s">
        <v>22</v>
      </c>
      <c r="H106" t="s">
        <v>6339</v>
      </c>
      <c r="I106">
        <v>15</v>
      </c>
      <c r="J106" t="s">
        <v>139</v>
      </c>
      <c r="K106" t="s">
        <v>51</v>
      </c>
      <c r="L106">
        <v>65</v>
      </c>
      <c r="M106" t="s">
        <v>166</v>
      </c>
      <c r="N106" s="2">
        <v>46315.81753472222</v>
      </c>
      <c r="O106">
        <v>0</v>
      </c>
      <c r="P106" t="s">
        <v>137</v>
      </c>
      <c r="Q106">
        <v>15</v>
      </c>
      <c r="R106" s="3" t="str">
        <f>IF(OR(G106="12R",G106="12L"),_xlfn.XLOOKUP(C106,DB!$A$2:$A$248,DB!$B$2:$B$248,""),IF(OR(G106="30L",G106="30R"),_xlfn.XLOOKUP(C106,DB!$A$2:$A$248,DB!$C$2:$C$248,""),""))</f>
        <v>CZM</v>
      </c>
      <c r="S106" s="3">
        <f t="shared" si="1"/>
        <v>19</v>
      </c>
      <c r="T106" s="3" t="str">
        <f>_xlfn.XLOOKUP(C106,DB!$A$2:$A$248,DB!$D$2:$D$248,"")</f>
        <v>Sector 7</v>
      </c>
    </row>
    <row r="107" spans="1:20" x14ac:dyDescent="0.2">
      <c r="A107" t="s">
        <v>245</v>
      </c>
      <c r="B107" t="s">
        <v>18</v>
      </c>
      <c r="C107" t="s">
        <v>246</v>
      </c>
      <c r="D107" t="s">
        <v>247</v>
      </c>
      <c r="E107" t="s">
        <v>6340</v>
      </c>
      <c r="F107" s="2">
        <v>46315.795115740744</v>
      </c>
      <c r="G107" t="s">
        <v>22</v>
      </c>
      <c r="H107" t="s">
        <v>6341</v>
      </c>
      <c r="I107">
        <v>100</v>
      </c>
      <c r="J107" t="s">
        <v>23</v>
      </c>
      <c r="K107" t="s">
        <v>24</v>
      </c>
      <c r="L107">
        <v>412</v>
      </c>
      <c r="M107" t="s">
        <v>246</v>
      </c>
      <c r="N107" s="2">
        <v>46315.863333333335</v>
      </c>
      <c r="O107">
        <v>0</v>
      </c>
      <c r="P107" t="s">
        <v>137</v>
      </c>
      <c r="Q107">
        <v>40</v>
      </c>
      <c r="R107" s="3" t="str">
        <f>IF(OR(G107="12R",G107="12L"),_xlfn.XLOOKUP(C107,DB!$A$2:$A$248,DB!$B$2:$B$248,""),IF(OR(G107="30L",G107="30R"),_xlfn.XLOOKUP(C107,DB!$A$2:$A$248,DB!$C$2:$C$248,""),""))</f>
        <v>CZM</v>
      </c>
      <c r="S107" s="3">
        <f t="shared" si="1"/>
        <v>19</v>
      </c>
      <c r="T107" s="3" t="str">
        <f>_xlfn.XLOOKUP(C107,DB!$A$2:$A$248,DB!$D$2:$D$248,"")</f>
        <v>Sector 7</v>
      </c>
    </row>
    <row r="108" spans="1:20" x14ac:dyDescent="0.2">
      <c r="A108" t="s">
        <v>3096</v>
      </c>
      <c r="B108" t="s">
        <v>18</v>
      </c>
      <c r="C108" t="s">
        <v>205</v>
      </c>
      <c r="D108" t="s">
        <v>34</v>
      </c>
      <c r="E108" t="s">
        <v>1436</v>
      </c>
      <c r="F108" s="2">
        <v>46315.797997685186</v>
      </c>
      <c r="G108" t="s">
        <v>22</v>
      </c>
      <c r="H108" t="s">
        <v>4926</v>
      </c>
      <c r="I108">
        <v>350</v>
      </c>
      <c r="J108" t="s">
        <v>23</v>
      </c>
      <c r="K108" t="s">
        <v>24</v>
      </c>
      <c r="L108">
        <v>133</v>
      </c>
      <c r="M108" t="s">
        <v>40</v>
      </c>
      <c r="N108" s="2">
        <v>46315.807071759256</v>
      </c>
      <c r="O108">
        <v>250</v>
      </c>
      <c r="P108" t="s">
        <v>26</v>
      </c>
      <c r="Q108">
        <v>190</v>
      </c>
      <c r="R108" s="3" t="str">
        <f>IF(OR(G108="12R",G108="12L"),_xlfn.XLOOKUP(C108,DB!$A$2:$A$248,DB!$B$2:$B$248,""),IF(OR(G108="30L",G108="30R"),_xlfn.XLOOKUP(C108,DB!$A$2:$A$248,DB!$C$2:$C$248,""),""))</f>
        <v>NUDAL</v>
      </c>
      <c r="S108" s="3">
        <f t="shared" si="1"/>
        <v>19</v>
      </c>
      <c r="T108" s="3" t="str">
        <f>_xlfn.XLOOKUP(C108,DB!$A$2:$A$248,DB!$D$2:$D$248,"")</f>
        <v>Sector 3</v>
      </c>
    </row>
    <row r="109" spans="1:20" x14ac:dyDescent="0.2">
      <c r="A109" t="s">
        <v>263</v>
      </c>
      <c r="B109" t="s">
        <v>18</v>
      </c>
      <c r="C109" t="s">
        <v>115</v>
      </c>
      <c r="D109" t="s">
        <v>129</v>
      </c>
      <c r="E109" t="s">
        <v>3302</v>
      </c>
      <c r="F109" s="2">
        <v>46315.800486111111</v>
      </c>
      <c r="G109" t="s">
        <v>22</v>
      </c>
      <c r="H109" t="s">
        <v>6342</v>
      </c>
      <c r="I109">
        <v>350</v>
      </c>
      <c r="J109" t="s">
        <v>23</v>
      </c>
      <c r="K109" t="s">
        <v>24</v>
      </c>
      <c r="L109">
        <v>149</v>
      </c>
      <c r="M109" t="s">
        <v>117</v>
      </c>
      <c r="N109" s="2">
        <v>46315.810960648145</v>
      </c>
      <c r="O109">
        <v>307</v>
      </c>
      <c r="P109" t="s">
        <v>26</v>
      </c>
      <c r="Q109">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t="s">
        <v>259</v>
      </c>
      <c r="B110" t="s">
        <v>18</v>
      </c>
      <c r="C110" t="s">
        <v>260</v>
      </c>
      <c r="D110" t="s">
        <v>261</v>
      </c>
      <c r="E110" t="s">
        <v>6343</v>
      </c>
      <c r="F110" s="2">
        <v>46315.801979166667</v>
      </c>
      <c r="G110" t="s">
        <v>22</v>
      </c>
      <c r="H110" t="s">
        <v>6344</v>
      </c>
      <c r="I110">
        <v>350</v>
      </c>
      <c r="J110" t="s">
        <v>23</v>
      </c>
      <c r="K110" t="s">
        <v>24</v>
      </c>
      <c r="L110">
        <v>133</v>
      </c>
      <c r="M110" t="s">
        <v>40</v>
      </c>
      <c r="N110" s="2">
        <v>46315.811041666668</v>
      </c>
      <c r="O110">
        <v>233</v>
      </c>
      <c r="P110" t="s">
        <v>41</v>
      </c>
      <c r="Q110">
        <v>190</v>
      </c>
      <c r="R110" s="3" t="str">
        <f>IF(OR(G110="12R",G110="12L"),_xlfn.XLOOKUP(C110,DB!$A$2:$A$248,DB!$B$2:$B$248,""),IF(OR(G110="30L",G110="30R"),_xlfn.XLOOKUP(C110,DB!$A$2:$A$248,DB!$C$2:$C$248,""),""))</f>
        <v>NUDAL</v>
      </c>
      <c r="S110" s="3">
        <f t="shared" si="1"/>
        <v>19</v>
      </c>
      <c r="T110" s="3" t="str">
        <f>_xlfn.XLOOKUP(C110,DB!$A$2:$A$248,DB!$D$2:$D$248,"")</f>
        <v>Sector 3</v>
      </c>
    </row>
    <row r="111" spans="1:20" x14ac:dyDescent="0.2">
      <c r="A111" t="s">
        <v>265</v>
      </c>
      <c r="B111" t="s">
        <v>18</v>
      </c>
      <c r="C111" t="s">
        <v>148</v>
      </c>
      <c r="D111" t="s">
        <v>129</v>
      </c>
      <c r="E111" t="s">
        <v>1218</v>
      </c>
      <c r="F111" s="2">
        <v>46315.803599537037</v>
      </c>
      <c r="G111" t="s">
        <v>22</v>
      </c>
      <c r="H111" t="s">
        <v>421</v>
      </c>
      <c r="I111">
        <v>350</v>
      </c>
      <c r="J111" t="s">
        <v>23</v>
      </c>
      <c r="K111" t="s">
        <v>24</v>
      </c>
      <c r="L111">
        <v>136</v>
      </c>
      <c r="M111" t="s">
        <v>40</v>
      </c>
      <c r="N111" s="2">
        <v>46315.813136574077</v>
      </c>
      <c r="O111">
        <v>270</v>
      </c>
      <c r="P111" t="s">
        <v>26</v>
      </c>
      <c r="Q111">
        <v>190</v>
      </c>
      <c r="R111" s="3" t="str">
        <f>IF(OR(G111="12R",G111="12L"),_xlfn.XLOOKUP(C111,DB!$A$2:$A$248,DB!$B$2:$B$248,""),IF(OR(G111="30L",G111="30R"),_xlfn.XLOOKUP(C111,DB!$A$2:$A$248,DB!$C$2:$C$248,""),""))</f>
        <v>NUDAL</v>
      </c>
      <c r="S111" s="3">
        <f t="shared" si="1"/>
        <v>19</v>
      </c>
      <c r="T111" s="3" t="str">
        <f>_xlfn.XLOOKUP(C111,DB!$A$2:$A$248,DB!$D$2:$D$248,"")</f>
        <v>Sector 3</v>
      </c>
    </row>
    <row r="112" spans="1:20" x14ac:dyDescent="0.2">
      <c r="A112" t="s">
        <v>669</v>
      </c>
      <c r="B112" t="s">
        <v>18</v>
      </c>
      <c r="C112" t="s">
        <v>317</v>
      </c>
      <c r="D112" t="s">
        <v>20</v>
      </c>
      <c r="E112" t="s">
        <v>6345</v>
      </c>
      <c r="F112" s="2">
        <v>46315.804930555554</v>
      </c>
      <c r="G112" t="s">
        <v>22</v>
      </c>
      <c r="H112" t="s">
        <v>6346</v>
      </c>
      <c r="I112">
        <v>280</v>
      </c>
      <c r="J112" t="s">
        <v>23</v>
      </c>
      <c r="K112" t="s">
        <v>24</v>
      </c>
      <c r="L112">
        <v>447</v>
      </c>
      <c r="M112" t="s">
        <v>204</v>
      </c>
      <c r="N112" s="2">
        <v>46315.830104166664</v>
      </c>
      <c r="O112">
        <v>320</v>
      </c>
      <c r="P112" t="s">
        <v>26</v>
      </c>
      <c r="Q112">
        <v>40</v>
      </c>
      <c r="R112" s="3" t="str">
        <f>IF(OR(G112="12R",G112="12L"),_xlfn.XLOOKUP(C112,DB!$A$2:$A$248,DB!$B$2:$B$248,""),IF(OR(G112="30L",G112="30R"),_xlfn.XLOOKUP(C112,DB!$A$2:$A$248,DB!$C$2:$C$248,""),""))</f>
        <v>UDGUV</v>
      </c>
      <c r="S112" s="3">
        <f t="shared" si="1"/>
        <v>19</v>
      </c>
      <c r="T112" s="3" t="str">
        <f>_xlfn.XLOOKUP(C112,DB!$A$2:$A$248,DB!$D$2:$D$248,"")</f>
        <v>Sector 2</v>
      </c>
    </row>
    <row r="113" spans="1:20" x14ac:dyDescent="0.2">
      <c r="A113" t="s">
        <v>280</v>
      </c>
      <c r="B113" t="s">
        <v>18</v>
      </c>
      <c r="C113" t="s">
        <v>170</v>
      </c>
      <c r="D113" t="s">
        <v>34</v>
      </c>
      <c r="E113" t="s">
        <v>6347</v>
      </c>
      <c r="F113" s="2">
        <v>46315.810300925928</v>
      </c>
      <c r="G113" t="s">
        <v>22</v>
      </c>
      <c r="H113" t="s">
        <v>6348</v>
      </c>
      <c r="I113">
        <v>330</v>
      </c>
      <c r="J113" t="s">
        <v>23</v>
      </c>
      <c r="K113" t="s">
        <v>24</v>
      </c>
      <c r="L113">
        <v>353</v>
      </c>
      <c r="M113" t="s">
        <v>31</v>
      </c>
      <c r="N113" s="2">
        <v>46315.830474537041</v>
      </c>
      <c r="O113">
        <v>310</v>
      </c>
      <c r="P113" t="s">
        <v>26</v>
      </c>
      <c r="Q113">
        <v>40</v>
      </c>
      <c r="R113" s="3" t="str">
        <f>IF(OR(G113="12R",G113="12L"),_xlfn.XLOOKUP(C113,DB!$A$2:$A$248,DB!$B$2:$B$248,""),IF(OR(G113="30L",G113="30R"),_xlfn.XLOOKUP(C113,DB!$A$2:$A$248,DB!$C$2:$C$248,""),""))</f>
        <v>OMSUK</v>
      </c>
      <c r="S113" s="3">
        <f t="shared" si="1"/>
        <v>19</v>
      </c>
      <c r="T113" s="3" t="str">
        <f>_xlfn.XLOOKUP(C113,DB!$A$2:$A$248,DB!$D$2:$D$248,"")</f>
        <v>Sector 3</v>
      </c>
    </row>
    <row r="114" spans="1:20" x14ac:dyDescent="0.2">
      <c r="A114" t="s">
        <v>237</v>
      </c>
      <c r="B114" t="s">
        <v>18</v>
      </c>
      <c r="C114" t="s">
        <v>238</v>
      </c>
      <c r="D114" t="s">
        <v>29</v>
      </c>
      <c r="E114" t="s">
        <v>1176</v>
      </c>
      <c r="F114" s="2">
        <v>46315.812291666669</v>
      </c>
      <c r="G114" t="s">
        <v>22</v>
      </c>
      <c r="H114" t="s">
        <v>6349</v>
      </c>
      <c r="I114">
        <v>350</v>
      </c>
      <c r="J114" t="s">
        <v>23</v>
      </c>
      <c r="K114" t="s">
        <v>24</v>
      </c>
      <c r="L114">
        <v>360</v>
      </c>
      <c r="M114" t="s">
        <v>31</v>
      </c>
      <c r="N114" s="2">
        <v>46315.833020833335</v>
      </c>
      <c r="O114">
        <v>370</v>
      </c>
      <c r="P114" t="s">
        <v>26</v>
      </c>
      <c r="Q114">
        <v>40</v>
      </c>
      <c r="R114" s="3" t="str">
        <f>IF(OR(G114="12R",G114="12L"),_xlfn.XLOOKUP(C114,DB!$A$2:$A$248,DB!$B$2:$B$248,""),IF(OR(G114="30L",G114="30R"),_xlfn.XLOOKUP(C114,DB!$A$2:$A$248,DB!$C$2:$C$248,""),""))</f>
        <v>OMSUK</v>
      </c>
      <c r="S114" s="3">
        <f t="shared" si="1"/>
        <v>19</v>
      </c>
      <c r="T114" s="3" t="str">
        <f>_xlfn.XLOOKUP(C114,DB!$A$2:$A$248,DB!$D$2:$D$248,"")</f>
        <v>Sector 3</v>
      </c>
    </row>
    <row r="115" spans="1:20" x14ac:dyDescent="0.2">
      <c r="A115" t="s">
        <v>272</v>
      </c>
      <c r="B115" t="s">
        <v>18</v>
      </c>
      <c r="C115" t="s">
        <v>273</v>
      </c>
      <c r="D115" t="s">
        <v>20</v>
      </c>
      <c r="E115" t="s">
        <v>3681</v>
      </c>
      <c r="F115" s="2">
        <v>46315.81459490741</v>
      </c>
      <c r="G115" t="s">
        <v>22</v>
      </c>
      <c r="H115" t="s">
        <v>6350</v>
      </c>
      <c r="I115">
        <v>340</v>
      </c>
      <c r="J115" t="s">
        <v>23</v>
      </c>
      <c r="K115" t="s">
        <v>24</v>
      </c>
      <c r="L115">
        <v>882</v>
      </c>
      <c r="M115" t="s">
        <v>36</v>
      </c>
      <c r="N115" s="2">
        <v>46315.862870370373</v>
      </c>
      <c r="O115">
        <v>340</v>
      </c>
      <c r="P115" t="s">
        <v>26</v>
      </c>
      <c r="Q115">
        <v>190</v>
      </c>
      <c r="R115" s="3" t="str">
        <f>IF(OR(G115="12R",G115="12L"),_xlfn.XLOOKUP(C115,DB!$A$2:$A$248,DB!$B$2:$B$248,""),IF(OR(G115="30L",G115="30R"),_xlfn.XLOOKUP(C115,DB!$A$2:$A$248,DB!$C$2:$C$248,""),""))</f>
        <v>UDGUV</v>
      </c>
      <c r="S115" s="3">
        <f t="shared" si="1"/>
        <v>19</v>
      </c>
      <c r="T115" s="3" t="str">
        <f>_xlfn.XLOOKUP(C115,DB!$A$2:$A$248,DB!$D$2:$D$248,"")</f>
        <v>Sector 2</v>
      </c>
    </row>
    <row r="116" spans="1:20" x14ac:dyDescent="0.2">
      <c r="A116" t="s">
        <v>278</v>
      </c>
      <c r="B116" t="s">
        <v>18</v>
      </c>
      <c r="C116" t="s">
        <v>33</v>
      </c>
      <c r="D116" t="s">
        <v>54</v>
      </c>
      <c r="E116" t="s">
        <v>6351</v>
      </c>
      <c r="F116" s="2">
        <v>46315.815787037034</v>
      </c>
      <c r="G116" t="s">
        <v>22</v>
      </c>
      <c r="H116" t="s">
        <v>6352</v>
      </c>
      <c r="I116">
        <v>380</v>
      </c>
      <c r="J116" t="s">
        <v>23</v>
      </c>
      <c r="K116" t="s">
        <v>24</v>
      </c>
      <c r="L116">
        <v>866</v>
      </c>
      <c r="M116" t="s">
        <v>36</v>
      </c>
      <c r="N116" s="2">
        <v>46315.864155092589</v>
      </c>
      <c r="O116">
        <v>380</v>
      </c>
      <c r="P116" t="s">
        <v>26</v>
      </c>
      <c r="Q116">
        <v>190</v>
      </c>
      <c r="R116" s="3" t="str">
        <f>IF(OR(G116="12R",G116="12L"),_xlfn.XLOOKUP(C116,DB!$A$2:$A$248,DB!$B$2:$B$248,""),IF(OR(G116="30L",G116="30R"),_xlfn.XLOOKUP(C116,DB!$A$2:$A$248,DB!$C$2:$C$248,""),""))</f>
        <v>UDGUV</v>
      </c>
      <c r="S116" s="3">
        <f t="shared" si="1"/>
        <v>19</v>
      </c>
      <c r="T116" s="3" t="str">
        <f>_xlfn.XLOOKUP(C116,DB!$A$2:$A$248,DB!$D$2:$D$248,"")</f>
        <v>Sector 2</v>
      </c>
    </row>
    <row r="117" spans="1:20" x14ac:dyDescent="0.2">
      <c r="A117" t="s">
        <v>270</v>
      </c>
      <c r="B117" t="s">
        <v>18</v>
      </c>
      <c r="C117" t="s">
        <v>134</v>
      </c>
      <c r="D117" t="s">
        <v>61</v>
      </c>
      <c r="E117" t="s">
        <v>2063</v>
      </c>
      <c r="F117" s="2">
        <v>46315.817210648151</v>
      </c>
      <c r="G117" t="s">
        <v>22</v>
      </c>
      <c r="H117" t="s">
        <v>6353</v>
      </c>
      <c r="I117">
        <v>330</v>
      </c>
      <c r="J117" t="s">
        <v>23</v>
      </c>
      <c r="K117" t="s">
        <v>24</v>
      </c>
      <c r="L117">
        <v>346</v>
      </c>
      <c r="M117" t="s">
        <v>31</v>
      </c>
      <c r="N117" s="2">
        <v>46315.838055555556</v>
      </c>
      <c r="O117">
        <v>330</v>
      </c>
      <c r="P117" t="s">
        <v>26</v>
      </c>
      <c r="Q117">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t="s">
        <v>287</v>
      </c>
      <c r="B118" t="s">
        <v>18</v>
      </c>
      <c r="C118" t="s">
        <v>43</v>
      </c>
      <c r="D118" t="s">
        <v>44</v>
      </c>
      <c r="E118" t="s">
        <v>519</v>
      </c>
      <c r="F118" s="2">
        <v>46315.819664351853</v>
      </c>
      <c r="G118" t="s">
        <v>22</v>
      </c>
      <c r="H118" t="s">
        <v>6354</v>
      </c>
      <c r="I118">
        <v>360</v>
      </c>
      <c r="J118" t="s">
        <v>23</v>
      </c>
      <c r="K118" t="s">
        <v>24</v>
      </c>
      <c r="L118">
        <v>866</v>
      </c>
      <c r="M118" t="s">
        <v>740</v>
      </c>
      <c r="N118" s="2">
        <v>46315.866388888891</v>
      </c>
      <c r="O118">
        <v>360</v>
      </c>
      <c r="P118" t="s">
        <v>26</v>
      </c>
      <c r="Q118">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t="s">
        <v>289</v>
      </c>
      <c r="B119" t="s">
        <v>18</v>
      </c>
      <c r="C119" t="s">
        <v>97</v>
      </c>
      <c r="D119" t="s">
        <v>20</v>
      </c>
      <c r="E119" t="s">
        <v>562</v>
      </c>
      <c r="F119" s="2">
        <v>46315.821157407408</v>
      </c>
      <c r="G119" t="s">
        <v>22</v>
      </c>
      <c r="H119" t="s">
        <v>6355</v>
      </c>
      <c r="I119">
        <v>360</v>
      </c>
      <c r="J119" t="s">
        <v>23</v>
      </c>
      <c r="K119" t="s">
        <v>24</v>
      </c>
      <c r="L119">
        <v>878</v>
      </c>
      <c r="M119" t="s">
        <v>99</v>
      </c>
      <c r="N119" s="2">
        <v>46315.869571759256</v>
      </c>
      <c r="O119">
        <v>218</v>
      </c>
      <c r="P119" t="s">
        <v>26</v>
      </c>
      <c r="Q119">
        <v>190</v>
      </c>
      <c r="R119" s="3" t="str">
        <f>IF(OR(G119="12R",G119="12L"),_xlfn.XLOOKUP(C119,DB!$A$2:$A$248,DB!$B$2:$B$248,""),IF(OR(G119="30L",G119="30R"),_xlfn.XLOOKUP(C119,DB!$A$2:$A$248,DB!$C$2:$C$248,""),""))</f>
        <v>UDGUV</v>
      </c>
      <c r="S119" s="3">
        <f t="shared" si="1"/>
        <v>19</v>
      </c>
      <c r="T119" s="3" t="str">
        <f>_xlfn.XLOOKUP(C119,DB!$A$2:$A$248,DB!$D$2:$D$248,"")</f>
        <v>Sector 2</v>
      </c>
    </row>
    <row r="120" spans="1:20" x14ac:dyDescent="0.2">
      <c r="A120" t="s">
        <v>494</v>
      </c>
      <c r="B120" t="s">
        <v>18</v>
      </c>
      <c r="C120" t="s">
        <v>282</v>
      </c>
      <c r="D120" t="s">
        <v>29</v>
      </c>
      <c r="E120" t="s">
        <v>6356</v>
      </c>
      <c r="F120" s="2">
        <v>46315.82236111111</v>
      </c>
      <c r="G120" t="s">
        <v>22</v>
      </c>
      <c r="H120" t="s">
        <v>6357</v>
      </c>
      <c r="I120">
        <v>350</v>
      </c>
      <c r="J120" t="s">
        <v>23</v>
      </c>
      <c r="K120" t="s">
        <v>24</v>
      </c>
      <c r="L120">
        <v>133</v>
      </c>
      <c r="M120" t="s">
        <v>40</v>
      </c>
      <c r="N120" s="2">
        <v>46315.831458333334</v>
      </c>
      <c r="O120">
        <v>241</v>
      </c>
      <c r="P120" t="s">
        <v>26</v>
      </c>
      <c r="Q120">
        <v>190</v>
      </c>
      <c r="R120" s="3" t="str">
        <f>IF(OR(G120="12R",G120="12L"),_xlfn.XLOOKUP(C120,DB!$A$2:$A$248,DB!$B$2:$B$248,""),IF(OR(G120="30L",G120="30R"),_xlfn.XLOOKUP(C120,DB!$A$2:$A$248,DB!$C$2:$C$248,""),""))</f>
        <v>OMSUK</v>
      </c>
      <c r="S120" s="3">
        <f t="shared" si="1"/>
        <v>19</v>
      </c>
      <c r="T120" s="3" t="str">
        <f>_xlfn.XLOOKUP(C120,DB!$A$2:$A$248,DB!$D$2:$D$248,"")</f>
        <v>Sector 3</v>
      </c>
    </row>
    <row r="121" spans="1:20" x14ac:dyDescent="0.2">
      <c r="A121" t="s">
        <v>285</v>
      </c>
      <c r="B121" t="s">
        <v>18</v>
      </c>
      <c r="C121" t="s">
        <v>199</v>
      </c>
      <c r="D121" t="s">
        <v>61</v>
      </c>
      <c r="E121" t="s">
        <v>6358</v>
      </c>
      <c r="F121" s="2">
        <v>46315.823923611111</v>
      </c>
      <c r="G121" t="s">
        <v>22</v>
      </c>
      <c r="H121" t="s">
        <v>6359</v>
      </c>
      <c r="I121">
        <v>350</v>
      </c>
      <c r="J121" t="s">
        <v>23</v>
      </c>
      <c r="K121" t="s">
        <v>24</v>
      </c>
      <c r="L121">
        <v>356</v>
      </c>
      <c r="M121" t="s">
        <v>31</v>
      </c>
      <c r="N121" s="2">
        <v>46315.844259259262</v>
      </c>
      <c r="O121">
        <v>350</v>
      </c>
      <c r="P121" t="s">
        <v>26</v>
      </c>
      <c r="Q121">
        <v>40</v>
      </c>
      <c r="R121" s="3" t="str">
        <f>IF(OR(G121="12R",G121="12L"),_xlfn.XLOOKUP(C121,DB!$A$2:$A$248,DB!$B$2:$B$248,""),IF(OR(G121="30L",G121="30R"),_xlfn.XLOOKUP(C121,DB!$A$2:$A$248,DB!$C$2:$C$248,""),""))</f>
        <v>OMSUK</v>
      </c>
      <c r="S121" s="3">
        <f t="shared" si="1"/>
        <v>19</v>
      </c>
      <c r="T121" s="3" t="str">
        <f>_xlfn.XLOOKUP(C121,DB!$A$2:$A$248,DB!$D$2:$D$248,"")</f>
        <v>Sector 3</v>
      </c>
    </row>
    <row r="122" spans="1:20" x14ac:dyDescent="0.2">
      <c r="A122" t="s">
        <v>299</v>
      </c>
      <c r="B122" t="s">
        <v>18</v>
      </c>
      <c r="C122" t="s">
        <v>284</v>
      </c>
      <c r="D122" t="s">
        <v>61</v>
      </c>
      <c r="E122" t="s">
        <v>468</v>
      </c>
      <c r="F122" s="2">
        <v>46315.825671296298</v>
      </c>
      <c r="G122" t="s">
        <v>22</v>
      </c>
      <c r="H122" t="s">
        <v>6360</v>
      </c>
      <c r="I122">
        <v>380</v>
      </c>
      <c r="J122" t="s">
        <v>23</v>
      </c>
      <c r="K122" t="s">
        <v>24</v>
      </c>
      <c r="L122">
        <v>877</v>
      </c>
      <c r="M122" t="s">
        <v>6139</v>
      </c>
      <c r="N122" s="2">
        <v>46315.873483796298</v>
      </c>
      <c r="O122">
        <v>380</v>
      </c>
      <c r="P122" t="s">
        <v>26</v>
      </c>
      <c r="Q122">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t="s">
        <v>220</v>
      </c>
      <c r="B123" t="s">
        <v>18</v>
      </c>
      <c r="C123" t="s">
        <v>221</v>
      </c>
      <c r="D123" t="s">
        <v>34</v>
      </c>
      <c r="E123" t="s">
        <v>6361</v>
      </c>
      <c r="F123" s="2">
        <v>46315.827905092592</v>
      </c>
      <c r="G123" t="s">
        <v>22</v>
      </c>
      <c r="H123" t="s">
        <v>6362</v>
      </c>
      <c r="I123">
        <v>380</v>
      </c>
      <c r="J123" t="s">
        <v>23</v>
      </c>
      <c r="K123" t="s">
        <v>24</v>
      </c>
      <c r="L123">
        <v>863</v>
      </c>
      <c r="M123" t="s">
        <v>2872</v>
      </c>
      <c r="N123" s="2">
        <v>46315.874837962961</v>
      </c>
      <c r="O123">
        <v>380</v>
      </c>
      <c r="P123" t="s">
        <v>26</v>
      </c>
      <c r="Q123">
        <v>190</v>
      </c>
      <c r="R123" s="3" t="str">
        <f>IF(OR(G123="12R",G123="12L"),_xlfn.XLOOKUP(C123,DB!$A$2:$A$248,DB!$B$2:$B$248,""),IF(OR(G123="30L",G123="30R"),_xlfn.XLOOKUP(C123,DB!$A$2:$A$248,DB!$C$2:$C$248,""),""))</f>
        <v>UDGUV</v>
      </c>
      <c r="S123" s="3">
        <f t="shared" si="1"/>
        <v>19</v>
      </c>
      <c r="T123" s="3" t="str">
        <f>_xlfn.XLOOKUP(C123,DB!$A$2:$A$248,DB!$D$2:$D$248,"")</f>
        <v>Sector 2</v>
      </c>
    </row>
    <row r="124" spans="1:20" x14ac:dyDescent="0.2">
      <c r="A124" t="s">
        <v>275</v>
      </c>
      <c r="B124" t="s">
        <v>18</v>
      </c>
      <c r="C124" t="s">
        <v>276</v>
      </c>
      <c r="D124" t="s">
        <v>123</v>
      </c>
      <c r="E124" t="s">
        <v>2590</v>
      </c>
      <c r="F124" s="2">
        <v>46315.831597222219</v>
      </c>
      <c r="G124" t="s">
        <v>22</v>
      </c>
      <c r="H124" t="s">
        <v>6363</v>
      </c>
      <c r="I124">
        <v>280</v>
      </c>
      <c r="J124" t="s">
        <v>23</v>
      </c>
      <c r="K124" t="s">
        <v>24</v>
      </c>
      <c r="L124">
        <v>539</v>
      </c>
      <c r="M124" t="s">
        <v>130</v>
      </c>
      <c r="N124" s="2">
        <v>46315.86146990741</v>
      </c>
      <c r="O124">
        <v>280</v>
      </c>
      <c r="P124" t="s">
        <v>26</v>
      </c>
      <c r="Q124">
        <v>40</v>
      </c>
      <c r="R124" s="3" t="str">
        <f>IF(OR(G124="12R",G124="12L"),_xlfn.XLOOKUP(C124,DB!$A$2:$A$248,DB!$B$2:$B$248,""),IF(OR(G124="30L",G124="30R"),_xlfn.XLOOKUP(C124,DB!$A$2:$A$248,DB!$C$2:$C$248,""),""))</f>
        <v>UDGUV</v>
      </c>
      <c r="S124" s="3">
        <f t="shared" si="1"/>
        <v>19</v>
      </c>
      <c r="T124" s="3" t="str">
        <f>_xlfn.XLOOKUP(C124,DB!$A$2:$A$248,DB!$D$2:$D$248,"")</f>
        <v>Sector 2</v>
      </c>
    </row>
    <row r="125" spans="1:20" x14ac:dyDescent="0.2">
      <c r="A125" t="s">
        <v>291</v>
      </c>
      <c r="B125" t="s">
        <v>18</v>
      </c>
      <c r="C125" t="s">
        <v>122</v>
      </c>
      <c r="D125" t="s">
        <v>44</v>
      </c>
      <c r="E125" t="s">
        <v>670</v>
      </c>
      <c r="F125" s="2">
        <v>46315.833715277775</v>
      </c>
      <c r="G125" t="s">
        <v>22</v>
      </c>
      <c r="H125" t="s">
        <v>6364</v>
      </c>
      <c r="I125">
        <v>340</v>
      </c>
      <c r="J125" t="s">
        <v>23</v>
      </c>
      <c r="K125" t="s">
        <v>24</v>
      </c>
      <c r="L125">
        <v>542</v>
      </c>
      <c r="M125" t="s">
        <v>130</v>
      </c>
      <c r="N125" s="2">
        <v>46315.864282407405</v>
      </c>
      <c r="O125">
        <v>320</v>
      </c>
      <c r="P125" t="s">
        <v>26</v>
      </c>
      <c r="Q125">
        <v>40</v>
      </c>
      <c r="R125" s="3" t="str">
        <f>IF(OR(G125="12R",G125="12L"),_xlfn.XLOOKUP(C125,DB!$A$2:$A$248,DB!$B$2:$B$248,""),IF(OR(G125="30L",G125="30R"),_xlfn.XLOOKUP(C125,DB!$A$2:$A$248,DB!$C$2:$C$248,""),""))</f>
        <v>ENEBA</v>
      </c>
      <c r="S125" s="3">
        <f t="shared" si="1"/>
        <v>20</v>
      </c>
      <c r="T125" s="3" t="str">
        <f>_xlfn.XLOOKUP(C125,DB!$A$2:$A$248,DB!$D$2:$D$248,"")</f>
        <v>Sector 3</v>
      </c>
    </row>
    <row r="126" spans="1:20" x14ac:dyDescent="0.2">
      <c r="A126" t="s">
        <v>283</v>
      </c>
      <c r="B126" t="s">
        <v>18</v>
      </c>
      <c r="C126" t="s">
        <v>284</v>
      </c>
      <c r="D126" t="s">
        <v>34</v>
      </c>
      <c r="E126" t="s">
        <v>710</v>
      </c>
      <c r="F126" s="2">
        <v>46315.835219907407</v>
      </c>
      <c r="G126" t="s">
        <v>22</v>
      </c>
      <c r="H126" t="s">
        <v>6365</v>
      </c>
      <c r="I126">
        <v>360</v>
      </c>
      <c r="J126" t="s">
        <v>23</v>
      </c>
      <c r="K126" t="s">
        <v>24</v>
      </c>
      <c r="L126">
        <v>864</v>
      </c>
      <c r="M126" t="s">
        <v>3613</v>
      </c>
      <c r="N126" s="2">
        <v>46315.8825462963</v>
      </c>
      <c r="O126">
        <v>360</v>
      </c>
      <c r="P126" t="s">
        <v>26</v>
      </c>
      <c r="Q126">
        <v>190</v>
      </c>
      <c r="R126" s="3" t="str">
        <f>IF(OR(G126="12R",G126="12L"),_xlfn.XLOOKUP(C126,DB!$A$2:$A$248,DB!$B$2:$B$248,""),IF(OR(G126="30L",G126="30R"),_xlfn.XLOOKUP(C126,DB!$A$2:$A$248,DB!$C$2:$C$248,""),""))</f>
        <v>UDGUV</v>
      </c>
      <c r="S126" s="3">
        <f t="shared" si="1"/>
        <v>20</v>
      </c>
      <c r="T126" s="3" t="str">
        <f>_xlfn.XLOOKUP(C126,DB!$A$2:$A$248,DB!$D$2:$D$248,"")</f>
        <v>Sector 2</v>
      </c>
    </row>
    <row r="127" spans="1:20" x14ac:dyDescent="0.2">
      <c r="A127" t="s">
        <v>856</v>
      </c>
      <c r="B127" t="s">
        <v>18</v>
      </c>
      <c r="C127" t="s">
        <v>203</v>
      </c>
      <c r="D127" t="s">
        <v>129</v>
      </c>
      <c r="E127" t="s">
        <v>638</v>
      </c>
      <c r="F127" s="2">
        <v>46315.836712962962</v>
      </c>
      <c r="G127" t="s">
        <v>22</v>
      </c>
      <c r="H127" t="s">
        <v>6366</v>
      </c>
      <c r="I127">
        <v>360</v>
      </c>
      <c r="J127" t="s">
        <v>23</v>
      </c>
      <c r="K127" t="s">
        <v>24</v>
      </c>
      <c r="L127">
        <v>433</v>
      </c>
      <c r="M127" t="s">
        <v>204</v>
      </c>
      <c r="N127" s="2">
        <v>46315.862256944441</v>
      </c>
      <c r="O127">
        <v>360</v>
      </c>
      <c r="P127" t="s">
        <v>26</v>
      </c>
      <c r="Q127">
        <v>40</v>
      </c>
      <c r="R127" s="3" t="str">
        <f>IF(OR(G127="12R",G127="12L"),_xlfn.XLOOKUP(C127,DB!$A$2:$A$248,DB!$B$2:$B$248,""),IF(OR(G127="30L",G127="30R"),_xlfn.XLOOKUP(C127,DB!$A$2:$A$248,DB!$C$2:$C$248,""),""))</f>
        <v>ENEBA</v>
      </c>
      <c r="S127" s="3">
        <f t="shared" si="1"/>
        <v>20</v>
      </c>
      <c r="T127" s="3" t="str">
        <f>_xlfn.XLOOKUP(C127,DB!$A$2:$A$248,DB!$D$2:$D$248,"")</f>
        <v>Sector 3</v>
      </c>
    </row>
    <row r="128" spans="1:20" x14ac:dyDescent="0.2">
      <c r="A128" t="s">
        <v>292</v>
      </c>
      <c r="B128" t="s">
        <v>18</v>
      </c>
      <c r="C128" t="s">
        <v>43</v>
      </c>
      <c r="D128" t="s">
        <v>20</v>
      </c>
      <c r="E128" t="s">
        <v>955</v>
      </c>
      <c r="F128" s="2">
        <v>46315.841724537036</v>
      </c>
      <c r="G128" t="s">
        <v>22</v>
      </c>
      <c r="H128" t="s">
        <v>6367</v>
      </c>
      <c r="I128">
        <v>300</v>
      </c>
      <c r="J128" t="s">
        <v>23</v>
      </c>
      <c r="K128" t="s">
        <v>24</v>
      </c>
      <c r="L128">
        <v>868</v>
      </c>
      <c r="M128" t="s">
        <v>2657</v>
      </c>
      <c r="N128" s="2">
        <v>46315.889351851853</v>
      </c>
      <c r="O128">
        <v>300</v>
      </c>
      <c r="P128" t="s">
        <v>26</v>
      </c>
      <c r="Q128">
        <v>190</v>
      </c>
      <c r="R128" s="3" t="str">
        <f>IF(OR(G128="12R",G128="12L"),_xlfn.XLOOKUP(C128,DB!$A$2:$A$248,DB!$B$2:$B$248,""),IF(OR(G128="30L",G128="30R"),_xlfn.XLOOKUP(C128,DB!$A$2:$A$248,DB!$C$2:$C$248,""),""))</f>
        <v>UDGUV</v>
      </c>
      <c r="S128" s="3">
        <f t="shared" si="1"/>
        <v>20</v>
      </c>
      <c r="T128" s="3" t="str">
        <f>_xlfn.XLOOKUP(C128,DB!$A$2:$A$248,DB!$D$2:$D$248,"")</f>
        <v>Sector 2</v>
      </c>
    </row>
    <row r="129" spans="1:20" x14ac:dyDescent="0.2">
      <c r="A129" t="s">
        <v>858</v>
      </c>
      <c r="B129" t="s">
        <v>18</v>
      </c>
      <c r="C129" t="s">
        <v>128</v>
      </c>
      <c r="D129" t="s">
        <v>129</v>
      </c>
      <c r="E129" t="s">
        <v>6368</v>
      </c>
      <c r="F129" s="2">
        <v>46315.842847222222</v>
      </c>
      <c r="G129" t="s">
        <v>22</v>
      </c>
      <c r="H129" t="s">
        <v>6369</v>
      </c>
      <c r="I129">
        <v>360</v>
      </c>
      <c r="J129" t="s">
        <v>23</v>
      </c>
      <c r="K129" t="s">
        <v>24</v>
      </c>
      <c r="L129">
        <v>547</v>
      </c>
      <c r="M129" t="s">
        <v>6370</v>
      </c>
      <c r="N129" s="2">
        <v>46315.87358796296</v>
      </c>
      <c r="O129">
        <v>360</v>
      </c>
      <c r="P129" t="s">
        <v>26</v>
      </c>
      <c r="Q129">
        <v>40</v>
      </c>
      <c r="R129" s="3" t="str">
        <f>IF(OR(G129="12R",G129="12L"),_xlfn.XLOOKUP(C129,DB!$A$2:$A$248,DB!$B$2:$B$248,""),IF(OR(G129="30L",G129="30R"),_xlfn.XLOOKUP(C129,DB!$A$2:$A$248,DB!$C$2:$C$248,""),""))</f>
        <v>ENEBA</v>
      </c>
      <c r="S129" s="3">
        <f t="shared" si="1"/>
        <v>20</v>
      </c>
      <c r="T129" s="3" t="str">
        <f>_xlfn.XLOOKUP(C129,DB!$A$2:$A$248,DB!$D$2:$D$248,"")</f>
        <v>Sector 3</v>
      </c>
    </row>
    <row r="130" spans="1:20" x14ac:dyDescent="0.2">
      <c r="A130" t="s">
        <v>297</v>
      </c>
      <c r="B130" t="s">
        <v>18</v>
      </c>
      <c r="C130" t="s">
        <v>33</v>
      </c>
      <c r="D130" t="s">
        <v>61</v>
      </c>
      <c r="E130" t="s">
        <v>4978</v>
      </c>
      <c r="F130" s="2">
        <v>46315.84375</v>
      </c>
      <c r="G130" t="s">
        <v>22</v>
      </c>
      <c r="H130" t="s">
        <v>380</v>
      </c>
      <c r="I130">
        <v>340</v>
      </c>
      <c r="J130" t="s">
        <v>23</v>
      </c>
      <c r="K130" t="s">
        <v>24</v>
      </c>
      <c r="L130">
        <v>878</v>
      </c>
      <c r="M130" t="s">
        <v>36</v>
      </c>
      <c r="N130" s="2">
        <v>46315.891180555554</v>
      </c>
      <c r="O130">
        <v>340</v>
      </c>
      <c r="P130" t="s">
        <v>26</v>
      </c>
      <c r="Q130">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t="s">
        <v>214</v>
      </c>
      <c r="B131" t="s">
        <v>18</v>
      </c>
      <c r="C131" t="s">
        <v>215</v>
      </c>
      <c r="D131" t="s">
        <v>29</v>
      </c>
      <c r="E131" t="s">
        <v>5260</v>
      </c>
      <c r="F131" s="2">
        <v>46315.851574074077</v>
      </c>
      <c r="G131" t="s">
        <v>22</v>
      </c>
      <c r="H131" t="s">
        <v>6371</v>
      </c>
      <c r="I131">
        <v>360</v>
      </c>
      <c r="J131" t="s">
        <v>23</v>
      </c>
      <c r="K131" t="s">
        <v>24</v>
      </c>
      <c r="L131">
        <v>435</v>
      </c>
      <c r="M131" t="s">
        <v>204</v>
      </c>
      <c r="N131" s="2">
        <v>46315.877210648148</v>
      </c>
      <c r="O131">
        <v>360</v>
      </c>
      <c r="P131" t="s">
        <v>26</v>
      </c>
      <c r="Q131">
        <v>40</v>
      </c>
      <c r="R131" s="3" t="str">
        <f>IF(OR(G131="12R",G131="12L"),_xlfn.XLOOKUP(C131,DB!$A$2:$A$248,DB!$B$2:$B$248,""),IF(OR(G131="30L",G131="30R"),_xlfn.XLOOKUP(C131,DB!$A$2:$A$248,DB!$C$2:$C$248,""),""))</f>
        <v>OMSUK</v>
      </c>
      <c r="S131" s="3">
        <f t="shared" ref="S131:S194" si="2">HOUR(F131)</f>
        <v>20</v>
      </c>
      <c r="T131" s="3" t="str">
        <f>_xlfn.XLOOKUP(C131,DB!$A$2:$A$248,DB!$D$2:$D$248,"")</f>
        <v>Sector 3</v>
      </c>
    </row>
    <row r="132" spans="1:20" x14ac:dyDescent="0.2">
      <c r="A132" t="s">
        <v>281</v>
      </c>
      <c r="B132" t="s">
        <v>18</v>
      </c>
      <c r="C132" t="s">
        <v>282</v>
      </c>
      <c r="D132" t="s">
        <v>34</v>
      </c>
      <c r="E132" t="s">
        <v>2816</v>
      </c>
      <c r="F132" s="2">
        <v>46315.852662037039</v>
      </c>
      <c r="G132" t="s">
        <v>22</v>
      </c>
      <c r="H132" t="s">
        <v>6372</v>
      </c>
      <c r="I132">
        <v>370</v>
      </c>
      <c r="J132" t="s">
        <v>23</v>
      </c>
      <c r="K132" t="s">
        <v>24</v>
      </c>
      <c r="L132">
        <v>136</v>
      </c>
      <c r="M132" t="s">
        <v>40</v>
      </c>
      <c r="N132" s="2">
        <v>46315.862071759257</v>
      </c>
      <c r="O132">
        <v>248</v>
      </c>
      <c r="P132" t="s">
        <v>26</v>
      </c>
      <c r="Q132">
        <v>190</v>
      </c>
      <c r="R132" s="3" t="str">
        <f>IF(OR(G132="12R",G132="12L"),_xlfn.XLOOKUP(C132,DB!$A$2:$A$248,DB!$B$2:$B$248,""),IF(OR(G132="30L",G132="30R"),_xlfn.XLOOKUP(C132,DB!$A$2:$A$248,DB!$C$2:$C$248,""),""))</f>
        <v>OMSUK</v>
      </c>
      <c r="S132" s="3">
        <f t="shared" si="2"/>
        <v>20</v>
      </c>
      <c r="T132" s="3" t="str">
        <f>_xlfn.XLOOKUP(C132,DB!$A$2:$A$248,DB!$D$2:$D$248,"")</f>
        <v>Sector 3</v>
      </c>
    </row>
    <row r="133" spans="1:20" x14ac:dyDescent="0.2">
      <c r="A133" t="s">
        <v>525</v>
      </c>
      <c r="B133" t="s">
        <v>18</v>
      </c>
      <c r="C133" t="s">
        <v>317</v>
      </c>
      <c r="D133" t="s">
        <v>29</v>
      </c>
      <c r="E133" t="s">
        <v>4728</v>
      </c>
      <c r="F133" s="2">
        <v>46315.85428240741</v>
      </c>
      <c r="G133" t="s">
        <v>22</v>
      </c>
      <c r="H133" t="s">
        <v>6373</v>
      </c>
      <c r="I133">
        <v>360</v>
      </c>
      <c r="J133" t="s">
        <v>23</v>
      </c>
      <c r="K133" t="s">
        <v>24</v>
      </c>
      <c r="L133">
        <v>544</v>
      </c>
      <c r="M133" t="s">
        <v>130</v>
      </c>
      <c r="N133" s="2">
        <v>46315.88490740741</v>
      </c>
      <c r="O133">
        <v>360</v>
      </c>
      <c r="P133" t="s">
        <v>26</v>
      </c>
      <c r="Q133">
        <v>40</v>
      </c>
      <c r="R133" s="3" t="str">
        <f>IF(OR(G133="12R",G133="12L"),_xlfn.XLOOKUP(C133,DB!$A$2:$A$248,DB!$B$2:$B$248,""),IF(OR(G133="30L",G133="30R"),_xlfn.XLOOKUP(C133,DB!$A$2:$A$248,DB!$C$2:$C$248,""),""))</f>
        <v>UDGUV</v>
      </c>
      <c r="S133" s="3">
        <f t="shared" si="2"/>
        <v>20</v>
      </c>
      <c r="T133" s="3" t="str">
        <f>_xlfn.XLOOKUP(C133,DB!$A$2:$A$248,DB!$D$2:$D$248,"")</f>
        <v>Sector 2</v>
      </c>
    </row>
    <row r="134" spans="1:20" x14ac:dyDescent="0.2">
      <c r="A134" t="s">
        <v>187</v>
      </c>
      <c r="B134" t="s">
        <v>18</v>
      </c>
      <c r="C134" t="s">
        <v>18</v>
      </c>
      <c r="D134" t="s">
        <v>188</v>
      </c>
      <c r="F134" s="2">
        <v>46315.861087962963</v>
      </c>
      <c r="G134" t="s">
        <v>22</v>
      </c>
      <c r="H134" t="s">
        <v>6374</v>
      </c>
      <c r="I134">
        <v>15</v>
      </c>
      <c r="J134" t="s">
        <v>139</v>
      </c>
      <c r="K134" t="s">
        <v>51</v>
      </c>
      <c r="L134">
        <v>62</v>
      </c>
      <c r="M134" t="s">
        <v>18</v>
      </c>
      <c r="N134" s="2">
        <v>46315.888449074075</v>
      </c>
      <c r="O134">
        <v>0</v>
      </c>
      <c r="P134" t="s">
        <v>137</v>
      </c>
      <c r="Q134">
        <v>15</v>
      </c>
      <c r="R134" s="3" t="str">
        <f>IF(OR(G134="12R",G134="12L"),_xlfn.XLOOKUP(C134,DB!$A$2:$A$248,DB!$B$2:$B$248,""),IF(OR(G134="30L",G134="30R"),_xlfn.XLOOKUP(C134,DB!$A$2:$A$248,DB!$C$2:$C$248,""),""))</f>
        <v/>
      </c>
      <c r="S134" s="3">
        <f t="shared" si="2"/>
        <v>20</v>
      </c>
      <c r="T134" s="3" t="str">
        <f>_xlfn.XLOOKUP(C134,DB!$A$2:$A$248,DB!$D$2:$D$248,"")</f>
        <v/>
      </c>
    </row>
    <row r="135" spans="1:20" x14ac:dyDescent="0.2">
      <c r="A135" t="s">
        <v>255</v>
      </c>
      <c r="B135" t="s">
        <v>18</v>
      </c>
      <c r="C135" t="s">
        <v>256</v>
      </c>
      <c r="D135" t="s">
        <v>20</v>
      </c>
      <c r="E135" t="s">
        <v>629</v>
      </c>
      <c r="F135" s="2">
        <v>46315.862928240742</v>
      </c>
      <c r="G135" t="s">
        <v>22</v>
      </c>
      <c r="H135" t="s">
        <v>6375</v>
      </c>
      <c r="I135">
        <v>360</v>
      </c>
      <c r="J135" t="s">
        <v>23</v>
      </c>
      <c r="K135" t="s">
        <v>24</v>
      </c>
      <c r="L135">
        <v>868</v>
      </c>
      <c r="M135" t="s">
        <v>36</v>
      </c>
      <c r="N135" s="2">
        <v>46315.91033564815</v>
      </c>
      <c r="O135">
        <v>360</v>
      </c>
      <c r="P135" t="s">
        <v>26</v>
      </c>
      <c r="Q135">
        <v>190</v>
      </c>
      <c r="R135" s="3" t="str">
        <f>IF(OR(G135="12R",G135="12L"),_xlfn.XLOOKUP(C135,DB!$A$2:$A$248,DB!$B$2:$B$248,""),IF(OR(G135="30L",G135="30R"),_xlfn.XLOOKUP(C135,DB!$A$2:$A$248,DB!$C$2:$C$248,""),""))</f>
        <v>UDGUV</v>
      </c>
      <c r="S135" s="3">
        <f t="shared" si="2"/>
        <v>20</v>
      </c>
      <c r="T135" s="3" t="str">
        <f>_xlfn.XLOOKUP(C135,DB!$A$2:$A$248,DB!$D$2:$D$248,"")</f>
        <v>Sector 2</v>
      </c>
    </row>
    <row r="136" spans="1:20" x14ac:dyDescent="0.2">
      <c r="A136" t="s">
        <v>304</v>
      </c>
      <c r="B136" t="s">
        <v>18</v>
      </c>
      <c r="C136" t="s">
        <v>134</v>
      </c>
      <c r="D136" t="s">
        <v>123</v>
      </c>
      <c r="E136" t="s">
        <v>6376</v>
      </c>
      <c r="F136" s="2">
        <v>46315.863993055558</v>
      </c>
      <c r="G136" t="s">
        <v>22</v>
      </c>
      <c r="H136" t="s">
        <v>6377</v>
      </c>
      <c r="I136">
        <v>350</v>
      </c>
      <c r="J136" t="s">
        <v>23</v>
      </c>
      <c r="K136" t="s">
        <v>24</v>
      </c>
      <c r="L136">
        <v>355</v>
      </c>
      <c r="M136" t="s">
        <v>31</v>
      </c>
      <c r="N136" s="2">
        <v>46315.88422453704</v>
      </c>
      <c r="O136">
        <v>350</v>
      </c>
      <c r="P136" t="s">
        <v>26</v>
      </c>
      <c r="Q136">
        <v>40</v>
      </c>
      <c r="R136" s="3" t="str">
        <f>IF(OR(G136="12R",G136="12L"),_xlfn.XLOOKUP(C136,DB!$A$2:$A$248,DB!$B$2:$B$248,""),IF(OR(G136="30L",G136="30R"),_xlfn.XLOOKUP(C136,DB!$A$2:$A$248,DB!$C$2:$C$248,""),""))</f>
        <v>ENEBA</v>
      </c>
      <c r="S136" s="3">
        <f t="shared" si="2"/>
        <v>20</v>
      </c>
      <c r="T136" s="3" t="str">
        <f>_xlfn.XLOOKUP(C136,DB!$A$2:$A$248,DB!$D$2:$D$248,"")</f>
        <v>Sector 3</v>
      </c>
    </row>
    <row r="137" spans="1:20" x14ac:dyDescent="0.2">
      <c r="A137" t="s">
        <v>182</v>
      </c>
      <c r="B137" t="s">
        <v>18</v>
      </c>
      <c r="C137" t="s">
        <v>101</v>
      </c>
      <c r="D137" t="s">
        <v>20</v>
      </c>
      <c r="E137" t="s">
        <v>2940</v>
      </c>
      <c r="F137" s="2">
        <v>46315.865115740744</v>
      </c>
      <c r="G137" t="s">
        <v>22</v>
      </c>
      <c r="H137" t="s">
        <v>6378</v>
      </c>
      <c r="I137">
        <v>360</v>
      </c>
      <c r="J137" t="s">
        <v>23</v>
      </c>
      <c r="K137" t="s">
        <v>24</v>
      </c>
      <c r="L137">
        <v>874</v>
      </c>
      <c r="M137" t="s">
        <v>703</v>
      </c>
      <c r="N137" s="2">
        <v>46315.912534722222</v>
      </c>
      <c r="O137">
        <v>360</v>
      </c>
      <c r="P137" t="s">
        <v>26</v>
      </c>
      <c r="Q137">
        <v>190</v>
      </c>
      <c r="R137" s="3" t="str">
        <f>IF(OR(G137="12R",G137="12L"),_xlfn.XLOOKUP(C137,DB!$A$2:$A$248,DB!$B$2:$B$248,""),IF(OR(G137="30L",G137="30R"),_xlfn.XLOOKUP(C137,DB!$A$2:$A$248,DB!$C$2:$C$248,""),""))</f>
        <v>UDGUV</v>
      </c>
      <c r="S137" s="3">
        <f t="shared" si="2"/>
        <v>20</v>
      </c>
      <c r="T137" s="3" t="str">
        <f>_xlfn.XLOOKUP(C137,DB!$A$2:$A$248,DB!$D$2:$D$248,"")</f>
        <v>Sector 2</v>
      </c>
    </row>
    <row r="138" spans="1:20" x14ac:dyDescent="0.2">
      <c r="A138" t="s">
        <v>526</v>
      </c>
      <c r="B138" t="s">
        <v>18</v>
      </c>
      <c r="C138" t="s">
        <v>203</v>
      </c>
      <c r="D138" t="s">
        <v>44</v>
      </c>
      <c r="E138" t="s">
        <v>1210</v>
      </c>
      <c r="F138" s="2">
        <v>46315.866226851853</v>
      </c>
      <c r="G138" t="s">
        <v>22</v>
      </c>
      <c r="H138" t="s">
        <v>6379</v>
      </c>
      <c r="I138">
        <v>340</v>
      </c>
      <c r="J138" t="s">
        <v>23</v>
      </c>
      <c r="K138" t="s">
        <v>24</v>
      </c>
      <c r="L138">
        <v>384</v>
      </c>
      <c r="M138" t="s">
        <v>269</v>
      </c>
      <c r="N138" s="2">
        <v>46315.887430555558</v>
      </c>
      <c r="O138">
        <v>340</v>
      </c>
      <c r="P138" t="s">
        <v>26</v>
      </c>
      <c r="Q138">
        <v>40</v>
      </c>
      <c r="R138" s="3" t="str">
        <f>IF(OR(G138="12R",G138="12L"),_xlfn.XLOOKUP(C138,DB!$A$2:$A$248,DB!$B$2:$B$248,""),IF(OR(G138="30L",G138="30R"),_xlfn.XLOOKUP(C138,DB!$A$2:$A$248,DB!$C$2:$C$248,""),""))</f>
        <v>ENEBA</v>
      </c>
      <c r="S138" s="3">
        <f t="shared" si="2"/>
        <v>20</v>
      </c>
      <c r="T138" s="3" t="str">
        <f>_xlfn.XLOOKUP(C138,DB!$A$2:$A$248,DB!$D$2:$D$248,"")</f>
        <v>Sector 3</v>
      </c>
    </row>
    <row r="139" spans="1:20" x14ac:dyDescent="0.2">
      <c r="A139" t="s">
        <v>294</v>
      </c>
      <c r="B139" t="s">
        <v>18</v>
      </c>
      <c r="C139" t="s">
        <v>101</v>
      </c>
      <c r="D139" t="s">
        <v>54</v>
      </c>
      <c r="E139" t="s">
        <v>832</v>
      </c>
      <c r="F139" s="2">
        <v>46315.867256944446</v>
      </c>
      <c r="G139" t="s">
        <v>22</v>
      </c>
      <c r="H139" t="s">
        <v>6380</v>
      </c>
      <c r="I139">
        <v>380</v>
      </c>
      <c r="J139" t="s">
        <v>23</v>
      </c>
      <c r="K139" t="s">
        <v>24</v>
      </c>
      <c r="L139">
        <v>875</v>
      </c>
      <c r="M139" t="s">
        <v>4775</v>
      </c>
      <c r="N139" s="2">
        <v>46315.915208333332</v>
      </c>
      <c r="O139">
        <v>380</v>
      </c>
      <c r="P139" t="s">
        <v>26</v>
      </c>
      <c r="Q139">
        <v>190</v>
      </c>
      <c r="R139" s="3" t="str">
        <f>IF(OR(G139="12R",G139="12L"),_xlfn.XLOOKUP(C139,DB!$A$2:$A$248,DB!$B$2:$B$248,""),IF(OR(G139="30L",G139="30R"),_xlfn.XLOOKUP(C139,DB!$A$2:$A$248,DB!$C$2:$C$248,""),""))</f>
        <v>UDGUV</v>
      </c>
      <c r="S139" s="3">
        <f t="shared" si="2"/>
        <v>20</v>
      </c>
      <c r="T139" s="3" t="str">
        <f>_xlfn.XLOOKUP(C139,DB!$A$2:$A$248,DB!$D$2:$D$248,"")</f>
        <v>Sector 2</v>
      </c>
    </row>
    <row r="140" spans="1:20" x14ac:dyDescent="0.2">
      <c r="A140" t="s">
        <v>686</v>
      </c>
      <c r="B140" t="s">
        <v>18</v>
      </c>
      <c r="C140" t="s">
        <v>916</v>
      </c>
      <c r="D140" t="s">
        <v>578</v>
      </c>
      <c r="F140" s="2">
        <v>46315.868391203701</v>
      </c>
      <c r="G140" t="s">
        <v>22</v>
      </c>
      <c r="H140" t="s">
        <v>6381</v>
      </c>
      <c r="I140">
        <v>430</v>
      </c>
      <c r="J140" t="s">
        <v>23</v>
      </c>
      <c r="K140" t="s">
        <v>51</v>
      </c>
      <c r="L140">
        <v>510</v>
      </c>
      <c r="M140" t="s">
        <v>130</v>
      </c>
      <c r="N140" s="2">
        <v>46315.898310185185</v>
      </c>
      <c r="O140">
        <v>430</v>
      </c>
      <c r="P140" t="s">
        <v>26</v>
      </c>
      <c r="Q140">
        <v>40</v>
      </c>
      <c r="R140" s="3" t="str">
        <f>IF(OR(G140="12R",G140="12L"),_xlfn.XLOOKUP(C140,DB!$A$2:$A$248,DB!$B$2:$B$248,""),IF(OR(G140="30L",G140="30R"),_xlfn.XLOOKUP(C140,DB!$A$2:$A$248,DB!$C$2:$C$248,""),""))</f>
        <v>ENEBA</v>
      </c>
      <c r="S140" s="3">
        <f t="shared" si="2"/>
        <v>20</v>
      </c>
      <c r="T140" s="3" t="str">
        <f>_xlfn.XLOOKUP(C140,DB!$A$2:$A$248,DB!$D$2:$D$248,"")</f>
        <v>Sector 3</v>
      </c>
    </row>
    <row r="141" spans="1:20" x14ac:dyDescent="0.2">
      <c r="A141" t="s">
        <v>1130</v>
      </c>
      <c r="B141" t="s">
        <v>18</v>
      </c>
      <c r="C141" t="s">
        <v>308</v>
      </c>
      <c r="D141" t="s">
        <v>54</v>
      </c>
      <c r="E141" t="s">
        <v>891</v>
      </c>
      <c r="F141" s="2">
        <v>46315.87059027778</v>
      </c>
      <c r="G141" t="s">
        <v>22</v>
      </c>
      <c r="H141" t="s">
        <v>6382</v>
      </c>
      <c r="I141">
        <v>370</v>
      </c>
      <c r="J141" t="s">
        <v>23</v>
      </c>
      <c r="K141" t="s">
        <v>24</v>
      </c>
      <c r="L141">
        <v>324</v>
      </c>
      <c r="M141" t="s">
        <v>600</v>
      </c>
      <c r="N141" s="2">
        <v>46315.889224537037</v>
      </c>
      <c r="O141">
        <v>370</v>
      </c>
      <c r="P141" t="s">
        <v>26</v>
      </c>
      <c r="Q141">
        <v>190</v>
      </c>
      <c r="R141" s="3" t="str">
        <f>IF(OR(G141="12R",G141="12L"),_xlfn.XLOOKUP(C141,DB!$A$2:$A$248,DB!$B$2:$B$248,""),IF(OR(G141="30L",G141="30R"),_xlfn.XLOOKUP(C141,DB!$A$2:$A$248,DB!$C$2:$C$248,""),""))</f>
        <v>CZM</v>
      </c>
      <c r="S141" s="3">
        <f t="shared" si="2"/>
        <v>20</v>
      </c>
      <c r="T141" s="3" t="str">
        <f>_xlfn.XLOOKUP(C141,DB!$A$2:$A$248,DB!$D$2:$D$248,"")</f>
        <v>Sector 7</v>
      </c>
    </row>
    <row r="142" spans="1:20" x14ac:dyDescent="0.2">
      <c r="A142" t="s">
        <v>316</v>
      </c>
      <c r="B142" t="s">
        <v>18</v>
      </c>
      <c r="C142" t="s">
        <v>317</v>
      </c>
      <c r="D142" t="s">
        <v>44</v>
      </c>
      <c r="E142" t="s">
        <v>3139</v>
      </c>
      <c r="F142" s="2">
        <v>46315.871932870374</v>
      </c>
      <c r="G142" t="s">
        <v>22</v>
      </c>
      <c r="H142" t="s">
        <v>6383</v>
      </c>
      <c r="I142">
        <v>320</v>
      </c>
      <c r="J142" t="s">
        <v>23</v>
      </c>
      <c r="K142" t="s">
        <v>24</v>
      </c>
      <c r="L142">
        <v>419</v>
      </c>
      <c r="M142" t="s">
        <v>204</v>
      </c>
      <c r="N142" s="2">
        <v>46315.896678240744</v>
      </c>
      <c r="O142">
        <v>340</v>
      </c>
      <c r="P142" t="s">
        <v>26</v>
      </c>
      <c r="Q142">
        <v>40</v>
      </c>
      <c r="R142" s="3" t="str">
        <f>IF(OR(G142="12R",G142="12L"),_xlfn.XLOOKUP(C142,DB!$A$2:$A$248,DB!$B$2:$B$248,""),IF(OR(G142="30L",G142="30R"),_xlfn.XLOOKUP(C142,DB!$A$2:$A$248,DB!$C$2:$C$248,""),""))</f>
        <v>UDGUV</v>
      </c>
      <c r="S142" s="3">
        <f t="shared" si="2"/>
        <v>20</v>
      </c>
      <c r="T142" s="3" t="str">
        <f>_xlfn.XLOOKUP(C142,DB!$A$2:$A$248,DB!$D$2:$D$248,"")</f>
        <v>Sector 2</v>
      </c>
    </row>
    <row r="143" spans="1:20" x14ac:dyDescent="0.2">
      <c r="A143" t="s">
        <v>303</v>
      </c>
      <c r="B143" t="s">
        <v>18</v>
      </c>
      <c r="C143" t="s">
        <v>43</v>
      </c>
      <c r="D143" t="s">
        <v>20</v>
      </c>
      <c r="E143" t="s">
        <v>581</v>
      </c>
      <c r="F143" s="2">
        <v>46315.872916666667</v>
      </c>
      <c r="G143" t="s">
        <v>22</v>
      </c>
      <c r="H143" t="s">
        <v>6384</v>
      </c>
      <c r="I143">
        <v>360</v>
      </c>
      <c r="J143" t="s">
        <v>23</v>
      </c>
      <c r="K143" t="s">
        <v>24</v>
      </c>
      <c r="L143">
        <v>857</v>
      </c>
      <c r="M143" t="s">
        <v>46</v>
      </c>
      <c r="N143" s="2">
        <v>46315.91978009259</v>
      </c>
      <c r="O143">
        <v>360</v>
      </c>
      <c r="P143" t="s">
        <v>26</v>
      </c>
      <c r="Q143">
        <v>190</v>
      </c>
      <c r="R143" s="3" t="str">
        <f>IF(OR(G143="12R",G143="12L"),_xlfn.XLOOKUP(C143,DB!$A$2:$A$248,DB!$B$2:$B$248,""),IF(OR(G143="30L",G143="30R"),_xlfn.XLOOKUP(C143,DB!$A$2:$A$248,DB!$C$2:$C$248,""),""))</f>
        <v>UDGUV</v>
      </c>
      <c r="S143" s="3">
        <f t="shared" si="2"/>
        <v>20</v>
      </c>
      <c r="T143" s="3" t="str">
        <f>_xlfn.XLOOKUP(C143,DB!$A$2:$A$248,DB!$D$2:$D$248,"")</f>
        <v>Sector 2</v>
      </c>
    </row>
    <row r="144" spans="1:20" x14ac:dyDescent="0.2">
      <c r="A144" t="s">
        <v>318</v>
      </c>
      <c r="B144" t="s">
        <v>18</v>
      </c>
      <c r="C144" t="s">
        <v>136</v>
      </c>
      <c r="D144" t="s">
        <v>44</v>
      </c>
      <c r="E144" t="s">
        <v>1235</v>
      </c>
      <c r="F144" s="2">
        <v>46315.875706018516</v>
      </c>
      <c r="G144" t="s">
        <v>22</v>
      </c>
      <c r="H144" t="s">
        <v>6385</v>
      </c>
      <c r="I144">
        <v>330</v>
      </c>
      <c r="J144" t="s">
        <v>23</v>
      </c>
      <c r="K144" t="s">
        <v>24</v>
      </c>
      <c r="L144">
        <v>353</v>
      </c>
      <c r="M144" t="s">
        <v>31</v>
      </c>
      <c r="N144" s="2">
        <v>46315.896527777775</v>
      </c>
      <c r="O144">
        <v>350</v>
      </c>
      <c r="P144" t="s">
        <v>26</v>
      </c>
      <c r="Q144">
        <v>40</v>
      </c>
      <c r="R144" s="3" t="str">
        <f>IF(OR(G144="12R",G144="12L"),_xlfn.XLOOKUP(C144,DB!$A$2:$A$248,DB!$B$2:$B$248,""),IF(OR(G144="30L",G144="30R"),_xlfn.XLOOKUP(C144,DB!$A$2:$A$248,DB!$C$2:$C$248,""),""))</f>
        <v>OMSUK</v>
      </c>
      <c r="S144" s="3">
        <f t="shared" si="2"/>
        <v>21</v>
      </c>
      <c r="T144" s="3" t="str">
        <f>_xlfn.XLOOKUP(C144,DB!$A$2:$A$248,DB!$D$2:$D$248,"")</f>
        <v>Sector 3</v>
      </c>
    </row>
    <row r="145" spans="1:20" x14ac:dyDescent="0.2">
      <c r="A145" t="s">
        <v>516</v>
      </c>
      <c r="B145" t="s">
        <v>18</v>
      </c>
      <c r="C145" t="s">
        <v>199</v>
      </c>
      <c r="D145" t="s">
        <v>61</v>
      </c>
      <c r="E145" t="s">
        <v>6386</v>
      </c>
      <c r="F145" s="2">
        <v>46315.877685185187</v>
      </c>
      <c r="G145" t="s">
        <v>22</v>
      </c>
      <c r="H145" t="s">
        <v>6387</v>
      </c>
      <c r="I145">
        <v>330</v>
      </c>
      <c r="J145" t="s">
        <v>23</v>
      </c>
      <c r="K145" t="s">
        <v>24</v>
      </c>
      <c r="L145">
        <v>360</v>
      </c>
      <c r="M145" t="s">
        <v>31</v>
      </c>
      <c r="N145" s="2">
        <v>46315.898622685185</v>
      </c>
      <c r="O145">
        <v>310</v>
      </c>
      <c r="P145" t="s">
        <v>26</v>
      </c>
      <c r="Q145">
        <v>40</v>
      </c>
      <c r="R145" s="3" t="str">
        <f>IF(OR(G145="12R",G145="12L"),_xlfn.XLOOKUP(C145,DB!$A$2:$A$248,DB!$B$2:$B$248,""),IF(OR(G145="30L",G145="30R"),_xlfn.XLOOKUP(C145,DB!$A$2:$A$248,DB!$C$2:$C$248,""),""))</f>
        <v>OMSUK</v>
      </c>
      <c r="S145" s="3">
        <f t="shared" si="2"/>
        <v>21</v>
      </c>
      <c r="T145" s="3" t="str">
        <f>_xlfn.XLOOKUP(C145,DB!$A$2:$A$248,DB!$D$2:$D$248,"")</f>
        <v>Sector 3</v>
      </c>
    </row>
    <row r="146" spans="1:20" x14ac:dyDescent="0.2">
      <c r="A146" t="s">
        <v>327</v>
      </c>
      <c r="B146" t="s">
        <v>18</v>
      </c>
      <c r="C146" t="s">
        <v>328</v>
      </c>
      <c r="D146" t="s">
        <v>29</v>
      </c>
      <c r="E146" t="s">
        <v>496</v>
      </c>
      <c r="F146" s="2">
        <v>46315.87939814815</v>
      </c>
      <c r="G146" t="s">
        <v>22</v>
      </c>
      <c r="H146" t="s">
        <v>6388</v>
      </c>
      <c r="I146">
        <v>360</v>
      </c>
      <c r="J146" t="s">
        <v>23</v>
      </c>
      <c r="K146" t="s">
        <v>24</v>
      </c>
      <c r="L146">
        <v>447</v>
      </c>
      <c r="M146" t="s">
        <v>204</v>
      </c>
      <c r="N146" s="2">
        <v>46315.906180555554</v>
      </c>
      <c r="O146">
        <v>360</v>
      </c>
      <c r="P146" t="s">
        <v>26</v>
      </c>
      <c r="Q146">
        <v>40</v>
      </c>
      <c r="R146" s="3" t="str">
        <f>IF(OR(G146="12R",G146="12L"),_xlfn.XLOOKUP(C146,DB!$A$2:$A$248,DB!$B$2:$B$248,""),IF(OR(G146="30L",G146="30R"),_xlfn.XLOOKUP(C146,DB!$A$2:$A$248,DB!$C$2:$C$248,""),""))</f>
        <v>OMSUK</v>
      </c>
      <c r="S146" s="3">
        <f t="shared" si="2"/>
        <v>21</v>
      </c>
      <c r="T146" s="3" t="str">
        <f>_xlfn.XLOOKUP(C146,DB!$A$2:$A$248,DB!$D$2:$D$248,"")</f>
        <v>Sector 3</v>
      </c>
    </row>
    <row r="147" spans="1:20" x14ac:dyDescent="0.2">
      <c r="A147" t="s">
        <v>311</v>
      </c>
      <c r="B147" t="s">
        <v>18</v>
      </c>
      <c r="C147" t="s">
        <v>48</v>
      </c>
      <c r="D147" t="s">
        <v>261</v>
      </c>
      <c r="E147" t="s">
        <v>445</v>
      </c>
      <c r="F147" s="2">
        <v>46315.881215277775</v>
      </c>
      <c r="G147" t="s">
        <v>22</v>
      </c>
      <c r="H147" t="s">
        <v>6389</v>
      </c>
      <c r="I147">
        <v>390</v>
      </c>
      <c r="J147" t="s">
        <v>23</v>
      </c>
      <c r="K147" t="s">
        <v>24</v>
      </c>
      <c r="L147">
        <v>360</v>
      </c>
      <c r="M147" t="s">
        <v>31</v>
      </c>
      <c r="N147" s="2">
        <v>46315.902303240742</v>
      </c>
      <c r="O147">
        <v>390</v>
      </c>
      <c r="P147" t="s">
        <v>41</v>
      </c>
      <c r="Q147">
        <v>40</v>
      </c>
      <c r="R147" s="3" t="str">
        <f>IF(OR(G147="12R",G147="12L"),_xlfn.XLOOKUP(C147,DB!$A$2:$A$248,DB!$B$2:$B$248,""),IF(OR(G147="30L",G147="30R"),_xlfn.XLOOKUP(C147,DB!$A$2:$A$248,DB!$C$2:$C$248,""),""))</f>
        <v>NUDAL</v>
      </c>
      <c r="S147" s="3">
        <f t="shared" si="2"/>
        <v>21</v>
      </c>
      <c r="T147" s="3" t="str">
        <f>_xlfn.XLOOKUP(C147,DB!$A$2:$A$248,DB!$D$2:$D$248,"")</f>
        <v>Sector 3</v>
      </c>
    </row>
    <row r="148" spans="1:20" x14ac:dyDescent="0.2">
      <c r="A148" t="s">
        <v>324</v>
      </c>
      <c r="B148" t="s">
        <v>18</v>
      </c>
      <c r="C148" t="s">
        <v>325</v>
      </c>
      <c r="D148" t="s">
        <v>123</v>
      </c>
      <c r="E148" t="s">
        <v>1665</v>
      </c>
      <c r="F148" s="2">
        <v>46315.885752314818</v>
      </c>
      <c r="G148" t="s">
        <v>22</v>
      </c>
      <c r="H148" t="s">
        <v>6390</v>
      </c>
      <c r="I148">
        <v>320</v>
      </c>
      <c r="J148" t="s">
        <v>23</v>
      </c>
      <c r="K148" t="s">
        <v>24</v>
      </c>
      <c r="L148">
        <v>534</v>
      </c>
      <c r="M148" t="s">
        <v>130</v>
      </c>
      <c r="N148" s="2">
        <v>46315.916261574072</v>
      </c>
      <c r="O148">
        <v>340</v>
      </c>
      <c r="P148" t="s">
        <v>26</v>
      </c>
      <c r="Q148">
        <v>40</v>
      </c>
      <c r="R148" s="3" t="str">
        <f>IF(OR(G148="12R",G148="12L"),_xlfn.XLOOKUP(C148,DB!$A$2:$A$248,DB!$B$2:$B$248,""),IF(OR(G148="30L",G148="30R"),_xlfn.XLOOKUP(C148,DB!$A$2:$A$248,DB!$C$2:$C$248,""),""))</f>
        <v>OMSUK</v>
      </c>
      <c r="S148" s="3">
        <f t="shared" si="2"/>
        <v>21</v>
      </c>
      <c r="T148" s="3" t="str">
        <f>_xlfn.XLOOKUP(C148,DB!$A$2:$A$248,DB!$D$2:$D$248,"")</f>
        <v>Sector 3</v>
      </c>
    </row>
    <row r="149" spans="1:20" x14ac:dyDescent="0.2">
      <c r="A149" t="s">
        <v>301</v>
      </c>
      <c r="B149" t="s">
        <v>18</v>
      </c>
      <c r="C149" t="s">
        <v>50</v>
      </c>
      <c r="D149" t="s">
        <v>54</v>
      </c>
      <c r="E149" t="s">
        <v>4009</v>
      </c>
      <c r="F149" s="2">
        <v>46315.89398148148</v>
      </c>
      <c r="G149" t="s">
        <v>22</v>
      </c>
      <c r="H149" t="s">
        <v>6391</v>
      </c>
      <c r="I149">
        <v>380</v>
      </c>
      <c r="J149" t="s">
        <v>23</v>
      </c>
      <c r="K149" t="s">
        <v>24</v>
      </c>
      <c r="L149">
        <v>873</v>
      </c>
      <c r="M149" t="s">
        <v>376</v>
      </c>
      <c r="N149" s="2">
        <v>46315.942997685182</v>
      </c>
      <c r="O149">
        <v>380</v>
      </c>
      <c r="P149" t="s">
        <v>26</v>
      </c>
      <c r="Q149">
        <v>40</v>
      </c>
      <c r="R149" s="3" t="str">
        <f>IF(OR(G149="12R",G149="12L"),_xlfn.XLOOKUP(C149,DB!$A$2:$A$248,DB!$B$2:$B$248,""),IF(OR(G149="30L",G149="30R"),_xlfn.XLOOKUP(C149,DB!$A$2:$A$248,DB!$C$2:$C$248,""),""))</f>
        <v>UDGUV</v>
      </c>
      <c r="S149" s="3">
        <f t="shared" si="2"/>
        <v>21</v>
      </c>
      <c r="T149" s="3" t="str">
        <f>_xlfn.XLOOKUP(C149,DB!$A$2:$A$248,DB!$D$2:$D$248,"")</f>
        <v>Sector 2</v>
      </c>
    </row>
    <row r="150" spans="1:20" x14ac:dyDescent="0.2">
      <c r="A150" t="s">
        <v>248</v>
      </c>
      <c r="B150" t="s">
        <v>18</v>
      </c>
      <c r="C150" t="s">
        <v>249</v>
      </c>
      <c r="D150" t="s">
        <v>116</v>
      </c>
      <c r="E150" t="s">
        <v>674</v>
      </c>
      <c r="F150" s="2">
        <v>46315.895115740743</v>
      </c>
      <c r="G150" t="s">
        <v>22</v>
      </c>
      <c r="H150" t="s">
        <v>6392</v>
      </c>
      <c r="I150">
        <v>400</v>
      </c>
      <c r="J150" t="s">
        <v>23</v>
      </c>
      <c r="K150" t="s">
        <v>24</v>
      </c>
      <c r="L150">
        <v>526</v>
      </c>
      <c r="M150" t="s">
        <v>130</v>
      </c>
      <c r="N150" s="2">
        <v>46315.924641203703</v>
      </c>
      <c r="O150">
        <v>400</v>
      </c>
      <c r="P150" t="s">
        <v>26</v>
      </c>
      <c r="Q150">
        <v>40</v>
      </c>
      <c r="R150" s="3" t="str">
        <f>IF(OR(G150="12R",G150="12L"),_xlfn.XLOOKUP(C150,DB!$A$2:$A$248,DB!$B$2:$B$248,""),IF(OR(G150="30L",G150="30R"),_xlfn.XLOOKUP(C150,DB!$A$2:$A$248,DB!$C$2:$C$248,""),""))</f>
        <v>UDGUV</v>
      </c>
      <c r="S150" s="3">
        <f t="shared" si="2"/>
        <v>21</v>
      </c>
      <c r="T150" s="3" t="str">
        <f>_xlfn.XLOOKUP(C150,DB!$A$2:$A$248,DB!$D$2:$D$248,"")</f>
        <v>Sector 2</v>
      </c>
    </row>
    <row r="151" spans="1:20" x14ac:dyDescent="0.2">
      <c r="A151" t="s">
        <v>6393</v>
      </c>
      <c r="B151" t="s">
        <v>18</v>
      </c>
      <c r="C151" t="s">
        <v>322</v>
      </c>
      <c r="D151" t="s">
        <v>261</v>
      </c>
      <c r="E151" t="s">
        <v>549</v>
      </c>
      <c r="F151" s="2">
        <v>46315.896469907406</v>
      </c>
      <c r="G151" t="s">
        <v>22</v>
      </c>
      <c r="H151" t="s">
        <v>6394</v>
      </c>
      <c r="I151">
        <v>370</v>
      </c>
      <c r="J151" t="s">
        <v>23</v>
      </c>
      <c r="K151" t="s">
        <v>24</v>
      </c>
      <c r="L151">
        <v>359</v>
      </c>
      <c r="M151" t="s">
        <v>31</v>
      </c>
      <c r="N151" s="2">
        <v>46315.916122685187</v>
      </c>
      <c r="O151">
        <v>370</v>
      </c>
      <c r="P151" t="s">
        <v>41</v>
      </c>
      <c r="Q151">
        <v>40</v>
      </c>
      <c r="R151" s="3" t="str">
        <f>IF(OR(G151="12R",G151="12L"),_xlfn.XLOOKUP(C151,DB!$A$2:$A$248,DB!$B$2:$B$248,""),IF(OR(G151="30L",G151="30R"),_xlfn.XLOOKUP(C151,DB!$A$2:$A$248,DB!$C$2:$C$248,""),""))</f>
        <v>NUDAL</v>
      </c>
      <c r="S151" s="3">
        <f t="shared" si="2"/>
        <v>21</v>
      </c>
      <c r="T151" s="3" t="str">
        <f>_xlfn.XLOOKUP(C151,DB!$A$2:$A$248,DB!$D$2:$D$248,"")</f>
        <v>Sector 3</v>
      </c>
    </row>
    <row r="152" spans="1:20" x14ac:dyDescent="0.2">
      <c r="A152" t="s">
        <v>333</v>
      </c>
      <c r="B152" t="s">
        <v>18</v>
      </c>
      <c r="C152" t="s">
        <v>148</v>
      </c>
      <c r="D152" t="s">
        <v>129</v>
      </c>
      <c r="E152" t="s">
        <v>1104</v>
      </c>
      <c r="F152" s="2">
        <v>46315.898287037038</v>
      </c>
      <c r="G152" t="s">
        <v>22</v>
      </c>
      <c r="H152" t="s">
        <v>6395</v>
      </c>
      <c r="I152">
        <v>370</v>
      </c>
      <c r="J152" t="s">
        <v>23</v>
      </c>
      <c r="K152" t="s">
        <v>24</v>
      </c>
      <c r="L152">
        <v>134</v>
      </c>
      <c r="M152" t="s">
        <v>40</v>
      </c>
      <c r="N152" s="2">
        <v>46315.907638888886</v>
      </c>
      <c r="O152">
        <v>255</v>
      </c>
      <c r="P152" t="s">
        <v>26</v>
      </c>
      <c r="Q152">
        <v>190</v>
      </c>
      <c r="R152" s="3" t="str">
        <f>IF(OR(G152="12R",G152="12L"),_xlfn.XLOOKUP(C152,DB!$A$2:$A$248,DB!$B$2:$B$248,""),IF(OR(G152="30L",G152="30R"),_xlfn.XLOOKUP(C152,DB!$A$2:$A$248,DB!$C$2:$C$248,""),""))</f>
        <v>NUDAL</v>
      </c>
      <c r="S152" s="3">
        <f t="shared" si="2"/>
        <v>21</v>
      </c>
      <c r="T152" s="3" t="str">
        <f>_xlfn.XLOOKUP(C152,DB!$A$2:$A$248,DB!$D$2:$D$248,"")</f>
        <v>Sector 3</v>
      </c>
    </row>
    <row r="153" spans="1:20" x14ac:dyDescent="0.2">
      <c r="A153" t="s">
        <v>334</v>
      </c>
      <c r="B153" t="s">
        <v>18</v>
      </c>
      <c r="C153" t="s">
        <v>19</v>
      </c>
      <c r="D153" t="s">
        <v>34</v>
      </c>
      <c r="E153" t="s">
        <v>3053</v>
      </c>
      <c r="F153" s="2">
        <v>46315.899270833332</v>
      </c>
      <c r="G153" t="s">
        <v>22</v>
      </c>
      <c r="H153" t="s">
        <v>6396</v>
      </c>
      <c r="I153">
        <v>380</v>
      </c>
      <c r="J153" t="s">
        <v>23</v>
      </c>
      <c r="K153" t="s">
        <v>24</v>
      </c>
      <c r="L153">
        <v>861</v>
      </c>
      <c r="M153" t="s">
        <v>376</v>
      </c>
      <c r="N153" s="2">
        <v>46315.946747685186</v>
      </c>
      <c r="O153">
        <v>380</v>
      </c>
      <c r="P153" t="s">
        <v>26</v>
      </c>
      <c r="Q153">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t="s">
        <v>315</v>
      </c>
      <c r="B154" t="s">
        <v>18</v>
      </c>
      <c r="C154" t="s">
        <v>224</v>
      </c>
      <c r="D154" t="s">
        <v>116</v>
      </c>
      <c r="E154" t="s">
        <v>4360</v>
      </c>
      <c r="F154" s="2">
        <v>46315.900335648148</v>
      </c>
      <c r="G154" t="s">
        <v>22</v>
      </c>
      <c r="H154" t="s">
        <v>6397</v>
      </c>
      <c r="I154">
        <v>390</v>
      </c>
      <c r="J154" t="s">
        <v>23</v>
      </c>
      <c r="K154" t="s">
        <v>24</v>
      </c>
      <c r="L154">
        <v>525</v>
      </c>
      <c r="M154" t="s">
        <v>130</v>
      </c>
      <c r="N154" s="2">
        <v>46315.93</v>
      </c>
      <c r="O154">
        <v>390</v>
      </c>
      <c r="P154" t="s">
        <v>26</v>
      </c>
      <c r="Q154">
        <v>40</v>
      </c>
      <c r="R154" s="3" t="str">
        <f>IF(OR(G154="12R",G154="12L"),_xlfn.XLOOKUP(C154,DB!$A$2:$A$248,DB!$B$2:$B$248,""),IF(OR(G154="30L",G154="30R"),_xlfn.XLOOKUP(C154,DB!$A$2:$A$248,DB!$C$2:$C$248,""),""))</f>
        <v>ENEBA</v>
      </c>
      <c r="S154" s="3">
        <f t="shared" si="2"/>
        <v>21</v>
      </c>
      <c r="T154" s="3" t="str">
        <f>_xlfn.XLOOKUP(C154,DB!$A$2:$A$248,DB!$D$2:$D$248,"")</f>
        <v>Sector 3</v>
      </c>
    </row>
    <row r="155" spans="1:20" x14ac:dyDescent="0.2">
      <c r="A155" t="s">
        <v>340</v>
      </c>
      <c r="B155" t="s">
        <v>18</v>
      </c>
      <c r="C155" t="s">
        <v>101</v>
      </c>
      <c r="D155" t="s">
        <v>20</v>
      </c>
      <c r="E155" t="s">
        <v>183</v>
      </c>
      <c r="F155" s="2">
        <v>46315.901331018518</v>
      </c>
      <c r="G155" t="s">
        <v>22</v>
      </c>
      <c r="H155" t="s">
        <v>6398</v>
      </c>
      <c r="I155">
        <v>340</v>
      </c>
      <c r="J155" t="s">
        <v>23</v>
      </c>
      <c r="K155" t="s">
        <v>152</v>
      </c>
      <c r="L155">
        <v>860</v>
      </c>
      <c r="M155" t="s">
        <v>456</v>
      </c>
      <c r="N155" s="2">
        <v>46315.948634259257</v>
      </c>
      <c r="O155">
        <v>340</v>
      </c>
      <c r="P155" t="s">
        <v>26</v>
      </c>
      <c r="Q155">
        <v>190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5822</v>
      </c>
      <c r="B156" t="s">
        <v>18</v>
      </c>
      <c r="C156" t="s">
        <v>43</v>
      </c>
      <c r="D156" t="s">
        <v>5823</v>
      </c>
      <c r="F156" s="2">
        <v>46315.902662037035</v>
      </c>
      <c r="G156" t="s">
        <v>22</v>
      </c>
      <c r="H156" t="s">
        <v>6399</v>
      </c>
      <c r="I156">
        <v>360</v>
      </c>
      <c r="J156" t="s">
        <v>23</v>
      </c>
      <c r="K156" t="s">
        <v>51</v>
      </c>
      <c r="L156">
        <v>1059</v>
      </c>
      <c r="M156" t="s">
        <v>6400</v>
      </c>
      <c r="N156" s="2">
        <v>46315.959849537037</v>
      </c>
      <c r="O156">
        <v>360</v>
      </c>
      <c r="P156" t="s">
        <v>26</v>
      </c>
      <c r="Q156">
        <v>40</v>
      </c>
      <c r="R156" s="3" t="str">
        <f>IF(OR(G156="12R",G156="12L"),_xlfn.XLOOKUP(C156,DB!$A$2:$A$248,DB!$B$2:$B$248,""),IF(OR(G156="30L",G156="30R"),_xlfn.XLOOKUP(C156,DB!$A$2:$A$248,DB!$C$2:$C$248,""),""))</f>
        <v>UDGUV</v>
      </c>
      <c r="S156" s="3">
        <f t="shared" si="2"/>
        <v>21</v>
      </c>
      <c r="T156" s="3" t="str">
        <f>_xlfn.XLOOKUP(C156,DB!$A$2:$A$248,DB!$D$2:$D$248,"")</f>
        <v>Sector 2</v>
      </c>
    </row>
    <row r="157" spans="1:20" x14ac:dyDescent="0.2">
      <c r="A157" t="s">
        <v>326</v>
      </c>
      <c r="B157" t="s">
        <v>18</v>
      </c>
      <c r="C157" t="s">
        <v>33</v>
      </c>
      <c r="D157" t="s">
        <v>54</v>
      </c>
      <c r="E157" t="s">
        <v>512</v>
      </c>
      <c r="F157" s="2">
        <v>46315.90452546296</v>
      </c>
      <c r="G157" t="s">
        <v>22</v>
      </c>
      <c r="H157" t="s">
        <v>6401</v>
      </c>
      <c r="I157">
        <v>380</v>
      </c>
      <c r="J157" t="s">
        <v>23</v>
      </c>
      <c r="K157" t="s">
        <v>24</v>
      </c>
      <c r="L157">
        <v>821</v>
      </c>
      <c r="M157" t="s">
        <v>6402</v>
      </c>
      <c r="N157" s="2">
        <v>46315.948692129627</v>
      </c>
      <c r="O157">
        <v>380</v>
      </c>
      <c r="P157" t="s">
        <v>26</v>
      </c>
      <c r="Q157">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336</v>
      </c>
      <c r="B158" t="s">
        <v>18</v>
      </c>
      <c r="C158" t="s">
        <v>115</v>
      </c>
      <c r="D158" t="s">
        <v>129</v>
      </c>
      <c r="E158" t="s">
        <v>5364</v>
      </c>
      <c r="F158" s="2">
        <v>46315.907534722224</v>
      </c>
      <c r="G158" t="s">
        <v>22</v>
      </c>
      <c r="H158" t="s">
        <v>6403</v>
      </c>
      <c r="I158">
        <v>350</v>
      </c>
      <c r="J158" t="s">
        <v>23</v>
      </c>
      <c r="K158" t="s">
        <v>24</v>
      </c>
      <c r="L158">
        <v>150</v>
      </c>
      <c r="M158" t="s">
        <v>117</v>
      </c>
      <c r="N158" s="2">
        <v>46315.917870370373</v>
      </c>
      <c r="O158">
        <v>291</v>
      </c>
      <c r="P158" t="s">
        <v>26</v>
      </c>
      <c r="Q158">
        <v>190</v>
      </c>
      <c r="R158" s="3" t="str">
        <f>IF(OR(G158="12R",G158="12L"),_xlfn.XLOOKUP(C158,DB!$A$2:$A$248,DB!$B$2:$B$248,""),IF(OR(G158="30L",G158="30R"),_xlfn.XLOOKUP(C158,DB!$A$2:$A$248,DB!$C$2:$C$248,""),""))</f>
        <v>TAKUX</v>
      </c>
      <c r="S158" s="3">
        <f t="shared" si="2"/>
        <v>21</v>
      </c>
      <c r="T158" s="3" t="str">
        <f>_xlfn.XLOOKUP(C158,DB!$A$2:$A$248,DB!$D$2:$D$248,"")</f>
        <v>Sector 7</v>
      </c>
    </row>
    <row r="159" spans="1:20" x14ac:dyDescent="0.2">
      <c r="A159" t="s">
        <v>4346</v>
      </c>
      <c r="B159" t="s">
        <v>18</v>
      </c>
      <c r="C159" t="s">
        <v>328</v>
      </c>
      <c r="D159" t="s">
        <v>29</v>
      </c>
      <c r="E159" t="s">
        <v>3781</v>
      </c>
      <c r="F159" s="2">
        <v>46315.926458333335</v>
      </c>
      <c r="G159" t="s">
        <v>22</v>
      </c>
      <c r="H159" t="s">
        <v>6404</v>
      </c>
      <c r="I159">
        <v>360</v>
      </c>
      <c r="J159" t="s">
        <v>23</v>
      </c>
      <c r="K159" t="s">
        <v>24</v>
      </c>
      <c r="L159">
        <v>432</v>
      </c>
      <c r="M159" t="s">
        <v>204</v>
      </c>
      <c r="N159" s="2">
        <v>46315.952175925922</v>
      </c>
      <c r="O159">
        <v>360</v>
      </c>
      <c r="P159" t="s">
        <v>26</v>
      </c>
      <c r="Q159">
        <v>40</v>
      </c>
      <c r="R159" s="3" t="str">
        <f>IF(OR(G159="12R",G159="12L"),_xlfn.XLOOKUP(C159,DB!$A$2:$A$248,DB!$B$2:$B$248,""),IF(OR(G159="30L",G159="30R"),_xlfn.XLOOKUP(C159,DB!$A$2:$A$248,DB!$C$2:$C$248,""),""))</f>
        <v>OMSUK</v>
      </c>
      <c r="S159" s="3">
        <f t="shared" si="2"/>
        <v>22</v>
      </c>
      <c r="T159" s="3" t="str">
        <f>_xlfn.XLOOKUP(C159,DB!$A$2:$A$248,DB!$D$2:$D$248,"")</f>
        <v>Sector 3</v>
      </c>
    </row>
    <row r="160" spans="1:20" x14ac:dyDescent="0.2">
      <c r="A160" t="s">
        <v>342</v>
      </c>
      <c r="B160" t="s">
        <v>18</v>
      </c>
      <c r="C160" t="s">
        <v>33</v>
      </c>
      <c r="D160" t="s">
        <v>20</v>
      </c>
      <c r="E160" t="s">
        <v>406</v>
      </c>
      <c r="F160" s="2">
        <v>46315.932245370372</v>
      </c>
      <c r="G160" t="s">
        <v>22</v>
      </c>
      <c r="H160" t="s">
        <v>6405</v>
      </c>
      <c r="I160">
        <v>360</v>
      </c>
      <c r="J160" t="s">
        <v>23</v>
      </c>
      <c r="K160" t="s">
        <v>24</v>
      </c>
      <c r="L160">
        <v>870</v>
      </c>
      <c r="M160" t="s">
        <v>36</v>
      </c>
      <c r="N160" s="2">
        <v>46315.979675925926</v>
      </c>
      <c r="O160">
        <v>360</v>
      </c>
      <c r="P160" t="s">
        <v>26</v>
      </c>
      <c r="Q160">
        <v>190</v>
      </c>
      <c r="R160" s="3" t="str">
        <f>IF(OR(G160="12R",G160="12L"),_xlfn.XLOOKUP(C160,DB!$A$2:$A$248,DB!$B$2:$B$248,""),IF(OR(G160="30L",G160="30R"),_xlfn.XLOOKUP(C160,DB!$A$2:$A$248,DB!$C$2:$C$248,""),""))</f>
        <v>UDGUV</v>
      </c>
      <c r="S160" s="3">
        <f t="shared" si="2"/>
        <v>22</v>
      </c>
      <c r="T160" s="3" t="str">
        <f>_xlfn.XLOOKUP(C160,DB!$A$2:$A$248,DB!$D$2:$D$248,"")</f>
        <v>Sector 2</v>
      </c>
    </row>
    <row r="161" spans="1:20" x14ac:dyDescent="0.2">
      <c r="A161" t="s">
        <v>6406</v>
      </c>
      <c r="B161" t="s">
        <v>18</v>
      </c>
      <c r="C161" t="s">
        <v>345</v>
      </c>
      <c r="D161" t="s">
        <v>578</v>
      </c>
      <c r="F161" s="2">
        <v>46315.934120370373</v>
      </c>
      <c r="G161" t="s">
        <v>22</v>
      </c>
      <c r="H161" t="s">
        <v>6407</v>
      </c>
      <c r="I161">
        <v>430</v>
      </c>
      <c r="J161" t="s">
        <v>23</v>
      </c>
      <c r="K161" t="s">
        <v>51</v>
      </c>
      <c r="L161">
        <v>863</v>
      </c>
      <c r="M161" t="s">
        <v>3613</v>
      </c>
      <c r="N161" s="2">
        <v>46315.981493055559</v>
      </c>
      <c r="O161">
        <v>430</v>
      </c>
      <c r="P161" t="s">
        <v>26</v>
      </c>
      <c r="Q161">
        <v>30</v>
      </c>
      <c r="R161" s="3" t="str">
        <f>IF(OR(G161="12R",G161="12L"),_xlfn.XLOOKUP(C161,DB!$A$2:$A$248,DB!$B$2:$B$248,""),IF(OR(G161="30L",G161="30R"),_xlfn.XLOOKUP(C161,DB!$A$2:$A$248,DB!$C$2:$C$248,""),""))</f>
        <v>UDGUV</v>
      </c>
      <c r="S161" s="3">
        <f t="shared" si="2"/>
        <v>22</v>
      </c>
      <c r="T161" s="3" t="str">
        <f>_xlfn.XLOOKUP(C161,DB!$A$2:$A$248,DB!$D$2:$D$248,"")</f>
        <v>Sector 2</v>
      </c>
    </row>
    <row r="162" spans="1:20" x14ac:dyDescent="0.2">
      <c r="A162" t="s">
        <v>348</v>
      </c>
      <c r="B162" t="s">
        <v>18</v>
      </c>
      <c r="C162" t="s">
        <v>33</v>
      </c>
      <c r="D162" t="s">
        <v>54</v>
      </c>
      <c r="E162" t="s">
        <v>298</v>
      </c>
      <c r="F162" s="2">
        <v>46315.936226851853</v>
      </c>
      <c r="G162" t="s">
        <v>22</v>
      </c>
      <c r="H162" t="s">
        <v>6408</v>
      </c>
      <c r="I162">
        <v>340</v>
      </c>
      <c r="J162" t="s">
        <v>23</v>
      </c>
      <c r="K162" t="s">
        <v>24</v>
      </c>
      <c r="L162">
        <v>867</v>
      </c>
      <c r="M162" t="s">
        <v>36</v>
      </c>
      <c r="N162" s="2">
        <v>46315.981736111113</v>
      </c>
      <c r="O162">
        <v>340</v>
      </c>
      <c r="P162" t="s">
        <v>26</v>
      </c>
      <c r="Q162">
        <v>190</v>
      </c>
      <c r="R162" s="3" t="str">
        <f>IF(OR(G162="12R",G162="12L"),_xlfn.XLOOKUP(C162,DB!$A$2:$A$248,DB!$B$2:$B$248,""),IF(OR(G162="30L",G162="30R"),_xlfn.XLOOKUP(C162,DB!$A$2:$A$248,DB!$C$2:$C$248,""),""))</f>
        <v>UDGUV</v>
      </c>
      <c r="S162" s="3">
        <f t="shared" si="2"/>
        <v>22</v>
      </c>
      <c r="T162" s="3" t="str">
        <f>_xlfn.XLOOKUP(C162,DB!$A$2:$A$248,DB!$D$2:$D$248,"")</f>
        <v>Sector 2</v>
      </c>
    </row>
    <row r="163" spans="1:20" x14ac:dyDescent="0.2">
      <c r="A163" t="s">
        <v>343</v>
      </c>
      <c r="B163" t="s">
        <v>18</v>
      </c>
      <c r="C163" t="s">
        <v>122</v>
      </c>
      <c r="D163" t="s">
        <v>44</v>
      </c>
      <c r="E163" t="s">
        <v>3420</v>
      </c>
      <c r="F163" s="2">
        <v>46315.938043981485</v>
      </c>
      <c r="G163" t="s">
        <v>22</v>
      </c>
      <c r="H163" t="s">
        <v>6409</v>
      </c>
      <c r="I163">
        <v>340</v>
      </c>
      <c r="J163" t="s">
        <v>23</v>
      </c>
      <c r="K163" t="s">
        <v>24</v>
      </c>
      <c r="L163">
        <v>551</v>
      </c>
      <c r="M163" t="s">
        <v>130</v>
      </c>
      <c r="N163" s="2">
        <v>46315.968460648146</v>
      </c>
      <c r="O163">
        <v>340</v>
      </c>
      <c r="P163" t="s">
        <v>26</v>
      </c>
      <c r="Q163">
        <v>40</v>
      </c>
      <c r="R163" s="3" t="str">
        <f>IF(OR(G163="12R",G163="12L"),_xlfn.XLOOKUP(C163,DB!$A$2:$A$248,DB!$B$2:$B$248,""),IF(OR(G163="30L",G163="30R"),_xlfn.XLOOKUP(C163,DB!$A$2:$A$248,DB!$C$2:$C$248,""),""))</f>
        <v>ENEBA</v>
      </c>
      <c r="S163" s="3">
        <f t="shared" si="2"/>
        <v>22</v>
      </c>
      <c r="T163" s="3" t="str">
        <f>_xlfn.XLOOKUP(C163,DB!$A$2:$A$248,DB!$D$2:$D$248,"")</f>
        <v>Sector 3</v>
      </c>
    </row>
    <row r="164" spans="1:20" x14ac:dyDescent="0.2">
      <c r="A164" t="s">
        <v>354</v>
      </c>
      <c r="B164" t="s">
        <v>18</v>
      </c>
      <c r="C164" t="s">
        <v>43</v>
      </c>
      <c r="D164" t="s">
        <v>44</v>
      </c>
      <c r="E164" t="s">
        <v>499</v>
      </c>
      <c r="F164" s="2">
        <v>46315.939282407409</v>
      </c>
      <c r="G164" t="s">
        <v>22</v>
      </c>
      <c r="H164" t="s">
        <v>6410</v>
      </c>
      <c r="I164">
        <v>340</v>
      </c>
      <c r="J164" t="s">
        <v>23</v>
      </c>
      <c r="K164" t="s">
        <v>24</v>
      </c>
      <c r="L164">
        <v>920</v>
      </c>
      <c r="M164" t="s">
        <v>2346</v>
      </c>
      <c r="N164" s="2">
        <v>46315.988946759258</v>
      </c>
      <c r="O164">
        <v>340</v>
      </c>
      <c r="P164" t="s">
        <v>26</v>
      </c>
      <c r="Q164">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313</v>
      </c>
      <c r="B165" t="s">
        <v>18</v>
      </c>
      <c r="C165" t="s">
        <v>314</v>
      </c>
      <c r="D165" t="s">
        <v>34</v>
      </c>
      <c r="E165" t="s">
        <v>6411</v>
      </c>
      <c r="F165" s="2">
        <v>46315.944641203707</v>
      </c>
      <c r="G165" t="s">
        <v>22</v>
      </c>
      <c r="H165" t="s">
        <v>6412</v>
      </c>
      <c r="I165">
        <v>330</v>
      </c>
      <c r="J165" t="s">
        <v>23</v>
      </c>
      <c r="K165" t="s">
        <v>24</v>
      </c>
      <c r="L165">
        <v>218</v>
      </c>
      <c r="M165" t="s">
        <v>56</v>
      </c>
      <c r="N165" s="2">
        <v>46315.958541666667</v>
      </c>
      <c r="O165">
        <v>296</v>
      </c>
      <c r="P165" t="s">
        <v>26</v>
      </c>
      <c r="Q165">
        <v>190</v>
      </c>
      <c r="R165" s="3" t="str">
        <f>IF(OR(G165="12R",G165="12L"),_xlfn.XLOOKUP(C165,DB!$A$2:$A$248,DB!$B$2:$B$248,""),IF(OR(G165="30L",G165="30R"),_xlfn.XLOOKUP(C165,DB!$A$2:$A$248,DB!$C$2:$C$248,""),""))</f>
        <v>CZM</v>
      </c>
      <c r="S165" s="3">
        <f t="shared" si="2"/>
        <v>22</v>
      </c>
      <c r="T165" s="3" t="str">
        <f>_xlfn.XLOOKUP(C165,DB!$A$2:$A$248,DB!$D$2:$D$248,"")</f>
        <v>Sector 7</v>
      </c>
    </row>
    <row r="166" spans="1:20" x14ac:dyDescent="0.2">
      <c r="A166" t="s">
        <v>344</v>
      </c>
      <c r="B166" t="s">
        <v>18</v>
      </c>
      <c r="C166" t="s">
        <v>345</v>
      </c>
      <c r="D166" t="s">
        <v>54</v>
      </c>
      <c r="E166" t="s">
        <v>1193</v>
      </c>
      <c r="F166" s="2">
        <v>46315.949363425927</v>
      </c>
      <c r="G166" t="s">
        <v>22</v>
      </c>
      <c r="H166" t="s">
        <v>6413</v>
      </c>
      <c r="I166">
        <v>380</v>
      </c>
      <c r="J166" t="s">
        <v>23</v>
      </c>
      <c r="K166" t="s">
        <v>24</v>
      </c>
      <c r="L166">
        <v>897</v>
      </c>
      <c r="M166" t="s">
        <v>3042</v>
      </c>
      <c r="N166" s="2">
        <v>46315.998831018522</v>
      </c>
      <c r="O166">
        <v>380</v>
      </c>
      <c r="P166" t="s">
        <v>26</v>
      </c>
      <c r="Q166">
        <v>190</v>
      </c>
      <c r="R166" s="3" t="str">
        <f>IF(OR(G166="12R",G166="12L"),_xlfn.XLOOKUP(C166,DB!$A$2:$A$248,DB!$B$2:$B$248,""),IF(OR(G166="30L",G166="30R"),_xlfn.XLOOKUP(C166,DB!$A$2:$A$248,DB!$C$2:$C$248,""),""))</f>
        <v>UDGUV</v>
      </c>
      <c r="S166" s="3">
        <f t="shared" si="2"/>
        <v>22</v>
      </c>
      <c r="T166" s="3" t="str">
        <f>_xlfn.XLOOKUP(C166,DB!$A$2:$A$248,DB!$D$2:$D$248,"")</f>
        <v>Sector 2</v>
      </c>
    </row>
    <row r="167" spans="1:20" x14ac:dyDescent="0.2">
      <c r="A167" t="s">
        <v>346</v>
      </c>
      <c r="B167" t="s">
        <v>18</v>
      </c>
      <c r="C167" t="s">
        <v>347</v>
      </c>
      <c r="D167" t="s">
        <v>20</v>
      </c>
      <c r="E167" t="s">
        <v>4776</v>
      </c>
      <c r="F167" s="2">
        <v>46315.950983796298</v>
      </c>
      <c r="G167" t="s">
        <v>22</v>
      </c>
      <c r="H167" t="s">
        <v>6414</v>
      </c>
      <c r="I167">
        <v>340</v>
      </c>
      <c r="J167" t="s">
        <v>23</v>
      </c>
      <c r="K167" t="s">
        <v>24</v>
      </c>
      <c r="L167">
        <v>874</v>
      </c>
      <c r="M167" t="s">
        <v>461</v>
      </c>
      <c r="N167" s="2">
        <v>46315.999143518522</v>
      </c>
      <c r="O167">
        <v>340</v>
      </c>
      <c r="P167" t="s">
        <v>26</v>
      </c>
      <c r="Q167">
        <v>190</v>
      </c>
      <c r="R167" s="3" t="str">
        <f>IF(OR(G167="12R",G167="12L"),_xlfn.XLOOKUP(C167,DB!$A$2:$A$248,DB!$B$2:$B$248,""),IF(OR(G167="30L",G167="30R"),_xlfn.XLOOKUP(C167,DB!$A$2:$A$248,DB!$C$2:$C$248,""),""))</f>
        <v>UDGUV</v>
      </c>
      <c r="S167" s="3">
        <f t="shared" si="2"/>
        <v>22</v>
      </c>
      <c r="T167" s="3" t="str">
        <f>_xlfn.XLOOKUP(C167,DB!$A$2:$A$248,DB!$D$2:$D$248,"")</f>
        <v>Sector 2</v>
      </c>
    </row>
    <row r="168" spans="1:20" x14ac:dyDescent="0.2">
      <c r="A168" t="s">
        <v>352</v>
      </c>
      <c r="B168" t="s">
        <v>18</v>
      </c>
      <c r="C168" t="s">
        <v>87</v>
      </c>
      <c r="D168" t="s">
        <v>88</v>
      </c>
      <c r="E168" t="s">
        <v>804</v>
      </c>
      <c r="F168" s="2">
        <v>46315.95853009259</v>
      </c>
      <c r="G168" t="s">
        <v>22</v>
      </c>
      <c r="H168" t="s">
        <v>6415</v>
      </c>
      <c r="I168">
        <v>350</v>
      </c>
      <c r="J168" t="s">
        <v>23</v>
      </c>
      <c r="K168" t="s">
        <v>24</v>
      </c>
      <c r="L168">
        <v>133</v>
      </c>
      <c r="M168" t="s">
        <v>40</v>
      </c>
      <c r="N168" s="2">
        <v>46315.968159722222</v>
      </c>
      <c r="O168">
        <v>196</v>
      </c>
      <c r="P168" t="s">
        <v>41</v>
      </c>
      <c r="Q168">
        <v>190</v>
      </c>
      <c r="R168" s="3" t="str">
        <f>IF(OR(G168="12R",G168="12L"),_xlfn.XLOOKUP(C168,DB!$A$2:$A$248,DB!$B$2:$B$248,""),IF(OR(G168="30L",G168="30R"),_xlfn.XLOOKUP(C168,DB!$A$2:$A$248,DB!$C$2:$C$248,""),""))</f>
        <v>NUDAL</v>
      </c>
      <c r="S168" s="3">
        <f t="shared" si="2"/>
        <v>23</v>
      </c>
      <c r="T168" s="3" t="str">
        <f>_xlfn.XLOOKUP(C168,DB!$A$2:$A$248,DB!$D$2:$D$248,"")</f>
        <v>Sector 3</v>
      </c>
    </row>
    <row r="169" spans="1:20" x14ac:dyDescent="0.2">
      <c r="A169" t="s">
        <v>358</v>
      </c>
      <c r="B169" t="s">
        <v>18</v>
      </c>
      <c r="C169" t="s">
        <v>276</v>
      </c>
      <c r="D169" t="s">
        <v>129</v>
      </c>
      <c r="E169" t="s">
        <v>6416</v>
      </c>
      <c r="F169" s="2">
        <v>46315.963912037034</v>
      </c>
      <c r="G169" t="s">
        <v>22</v>
      </c>
      <c r="H169" t="s">
        <v>6417</v>
      </c>
      <c r="I169">
        <v>340</v>
      </c>
      <c r="J169" t="s">
        <v>23</v>
      </c>
      <c r="K169" t="s">
        <v>24</v>
      </c>
      <c r="L169">
        <v>529</v>
      </c>
      <c r="M169" t="s">
        <v>130</v>
      </c>
      <c r="N169" s="2">
        <v>46315.993043981478</v>
      </c>
      <c r="O169">
        <v>340</v>
      </c>
      <c r="P169" t="s">
        <v>26</v>
      </c>
      <c r="Q169">
        <v>40</v>
      </c>
      <c r="R169" s="3" t="str">
        <f>IF(OR(G169="12R",G169="12L"),_xlfn.XLOOKUP(C169,DB!$A$2:$A$248,DB!$B$2:$B$248,""),IF(OR(G169="30L",G169="30R"),_xlfn.XLOOKUP(C169,DB!$A$2:$A$248,DB!$C$2:$C$248,""),""))</f>
        <v>UDGUV</v>
      </c>
      <c r="S169" s="3">
        <f t="shared" si="2"/>
        <v>23</v>
      </c>
      <c r="T169" s="3" t="str">
        <f>_xlfn.XLOOKUP(C169,DB!$A$2:$A$248,DB!$D$2:$D$248,"")</f>
        <v>Sector 2</v>
      </c>
    </row>
    <row r="170" spans="1:20" x14ac:dyDescent="0.2">
      <c r="A170" t="s">
        <v>1552</v>
      </c>
      <c r="B170" t="s">
        <v>18</v>
      </c>
      <c r="C170" t="s">
        <v>66</v>
      </c>
      <c r="D170" t="s">
        <v>213</v>
      </c>
      <c r="F170" s="2">
        <v>46315.972650462965</v>
      </c>
      <c r="G170" t="s">
        <v>22</v>
      </c>
      <c r="H170" t="s">
        <v>6418</v>
      </c>
      <c r="I170">
        <v>220</v>
      </c>
      <c r="J170" t="s">
        <v>23</v>
      </c>
      <c r="K170" t="s">
        <v>51</v>
      </c>
      <c r="L170">
        <v>341</v>
      </c>
      <c r="M170" t="s">
        <v>66</v>
      </c>
      <c r="N170" s="2">
        <v>46315.999837962961</v>
      </c>
      <c r="O170">
        <v>0</v>
      </c>
      <c r="P170" t="s">
        <v>26</v>
      </c>
      <c r="Q170">
        <v>30</v>
      </c>
      <c r="R170" s="3" t="str">
        <f>IF(OR(G170="12R",G170="12L"),_xlfn.XLOOKUP(C170,DB!$A$2:$A$248,DB!$B$2:$B$248,""),IF(OR(G170="30L",G170="30R"),_xlfn.XLOOKUP(C170,DB!$A$2:$A$248,DB!$C$2:$C$248,""),""))</f>
        <v>UDGUV</v>
      </c>
      <c r="S170" s="3">
        <f t="shared" si="2"/>
        <v>23</v>
      </c>
      <c r="T170" s="3" t="str">
        <f>_xlfn.XLOOKUP(C170,DB!$A$2:$A$248,DB!$D$2:$D$248,"")</f>
        <v>Sector 2</v>
      </c>
    </row>
    <row r="171" spans="1:20" x14ac:dyDescent="0.2">
      <c r="A171" t="s">
        <v>359</v>
      </c>
      <c r="B171" t="s">
        <v>18</v>
      </c>
      <c r="C171" t="s">
        <v>219</v>
      </c>
      <c r="D171" t="s">
        <v>54</v>
      </c>
      <c r="E171" t="s">
        <v>1840</v>
      </c>
      <c r="F171" s="2">
        <v>46315.979386574072</v>
      </c>
      <c r="G171" t="s">
        <v>22</v>
      </c>
      <c r="H171" t="s">
        <v>6419</v>
      </c>
      <c r="I171">
        <v>390</v>
      </c>
      <c r="J171" t="s">
        <v>23</v>
      </c>
      <c r="K171" t="s">
        <v>24</v>
      </c>
      <c r="L171">
        <v>152</v>
      </c>
      <c r="M171" t="s">
        <v>117</v>
      </c>
      <c r="N171" s="2">
        <v>46315.989236111112</v>
      </c>
      <c r="O171">
        <v>275</v>
      </c>
      <c r="P171" t="s">
        <v>26</v>
      </c>
      <c r="Q171">
        <v>190</v>
      </c>
      <c r="R171" s="3" t="str">
        <f>IF(OR(G171="12R",G171="12L"),_xlfn.XLOOKUP(C171,DB!$A$2:$A$248,DB!$B$2:$B$248,""),IF(OR(G171="30L",G171="30R"),_xlfn.XLOOKUP(C171,DB!$A$2:$A$248,DB!$C$2:$C$248,""),""))</f>
        <v>TAKUX</v>
      </c>
      <c r="S171" s="3">
        <f t="shared" si="2"/>
        <v>23</v>
      </c>
      <c r="T171" s="3" t="str">
        <f>_xlfn.XLOOKUP(C171,DB!$A$2:$A$248,DB!$D$2:$D$248,"")</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IF(OR(G172="12R",G172="12L"),_xlfn.XLOOKUP(C172,DB!$A$2:$A$248,DB!$B$2:$B$248,""),IF(OR(G172="30L",G172="30R"),_xlfn.XLOOKUP(C172,DB!$A$2:$A$248,DB!$C$2:$C$248,""),""))</f>
        <v/>
      </c>
      <c r="S172" s="3">
        <f t="shared" si="2"/>
        <v>0</v>
      </c>
      <c r="T172" s="3" t="str">
        <f>_xlfn.XLOOKUP(C172,DB!$A$2:$A$248,DB!$D$2:$D$248,"")</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IF(OR(G173="12R",G173="12L"),_xlfn.XLOOKUP(C173,DB!$A$2:$A$248,DB!$B$2:$B$248,""),IF(OR(G173="30L",G173="30R"),_xlfn.XLOOKUP(C173,DB!$A$2:$A$248,DB!$C$2:$C$248,""),""))</f>
        <v/>
      </c>
      <c r="S173" s="3">
        <f t="shared" si="2"/>
        <v>0</v>
      </c>
      <c r="T173" s="3" t="str">
        <f>_xlfn.XLOOKUP(C173,DB!$A$2:$A$248,DB!$D$2:$D$248,"")</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IF(OR(G174="12R",G174="12L"),_xlfn.XLOOKUP(C174,DB!$A$2:$A$248,DB!$B$2:$B$248,""),IF(OR(G174="30L",G174="30R"),_xlfn.XLOOKUP(C174,DB!$A$2:$A$248,DB!$C$2:$C$248,""),""))</f>
        <v/>
      </c>
      <c r="S174" s="3">
        <f t="shared" si="2"/>
        <v>0</v>
      </c>
      <c r="T174" s="3" t="str">
        <f>_xlfn.XLOOKUP(C174,DB!$A$2:$A$248,DB!$D$2:$D$248,"")</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IF(OR(G175="12R",G175="12L"),_xlfn.XLOOKUP(C175,DB!$A$2:$A$248,DB!$B$2:$B$248,""),IF(OR(G175="30L",G175="30R"),_xlfn.XLOOKUP(C175,DB!$A$2:$A$248,DB!$C$2:$C$248,""),""))</f>
        <v/>
      </c>
      <c r="S175" s="3">
        <f t="shared" si="2"/>
        <v>0</v>
      </c>
      <c r="T175" s="3" t="str">
        <f>_xlfn.XLOOKUP(C175,DB!$A$2:$A$248,DB!$D$2:$D$248,"")</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IF(OR(G176="12R",G176="12L"),_xlfn.XLOOKUP(C176,DB!$A$2:$A$248,DB!$B$2:$B$248,""),IF(OR(G176="30L",G176="30R"),_xlfn.XLOOKUP(C176,DB!$A$2:$A$248,DB!$C$2:$C$248,""),""))</f>
        <v/>
      </c>
      <c r="S176" s="3">
        <f t="shared" si="2"/>
        <v>0</v>
      </c>
      <c r="T176" s="3" t="str">
        <f>_xlfn.XLOOKUP(C176,DB!$A$2:$A$248,DB!$D$2:$D$248,"")</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IF(OR(G177="12R",G177="12L"),_xlfn.XLOOKUP(C177,DB!$A$2:$A$248,DB!$B$2:$B$248,""),IF(OR(G177="30L",G177="30R"),_xlfn.XLOOKUP(C177,DB!$A$2:$A$248,DB!$C$2:$C$248,""),""))</f>
        <v/>
      </c>
      <c r="S177" s="3">
        <f t="shared" si="2"/>
        <v>0</v>
      </c>
      <c r="T177" s="3" t="str">
        <f>_xlfn.XLOOKUP(C177,DB!$A$2:$A$248,DB!$D$2:$D$248,"")</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IF(OR(G178="12R",G178="12L"),_xlfn.XLOOKUP(C178,DB!$A$2:$A$248,DB!$B$2:$B$248,""),IF(OR(G178="30L",G178="30R"),_xlfn.XLOOKUP(C178,DB!$A$2:$A$248,DB!$C$2:$C$248,""),""))</f>
        <v/>
      </c>
      <c r="S178" s="3">
        <f t="shared" si="2"/>
        <v>0</v>
      </c>
      <c r="T178" s="3" t="str">
        <f>_xlfn.XLOOKUP(C178,DB!$A$2:$A$248,DB!$D$2:$D$248,"")</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IF(OR(G179="12R",G179="12L"),_xlfn.XLOOKUP(C179,DB!$A$2:$A$248,DB!$B$2:$B$248,""),IF(OR(G179="30L",G179="30R"),_xlfn.XLOOKUP(C179,DB!$A$2:$A$248,DB!$C$2:$C$248,""),""))</f>
        <v/>
      </c>
      <c r="S179" s="3">
        <f t="shared" si="2"/>
        <v>0</v>
      </c>
      <c r="T179" s="3" t="str">
        <f>_xlfn.XLOOKUP(C179,DB!$A$2:$A$248,DB!$D$2:$D$248,"")</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IF(OR(G180="12R",G180="12L"),_xlfn.XLOOKUP(C180,DB!$A$2:$A$248,DB!$B$2:$B$248,""),IF(OR(G180="30L",G180="30R"),_xlfn.XLOOKUP(C180,DB!$A$2:$A$248,DB!$C$2:$C$248,""),""))</f>
        <v/>
      </c>
      <c r="S180" s="3">
        <f t="shared" si="2"/>
        <v>0</v>
      </c>
      <c r="T180" s="3" t="str">
        <f>_xlfn.XLOOKUP(C180,DB!$A$2:$A$248,DB!$D$2:$D$248,"")</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IF(OR(G181="12R",G181="12L"),_xlfn.XLOOKUP(C181,DB!$A$2:$A$248,DB!$B$2:$B$248,""),IF(OR(G181="30L",G181="30R"),_xlfn.XLOOKUP(C181,DB!$A$2:$A$248,DB!$C$2:$C$248,""),""))</f>
        <v/>
      </c>
      <c r="S181" s="3">
        <f t="shared" si="2"/>
        <v>0</v>
      </c>
      <c r="T181" s="3" t="str">
        <f>_xlfn.XLOOKUP(C181,DB!$A$2:$A$248,DB!$D$2:$D$248,"")</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IF(OR(G182="12R",G182="12L"),_xlfn.XLOOKUP(C182,DB!$A$2:$A$248,DB!$B$2:$B$248,""),IF(OR(G182="30L",G182="30R"),_xlfn.XLOOKUP(C182,DB!$A$2:$A$248,DB!$C$2:$C$248,""),""))</f>
        <v/>
      </c>
      <c r="S182" s="3">
        <f t="shared" si="2"/>
        <v>0</v>
      </c>
      <c r="T182" s="3" t="str">
        <f>_xlfn.XLOOKUP(C182,DB!$A$2:$A$248,DB!$D$2:$D$248,"")</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20,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20,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20,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5</v>
      </c>
      <c r="C265" s="8">
        <f t="shared" si="6"/>
        <v>4</v>
      </c>
      <c r="D265" s="8">
        <f t="shared" si="6"/>
        <v>0</v>
      </c>
      <c r="E265" s="9">
        <f t="shared" si="7"/>
        <v>9</v>
      </c>
    </row>
    <row r="266" spans="1:9" x14ac:dyDescent="0.2">
      <c r="A266" s="7">
        <v>16</v>
      </c>
      <c r="B266" s="8">
        <f t="shared" si="6"/>
        <v>9</v>
      </c>
      <c r="C266" s="8">
        <f t="shared" si="6"/>
        <v>8</v>
      </c>
      <c r="D266" s="8">
        <f t="shared" si="6"/>
        <v>5</v>
      </c>
      <c r="E266" s="9">
        <f t="shared" si="7"/>
        <v>22</v>
      </c>
    </row>
    <row r="267" spans="1:9" x14ac:dyDescent="0.2">
      <c r="A267" s="7">
        <v>17</v>
      </c>
      <c r="B267" s="8">
        <f t="shared" si="6"/>
        <v>4</v>
      </c>
      <c r="C267" s="8">
        <f t="shared" si="6"/>
        <v>4</v>
      </c>
      <c r="D267" s="8">
        <f t="shared" si="6"/>
        <v>0</v>
      </c>
      <c r="E267" s="9">
        <f t="shared" si="7"/>
        <v>8</v>
      </c>
    </row>
    <row r="268" spans="1:9" x14ac:dyDescent="0.2">
      <c r="A268" s="7">
        <v>18</v>
      </c>
      <c r="B268" s="8">
        <f t="shared" si="6"/>
        <v>4</v>
      </c>
      <c r="C268" s="8">
        <f t="shared" si="6"/>
        <v>13</v>
      </c>
      <c r="D268" s="8">
        <f t="shared" si="6"/>
        <v>3</v>
      </c>
      <c r="E268" s="9">
        <f t="shared" si="7"/>
        <v>20</v>
      </c>
    </row>
    <row r="269" spans="1:9" x14ac:dyDescent="0.2">
      <c r="A269" s="7">
        <v>19</v>
      </c>
      <c r="B269" s="8">
        <f t="shared" si="6"/>
        <v>8</v>
      </c>
      <c r="C269" s="8">
        <f t="shared" si="6"/>
        <v>9</v>
      </c>
      <c r="D269" s="8">
        <f t="shared" si="6"/>
        <v>3</v>
      </c>
      <c r="E269" s="9">
        <f t="shared" si="7"/>
        <v>20</v>
      </c>
    </row>
    <row r="270" spans="1:9" x14ac:dyDescent="0.2">
      <c r="A270" s="7">
        <v>20</v>
      </c>
      <c r="B270" s="8">
        <f t="shared" si="6"/>
        <v>9</v>
      </c>
      <c r="C270" s="8">
        <f t="shared" si="6"/>
        <v>8</v>
      </c>
      <c r="D270" s="8">
        <f t="shared" si="6"/>
        <v>1</v>
      </c>
      <c r="E270" s="9">
        <f t="shared" si="7"/>
        <v>18</v>
      </c>
    </row>
    <row r="271" spans="1:9" x14ac:dyDescent="0.2">
      <c r="A271" s="7">
        <v>21</v>
      </c>
      <c r="B271" s="8">
        <f t="shared" si="6"/>
        <v>6</v>
      </c>
      <c r="C271" s="8">
        <f t="shared" si="6"/>
        <v>8</v>
      </c>
      <c r="D271" s="8">
        <f t="shared" si="6"/>
        <v>1</v>
      </c>
      <c r="E271" s="9">
        <f t="shared" si="7"/>
        <v>15</v>
      </c>
    </row>
    <row r="272" spans="1:9" x14ac:dyDescent="0.2">
      <c r="A272" s="7">
        <v>22</v>
      </c>
      <c r="B272" s="8">
        <f t="shared" si="6"/>
        <v>6</v>
      </c>
      <c r="C272" s="8">
        <f t="shared" si="6"/>
        <v>2</v>
      </c>
      <c r="D272" s="8">
        <f t="shared" si="6"/>
        <v>1</v>
      </c>
      <c r="E272" s="9">
        <f t="shared" si="7"/>
        <v>9</v>
      </c>
    </row>
    <row r="273" spans="1:9" x14ac:dyDescent="0.2">
      <c r="A273" s="10">
        <v>23</v>
      </c>
      <c r="B273" s="11">
        <f t="shared" si="6"/>
        <v>2</v>
      </c>
      <c r="C273" s="11">
        <f t="shared" si="6"/>
        <v>1</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20,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9788F-0CA6-A24D-A13F-E668307818CD}">
  <dimension ref="A1:T275"/>
  <sheetViews>
    <sheetView showGridLines="0" topLeftCell="A161"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360</v>
      </c>
      <c r="B2" t="s">
        <v>18</v>
      </c>
      <c r="C2" t="s">
        <v>43</v>
      </c>
      <c r="D2" t="s">
        <v>129</v>
      </c>
      <c r="E2" t="s">
        <v>4889</v>
      </c>
      <c r="F2" s="2">
        <v>46316.002534722225</v>
      </c>
      <c r="G2" t="s">
        <v>22</v>
      </c>
      <c r="H2" t="s">
        <v>6420</v>
      </c>
      <c r="I2">
        <v>380</v>
      </c>
      <c r="J2" t="s">
        <v>23</v>
      </c>
      <c r="K2" t="s">
        <v>24</v>
      </c>
      <c r="L2">
        <v>1008</v>
      </c>
      <c r="M2" t="s">
        <v>820</v>
      </c>
      <c r="N2" s="2">
        <v>46316.058136574073</v>
      </c>
      <c r="O2">
        <v>380</v>
      </c>
      <c r="P2" t="s">
        <v>26</v>
      </c>
      <c r="Q2">
        <v>190</v>
      </c>
      <c r="R2" s="3" t="str">
        <f>IF(OR(G2="12R",G2="12L"),_xlfn.XLOOKUP(C2,DB!$A$2:$A$248,DB!$B$2:$B$248,""),IF(OR(G2="30L",G2="30R"),_xlfn.XLOOKUP(C2,DB!$A$2:$A$248,DB!$C$2:$C$248,""),""))</f>
        <v>UDGUV</v>
      </c>
      <c r="S2" s="3">
        <f>HOUR(F2)</f>
        <v>0</v>
      </c>
      <c r="T2" s="3" t="str">
        <f>_xlfn.XLOOKUP(C2,DB!$A$2:$A$248,DB!$D$2:$D$248,"")</f>
        <v>Sector 2</v>
      </c>
    </row>
    <row r="3" spans="1:20" x14ac:dyDescent="0.2">
      <c r="A3" t="s">
        <v>362</v>
      </c>
      <c r="B3" t="s">
        <v>18</v>
      </c>
      <c r="C3" t="s">
        <v>314</v>
      </c>
      <c r="D3" t="s">
        <v>34</v>
      </c>
      <c r="E3" t="s">
        <v>6421</v>
      </c>
      <c r="F3" s="2">
        <v>46316.003391203703</v>
      </c>
      <c r="G3" t="s">
        <v>22</v>
      </c>
      <c r="H3" t="s">
        <v>6422</v>
      </c>
      <c r="I3">
        <v>330</v>
      </c>
      <c r="J3" t="s">
        <v>23</v>
      </c>
      <c r="K3" t="s">
        <v>24</v>
      </c>
      <c r="L3">
        <v>173</v>
      </c>
      <c r="M3" t="s">
        <v>6423</v>
      </c>
      <c r="N3" s="2">
        <v>46316.014293981483</v>
      </c>
      <c r="O3">
        <v>237</v>
      </c>
      <c r="P3" t="s">
        <v>26</v>
      </c>
      <c r="Q3">
        <v>190</v>
      </c>
      <c r="R3" s="3" t="str">
        <f>IF(OR(G3="12R",G3="12L"),_xlfn.XLOOKUP(C3,DB!$A$2:$A$248,DB!$B$2:$B$248,""),IF(OR(G3="30L",G3="30R"),_xlfn.XLOOKUP(C3,DB!$A$2:$A$248,DB!$C$2:$C$248,""),""))</f>
        <v>CZM</v>
      </c>
      <c r="S3" s="3">
        <f t="shared" ref="S3:S66" si="0">HOUR(F3)</f>
        <v>0</v>
      </c>
      <c r="T3" s="3" t="str">
        <f>_xlfn.XLOOKUP(C3,DB!$A$2:$A$248,DB!$D$2:$D$248,"")</f>
        <v>Sector 7</v>
      </c>
    </row>
    <row r="4" spans="1:20" x14ac:dyDescent="0.2">
      <c r="A4" t="s">
        <v>552</v>
      </c>
      <c r="B4" t="s">
        <v>18</v>
      </c>
      <c r="C4" t="s">
        <v>553</v>
      </c>
      <c r="D4" t="s">
        <v>34</v>
      </c>
      <c r="E4" t="s">
        <v>6119</v>
      </c>
      <c r="F4" s="2">
        <v>46316.006157407406</v>
      </c>
      <c r="G4" t="s">
        <v>22</v>
      </c>
      <c r="H4" t="s">
        <v>6424</v>
      </c>
      <c r="I4">
        <v>380</v>
      </c>
      <c r="J4" t="s">
        <v>23</v>
      </c>
      <c r="K4" t="s">
        <v>24</v>
      </c>
      <c r="L4">
        <v>860</v>
      </c>
      <c r="M4" t="s">
        <v>36</v>
      </c>
      <c r="N4" s="2">
        <v>46316.053946759261</v>
      </c>
      <c r="O4">
        <v>380</v>
      </c>
      <c r="P4" t="s">
        <v>26</v>
      </c>
      <c r="Q4">
        <v>190</v>
      </c>
      <c r="R4" s="3" t="str">
        <f>IF(OR(G4="12R",G4="12L"),_xlfn.XLOOKUP(C4,DB!$A$2:$A$248,DB!$B$2:$B$248,""),IF(OR(G4="30L",G4="30R"),_xlfn.XLOOKUP(C4,DB!$A$2:$A$248,DB!$C$2:$C$248,""),""))</f>
        <v>UDGUV</v>
      </c>
      <c r="S4" s="3">
        <f t="shared" si="0"/>
        <v>0</v>
      </c>
      <c r="T4" s="3" t="str">
        <f>_xlfn.XLOOKUP(C4,DB!$A$2:$A$248,DB!$D$2:$D$248,"")</f>
        <v>Sector 2</v>
      </c>
    </row>
    <row r="5" spans="1:20" x14ac:dyDescent="0.2">
      <c r="A5" t="s">
        <v>17</v>
      </c>
      <c r="B5" t="s">
        <v>18</v>
      </c>
      <c r="C5" t="s">
        <v>19</v>
      </c>
      <c r="D5" t="s">
        <v>20</v>
      </c>
      <c r="E5" t="s">
        <v>3715</v>
      </c>
      <c r="F5" s="2">
        <v>46316.008043981477</v>
      </c>
      <c r="G5" t="s">
        <v>22</v>
      </c>
      <c r="H5" t="s">
        <v>6425</v>
      </c>
      <c r="I5">
        <v>380</v>
      </c>
      <c r="J5" t="s">
        <v>23</v>
      </c>
      <c r="K5" t="s">
        <v>24</v>
      </c>
      <c r="L5">
        <v>895</v>
      </c>
      <c r="M5" t="s">
        <v>2488</v>
      </c>
      <c r="N5" s="2">
        <v>46316.057187500002</v>
      </c>
      <c r="O5">
        <v>380</v>
      </c>
      <c r="P5" t="s">
        <v>26</v>
      </c>
      <c r="Q5">
        <v>190</v>
      </c>
      <c r="R5" s="3" t="str">
        <f>IF(OR(G5="12R",G5="12L"),_xlfn.XLOOKUP(C5,DB!$A$2:$A$248,DB!$B$2:$B$248,""),IF(OR(G5="30L",G5="30R"),_xlfn.XLOOKUP(C5,DB!$A$2:$A$248,DB!$C$2:$C$248,""),""))</f>
        <v>UDGUV</v>
      </c>
      <c r="S5" s="3">
        <f t="shared" si="0"/>
        <v>0</v>
      </c>
      <c r="T5" s="3" t="str">
        <f>_xlfn.XLOOKUP(C5,DB!$A$2:$A$248,DB!$D$2:$D$248,"")</f>
        <v>Sector 2</v>
      </c>
    </row>
    <row r="6" spans="1:20" x14ac:dyDescent="0.2">
      <c r="A6" t="s">
        <v>6426</v>
      </c>
      <c r="B6" t="s">
        <v>18</v>
      </c>
      <c r="C6" t="s">
        <v>148</v>
      </c>
      <c r="D6" t="s">
        <v>213</v>
      </c>
      <c r="E6" t="s">
        <v>6427</v>
      </c>
      <c r="F6" s="2">
        <v>46316.009421296301</v>
      </c>
      <c r="G6" t="s">
        <v>22</v>
      </c>
      <c r="H6" t="s">
        <v>6428</v>
      </c>
      <c r="I6">
        <v>410</v>
      </c>
      <c r="J6" t="s">
        <v>23</v>
      </c>
      <c r="K6" t="s">
        <v>152</v>
      </c>
      <c r="L6">
        <v>353</v>
      </c>
      <c r="M6" t="s">
        <v>31</v>
      </c>
      <c r="N6" s="2">
        <v>46316.029907407406</v>
      </c>
      <c r="O6">
        <v>410</v>
      </c>
      <c r="P6" t="s">
        <v>26</v>
      </c>
      <c r="Q6">
        <v>40</v>
      </c>
      <c r="R6" s="3" t="str">
        <f>IF(OR(G6="12R",G6="12L"),_xlfn.XLOOKUP(C6,DB!$A$2:$A$248,DB!$B$2:$B$248,""),IF(OR(G6="30L",G6="30R"),_xlfn.XLOOKUP(C6,DB!$A$2:$A$248,DB!$C$2:$C$248,""),""))</f>
        <v>NUDAL</v>
      </c>
      <c r="S6" s="3">
        <f t="shared" si="0"/>
        <v>0</v>
      </c>
      <c r="T6" s="3" t="str">
        <f>_xlfn.XLOOKUP(C6,DB!$A$2:$A$248,DB!$D$2:$D$248,"")</f>
        <v>Sector 3</v>
      </c>
    </row>
    <row r="7" spans="1:20" x14ac:dyDescent="0.2">
      <c r="A7" t="s">
        <v>32</v>
      </c>
      <c r="B7" t="s">
        <v>18</v>
      </c>
      <c r="C7" t="s">
        <v>33</v>
      </c>
      <c r="D7" t="s">
        <v>34</v>
      </c>
      <c r="E7" t="s">
        <v>839</v>
      </c>
      <c r="F7" s="2">
        <v>46316.019201388888</v>
      </c>
      <c r="G7" t="s">
        <v>22</v>
      </c>
      <c r="H7" t="s">
        <v>6429</v>
      </c>
      <c r="I7">
        <v>360</v>
      </c>
      <c r="J7" t="s">
        <v>23</v>
      </c>
      <c r="K7" t="s">
        <v>24</v>
      </c>
      <c r="L7">
        <v>863</v>
      </c>
      <c r="M7" t="s">
        <v>36</v>
      </c>
      <c r="N7" s="2">
        <v>46316.067372685182</v>
      </c>
      <c r="O7">
        <v>360</v>
      </c>
      <c r="P7" t="s">
        <v>26</v>
      </c>
      <c r="Q7">
        <v>190</v>
      </c>
      <c r="R7" s="3" t="str">
        <f>IF(OR(G7="12R",G7="12L"),_xlfn.XLOOKUP(C7,DB!$A$2:$A$248,DB!$B$2:$B$248,""),IF(OR(G7="30L",G7="30R"),_xlfn.XLOOKUP(C7,DB!$A$2:$A$248,DB!$C$2:$C$248,""),""))</f>
        <v>UDGUV</v>
      </c>
      <c r="S7" s="3">
        <f t="shared" si="0"/>
        <v>0</v>
      </c>
      <c r="T7" s="3" t="str">
        <f>_xlfn.XLOOKUP(C7,DB!$A$2:$A$248,DB!$D$2:$D$248,"")</f>
        <v>Sector 2</v>
      </c>
    </row>
    <row r="8" spans="1:20" x14ac:dyDescent="0.2">
      <c r="A8" t="s">
        <v>689</v>
      </c>
      <c r="B8" t="s">
        <v>18</v>
      </c>
      <c r="C8" t="s">
        <v>690</v>
      </c>
      <c r="D8" t="s">
        <v>39</v>
      </c>
      <c r="E8" t="s">
        <v>5698</v>
      </c>
      <c r="F8" s="2">
        <v>46316.021979166668</v>
      </c>
      <c r="G8" t="s">
        <v>22</v>
      </c>
      <c r="H8" t="s">
        <v>6430</v>
      </c>
      <c r="I8">
        <v>390</v>
      </c>
      <c r="J8" t="s">
        <v>23</v>
      </c>
      <c r="K8" t="s">
        <v>24</v>
      </c>
      <c r="L8">
        <v>136</v>
      </c>
      <c r="M8" t="s">
        <v>3601</v>
      </c>
      <c r="N8" s="2">
        <v>46316.031157407408</v>
      </c>
      <c r="O8">
        <v>201</v>
      </c>
      <c r="P8" t="s">
        <v>41</v>
      </c>
      <c r="Q8">
        <v>190</v>
      </c>
      <c r="R8" s="3" t="str">
        <f>IF(OR(G8="12R",G8="12L"),_xlfn.XLOOKUP(C8,DB!$A$2:$A$248,DB!$B$2:$B$248,""),IF(OR(G8="30L",G8="30R"),_xlfn.XLOOKUP(C8,DB!$A$2:$A$248,DB!$C$2:$C$248,""),""))</f>
        <v>NUDAL</v>
      </c>
      <c r="S8" s="3">
        <f t="shared" si="0"/>
        <v>0</v>
      </c>
      <c r="T8" s="3" t="str">
        <f>_xlfn.XLOOKUP(C8,DB!$A$2:$A$248,DB!$D$2:$D$248,"")</f>
        <v>Sector 3</v>
      </c>
    </row>
    <row r="9" spans="1:20" x14ac:dyDescent="0.2">
      <c r="A9" t="s">
        <v>338</v>
      </c>
      <c r="B9" t="s">
        <v>18</v>
      </c>
      <c r="C9" t="s">
        <v>75</v>
      </c>
      <c r="D9" t="s">
        <v>54</v>
      </c>
      <c r="E9" t="s">
        <v>222</v>
      </c>
      <c r="F9" s="2">
        <v>46316.037499999999</v>
      </c>
      <c r="G9" t="s">
        <v>22</v>
      </c>
      <c r="H9" t="s">
        <v>6431</v>
      </c>
      <c r="I9">
        <v>380</v>
      </c>
      <c r="J9" t="s">
        <v>23</v>
      </c>
      <c r="K9" t="s">
        <v>24</v>
      </c>
      <c r="L9">
        <v>742</v>
      </c>
      <c r="M9" t="s">
        <v>75</v>
      </c>
      <c r="N9" s="2">
        <v>46316.085057870368</v>
      </c>
      <c r="O9">
        <v>0</v>
      </c>
      <c r="P9" t="s">
        <v>26</v>
      </c>
      <c r="Q9">
        <v>190</v>
      </c>
      <c r="R9" s="3" t="str">
        <f>IF(OR(G9="12R",G9="12L"),_xlfn.XLOOKUP(C9,DB!$A$2:$A$248,DB!$B$2:$B$248,""),IF(OR(G9="30L",G9="30R"),_xlfn.XLOOKUP(C9,DB!$A$2:$A$248,DB!$C$2:$C$248,""),""))</f>
        <v>UDGUV</v>
      </c>
      <c r="S9" s="3">
        <f t="shared" si="0"/>
        <v>0</v>
      </c>
      <c r="T9" s="3" t="str">
        <f>_xlfn.XLOOKUP(C9,DB!$A$2:$A$248,DB!$D$2:$D$248,"")</f>
        <v>Sector 2</v>
      </c>
    </row>
    <row r="10" spans="1:20" x14ac:dyDescent="0.2">
      <c r="A10" t="s">
        <v>42</v>
      </c>
      <c r="B10" t="s">
        <v>18</v>
      </c>
      <c r="C10" t="s">
        <v>43</v>
      </c>
      <c r="D10" t="s">
        <v>44</v>
      </c>
      <c r="E10" t="s">
        <v>288</v>
      </c>
      <c r="F10" s="2">
        <v>46316.040196759262</v>
      </c>
      <c r="G10" t="s">
        <v>22</v>
      </c>
      <c r="H10" t="s">
        <v>6432</v>
      </c>
      <c r="I10">
        <v>360</v>
      </c>
      <c r="J10" t="s">
        <v>23</v>
      </c>
      <c r="K10" t="s">
        <v>24</v>
      </c>
      <c r="L10">
        <v>923</v>
      </c>
      <c r="M10" t="s">
        <v>6433</v>
      </c>
      <c r="N10" s="2">
        <v>46316.090115740742</v>
      </c>
      <c r="O10">
        <v>360</v>
      </c>
      <c r="P10" t="s">
        <v>26</v>
      </c>
      <c r="Q10">
        <v>190</v>
      </c>
      <c r="R10" s="3" t="str">
        <f>IF(OR(G10="12R",G10="12L"),_xlfn.XLOOKUP(C10,DB!$A$2:$A$248,DB!$B$2:$B$248,""),IF(OR(G10="30L",G10="30R"),_xlfn.XLOOKUP(C10,DB!$A$2:$A$248,DB!$C$2:$C$248,""),""))</f>
        <v>UDGUV</v>
      </c>
      <c r="S10" s="3">
        <f t="shared" si="0"/>
        <v>0</v>
      </c>
      <c r="T10" s="3" t="str">
        <f>_xlfn.XLOOKUP(C10,DB!$A$2:$A$248,DB!$D$2:$D$248,"")</f>
        <v>Sector 2</v>
      </c>
    </row>
    <row r="11" spans="1:20" x14ac:dyDescent="0.2">
      <c r="A11" t="s">
        <v>2636</v>
      </c>
      <c r="B11" t="s">
        <v>18</v>
      </c>
      <c r="C11" t="s">
        <v>365</v>
      </c>
      <c r="D11" t="s">
        <v>366</v>
      </c>
      <c r="E11" t="s">
        <v>2637</v>
      </c>
      <c r="F11" s="2">
        <v>46316.041689814811</v>
      </c>
      <c r="G11" t="s">
        <v>22</v>
      </c>
      <c r="H11" t="s">
        <v>6434</v>
      </c>
      <c r="I11">
        <v>390</v>
      </c>
      <c r="J11" t="s">
        <v>23</v>
      </c>
      <c r="K11" t="s">
        <v>24</v>
      </c>
      <c r="L11">
        <v>360</v>
      </c>
      <c r="M11" t="s">
        <v>31</v>
      </c>
      <c r="N11" s="2">
        <v>46316.062407407408</v>
      </c>
      <c r="O11">
        <v>390</v>
      </c>
      <c r="P11" t="s">
        <v>41</v>
      </c>
      <c r="Q11">
        <v>40</v>
      </c>
      <c r="R11" s="3" t="str">
        <f>IF(OR(G11="12R",G11="12L"),_xlfn.XLOOKUP(C11,DB!$A$2:$A$248,DB!$B$2:$B$248,""),IF(OR(G11="30L",G11="30R"),_xlfn.XLOOKUP(C11,DB!$A$2:$A$248,DB!$C$2:$C$248,""),""))</f>
        <v>NUDAL</v>
      </c>
      <c r="S11" s="3">
        <f t="shared" si="0"/>
        <v>1</v>
      </c>
      <c r="T11" s="3" t="str">
        <f>_xlfn.XLOOKUP(C11,DB!$A$2:$A$248,DB!$D$2:$D$248,"")</f>
        <v>Sector 3</v>
      </c>
    </row>
    <row r="12" spans="1:20" x14ac:dyDescent="0.2">
      <c r="A12" t="s">
        <v>57</v>
      </c>
      <c r="B12" t="s">
        <v>18</v>
      </c>
      <c r="C12" t="s">
        <v>43</v>
      </c>
      <c r="D12" t="s">
        <v>61</v>
      </c>
      <c r="E12" t="s">
        <v>605</v>
      </c>
      <c r="F12" s="2">
        <v>46316.043622685189</v>
      </c>
      <c r="G12" t="s">
        <v>22</v>
      </c>
      <c r="H12" t="s">
        <v>6435</v>
      </c>
      <c r="I12">
        <v>360</v>
      </c>
      <c r="J12" t="s">
        <v>23</v>
      </c>
      <c r="K12" t="s">
        <v>24</v>
      </c>
      <c r="L12">
        <v>858</v>
      </c>
      <c r="M12" t="s">
        <v>46</v>
      </c>
      <c r="N12" s="2">
        <v>46316.090856481482</v>
      </c>
      <c r="O12">
        <v>360</v>
      </c>
      <c r="P12" t="s">
        <v>26</v>
      </c>
      <c r="Q12">
        <v>190</v>
      </c>
      <c r="R12" s="3" t="str">
        <f>IF(OR(G12="12R",G12="12L"),_xlfn.XLOOKUP(C12,DB!$A$2:$A$248,DB!$B$2:$B$248,""),IF(OR(G12="30L",G12="30R"),_xlfn.XLOOKUP(C12,DB!$A$2:$A$248,DB!$C$2:$C$248,""),""))</f>
        <v>UDGUV</v>
      </c>
      <c r="S12" s="3">
        <f t="shared" si="0"/>
        <v>1</v>
      </c>
      <c r="T12" s="3" t="str">
        <f>_xlfn.XLOOKUP(C12,DB!$A$2:$A$248,DB!$D$2:$D$248,"")</f>
        <v>Sector 2</v>
      </c>
    </row>
    <row r="13" spans="1:20" x14ac:dyDescent="0.2">
      <c r="A13" t="s">
        <v>4606</v>
      </c>
      <c r="B13" t="s">
        <v>18</v>
      </c>
      <c r="C13" t="s">
        <v>988</v>
      </c>
      <c r="D13" t="s">
        <v>4607</v>
      </c>
      <c r="E13" t="s">
        <v>6436</v>
      </c>
      <c r="F13" s="2">
        <v>46316.060358796298</v>
      </c>
      <c r="G13" t="s">
        <v>22</v>
      </c>
      <c r="H13" t="s">
        <v>6437</v>
      </c>
      <c r="I13">
        <v>350</v>
      </c>
      <c r="J13" t="s">
        <v>23</v>
      </c>
      <c r="K13" t="s">
        <v>24</v>
      </c>
      <c r="L13">
        <v>135</v>
      </c>
      <c r="M13" t="s">
        <v>40</v>
      </c>
      <c r="N13" s="2">
        <v>46316.069745370369</v>
      </c>
      <c r="O13">
        <v>257</v>
      </c>
      <c r="P13" t="s">
        <v>41</v>
      </c>
      <c r="Q13">
        <v>190</v>
      </c>
      <c r="R13" s="3" t="str">
        <f>IF(OR(G13="12R",G13="12L"),_xlfn.XLOOKUP(C13,DB!$A$2:$A$248,DB!$B$2:$B$248,""),IF(OR(G13="30L",G13="30R"),_xlfn.XLOOKUP(C13,DB!$A$2:$A$248,DB!$C$2:$C$248,""),""))</f>
        <v>NUDAL</v>
      </c>
      <c r="S13" s="3">
        <f t="shared" si="0"/>
        <v>1</v>
      </c>
      <c r="T13" s="3" t="str">
        <f>_xlfn.XLOOKUP(C13,DB!$A$2:$A$248,DB!$D$2:$D$248,"")</f>
        <v>Sector 3</v>
      </c>
    </row>
    <row r="14" spans="1:20" x14ac:dyDescent="0.2">
      <c r="A14" t="s">
        <v>62</v>
      </c>
      <c r="B14" t="s">
        <v>18</v>
      </c>
      <c r="C14" t="s">
        <v>63</v>
      </c>
      <c r="D14" t="s">
        <v>371</v>
      </c>
      <c r="E14" t="s">
        <v>372</v>
      </c>
      <c r="F14" s="2">
        <v>46316.065729166672</v>
      </c>
      <c r="G14" t="s">
        <v>22</v>
      </c>
      <c r="H14" t="s">
        <v>6438</v>
      </c>
      <c r="I14">
        <v>340</v>
      </c>
      <c r="J14" t="s">
        <v>23</v>
      </c>
      <c r="K14" t="s">
        <v>24</v>
      </c>
      <c r="L14">
        <v>853</v>
      </c>
      <c r="M14" t="s">
        <v>836</v>
      </c>
      <c r="N14" s="2">
        <v>46316.112638888888</v>
      </c>
      <c r="O14">
        <v>340</v>
      </c>
      <c r="P14" t="s">
        <v>26</v>
      </c>
      <c r="Q14">
        <v>190</v>
      </c>
      <c r="R14" s="3" t="str">
        <f>IF(OR(G14="12R",G14="12L"),_xlfn.XLOOKUP(C14,DB!$A$2:$A$248,DB!$B$2:$B$248,""),IF(OR(G14="30L",G14="30R"),_xlfn.XLOOKUP(C14,DB!$A$2:$A$248,DB!$C$2:$C$248,""),""))</f>
        <v>UDGUV</v>
      </c>
      <c r="S14" s="3">
        <f t="shared" si="0"/>
        <v>1</v>
      </c>
      <c r="T14" s="3" t="str">
        <f>_xlfn.XLOOKUP(C14,DB!$A$2:$A$248,DB!$D$2:$D$248,"")</f>
        <v>Sector 2</v>
      </c>
    </row>
    <row r="15" spans="1:20" x14ac:dyDescent="0.2">
      <c r="A15" t="s">
        <v>47</v>
      </c>
      <c r="B15" t="s">
        <v>18</v>
      </c>
      <c r="C15" t="s">
        <v>48</v>
      </c>
      <c r="D15" t="s">
        <v>49</v>
      </c>
      <c r="E15" t="s">
        <v>2642</v>
      </c>
      <c r="F15" s="2">
        <v>46316.067152777774</v>
      </c>
      <c r="G15" t="s">
        <v>22</v>
      </c>
      <c r="H15" t="s">
        <v>6439</v>
      </c>
      <c r="I15">
        <v>350</v>
      </c>
      <c r="J15" t="s">
        <v>23</v>
      </c>
      <c r="K15" t="s">
        <v>24</v>
      </c>
      <c r="L15">
        <v>136</v>
      </c>
      <c r="M15" t="s">
        <v>40</v>
      </c>
      <c r="N15" s="2">
        <v>46316.076967592591</v>
      </c>
      <c r="O15">
        <v>256</v>
      </c>
      <c r="P15" t="s">
        <v>41</v>
      </c>
      <c r="Q15">
        <v>190</v>
      </c>
      <c r="R15" s="3" t="str">
        <f>IF(OR(G15="12R",G15="12L"),_xlfn.XLOOKUP(C15,DB!$A$2:$A$248,DB!$B$2:$B$248,""),IF(OR(G15="30L",G15="30R"),_xlfn.XLOOKUP(C15,DB!$A$2:$A$248,DB!$C$2:$C$248,""),""))</f>
        <v>NUDAL</v>
      </c>
      <c r="S15" s="3">
        <f t="shared" si="0"/>
        <v>1</v>
      </c>
      <c r="T15" s="3" t="str">
        <f>_xlfn.XLOOKUP(C15,DB!$A$2:$A$248,DB!$D$2:$D$248,"")</f>
        <v>Sector 3</v>
      </c>
    </row>
    <row r="16" spans="1:20" x14ac:dyDescent="0.2">
      <c r="A16" t="s">
        <v>373</v>
      </c>
      <c r="B16" t="s">
        <v>18</v>
      </c>
      <c r="C16" t="s">
        <v>38</v>
      </c>
      <c r="D16" t="s">
        <v>366</v>
      </c>
      <c r="E16" t="s">
        <v>4611</v>
      </c>
      <c r="F16" s="2">
        <v>46316.083541666667</v>
      </c>
      <c r="G16" t="s">
        <v>22</v>
      </c>
      <c r="H16" t="s">
        <v>6440</v>
      </c>
      <c r="I16">
        <v>370</v>
      </c>
      <c r="J16" t="s">
        <v>23</v>
      </c>
      <c r="K16" t="s">
        <v>24</v>
      </c>
      <c r="L16">
        <v>132</v>
      </c>
      <c r="M16" t="s">
        <v>40</v>
      </c>
      <c r="N16" s="2">
        <v>46316.093495370369</v>
      </c>
      <c r="O16">
        <v>217</v>
      </c>
      <c r="P16" t="s">
        <v>41</v>
      </c>
      <c r="Q16">
        <v>190</v>
      </c>
      <c r="R16" s="3" t="str">
        <f>IF(OR(G16="12R",G16="12L"),_xlfn.XLOOKUP(C16,DB!$A$2:$A$248,DB!$B$2:$B$248,""),IF(OR(G16="30L",G16="30R"),_xlfn.XLOOKUP(C16,DB!$A$2:$A$248,DB!$C$2:$C$248,""),""))</f>
        <v>NUDAL</v>
      </c>
      <c r="S16" s="3">
        <f t="shared" si="0"/>
        <v>2</v>
      </c>
      <c r="T16" s="3" t="str">
        <f>_xlfn.XLOOKUP(C16,DB!$A$2:$A$248,DB!$D$2:$D$248,"")</f>
        <v>Sector 3</v>
      </c>
    </row>
    <row r="17" spans="1:20" x14ac:dyDescent="0.2">
      <c r="A17" t="s">
        <v>65</v>
      </c>
      <c r="B17" t="s">
        <v>18</v>
      </c>
      <c r="C17" t="s">
        <v>66</v>
      </c>
      <c r="D17" t="s">
        <v>64</v>
      </c>
      <c r="E17" t="s">
        <v>67</v>
      </c>
      <c r="F17" s="2">
        <v>46316.087187500001</v>
      </c>
      <c r="G17" t="s">
        <v>22</v>
      </c>
      <c r="H17" t="s">
        <v>6441</v>
      </c>
      <c r="I17">
        <v>220</v>
      </c>
      <c r="J17" t="s">
        <v>23</v>
      </c>
      <c r="K17" t="s">
        <v>24</v>
      </c>
      <c r="L17">
        <v>356</v>
      </c>
      <c r="M17" t="s">
        <v>66</v>
      </c>
      <c r="N17" s="2">
        <v>46316.111597222218</v>
      </c>
      <c r="O17">
        <v>0</v>
      </c>
      <c r="P17" t="s">
        <v>26</v>
      </c>
      <c r="Q17">
        <v>190</v>
      </c>
      <c r="R17" s="3" t="str">
        <f>IF(OR(G17="12R",G17="12L"),_xlfn.XLOOKUP(C17,DB!$A$2:$A$248,DB!$B$2:$B$248,""),IF(OR(G17="30L",G17="30R"),_xlfn.XLOOKUP(C17,DB!$A$2:$A$248,DB!$C$2:$C$248,""),""))</f>
        <v>UDGUV</v>
      </c>
      <c r="S17" s="3">
        <f t="shared" si="0"/>
        <v>2</v>
      </c>
      <c r="T17" s="3" t="str">
        <f>_xlfn.XLOOKUP(C17,DB!$A$2:$A$248,DB!$D$2:$D$248,"")</f>
        <v>Sector 2</v>
      </c>
    </row>
    <row r="18" spans="1:20" x14ac:dyDescent="0.2">
      <c r="A18" t="s">
        <v>60</v>
      </c>
      <c r="B18" t="s">
        <v>18</v>
      </c>
      <c r="C18" t="s">
        <v>28</v>
      </c>
      <c r="D18" t="s">
        <v>61</v>
      </c>
      <c r="E18" t="s">
        <v>5247</v>
      </c>
      <c r="F18" s="2">
        <v>46316.088692129633</v>
      </c>
      <c r="G18" t="s">
        <v>22</v>
      </c>
      <c r="H18" t="s">
        <v>6442</v>
      </c>
      <c r="I18">
        <v>350</v>
      </c>
      <c r="J18" t="s">
        <v>23</v>
      </c>
      <c r="K18" t="s">
        <v>24</v>
      </c>
      <c r="L18">
        <v>360</v>
      </c>
      <c r="M18" t="s">
        <v>31</v>
      </c>
      <c r="N18" s="2">
        <v>46316.109618055554</v>
      </c>
      <c r="O18">
        <v>350</v>
      </c>
      <c r="P18" t="s">
        <v>26</v>
      </c>
      <c r="Q18">
        <v>40</v>
      </c>
      <c r="R18" s="3" t="str">
        <f>IF(OR(G18="12R",G18="12L"),_xlfn.XLOOKUP(C18,DB!$A$2:$A$248,DB!$B$2:$B$248,""),IF(OR(G18="30L",G18="30R"),_xlfn.XLOOKUP(C18,DB!$A$2:$A$248,DB!$C$2:$C$248,""),""))</f>
        <v>OMSUK</v>
      </c>
      <c r="S18" s="3">
        <f t="shared" si="0"/>
        <v>2</v>
      </c>
      <c r="T18" s="3" t="str">
        <f>_xlfn.XLOOKUP(C18,DB!$A$2:$A$248,DB!$D$2:$D$248,"")</f>
        <v>Sector 3</v>
      </c>
    </row>
    <row r="19" spans="1:20" x14ac:dyDescent="0.2">
      <c r="A19" t="s">
        <v>80</v>
      </c>
      <c r="B19" t="s">
        <v>18</v>
      </c>
      <c r="C19" t="s">
        <v>43</v>
      </c>
      <c r="D19" t="s">
        <v>20</v>
      </c>
      <c r="E19" t="s">
        <v>581</v>
      </c>
      <c r="F19" s="2">
        <v>46316.119027777779</v>
      </c>
      <c r="G19" t="s">
        <v>22</v>
      </c>
      <c r="H19" t="s">
        <v>6443</v>
      </c>
      <c r="I19">
        <v>360</v>
      </c>
      <c r="J19" t="s">
        <v>23</v>
      </c>
      <c r="K19" t="s">
        <v>24</v>
      </c>
      <c r="L19">
        <v>866</v>
      </c>
      <c r="M19" t="s">
        <v>462</v>
      </c>
      <c r="N19" s="2">
        <v>46316.167071759264</v>
      </c>
      <c r="O19">
        <v>360</v>
      </c>
      <c r="P19" t="s">
        <v>26</v>
      </c>
      <c r="Q19">
        <v>190</v>
      </c>
      <c r="R19" s="3" t="str">
        <f>IF(OR(G19="12R",G19="12L"),_xlfn.XLOOKUP(C19,DB!$A$2:$A$248,DB!$B$2:$B$248,""),IF(OR(G19="30L",G19="30R"),_xlfn.XLOOKUP(C19,DB!$A$2:$A$248,DB!$C$2:$C$248,""),""))</f>
        <v>UDGUV</v>
      </c>
      <c r="S19" s="3">
        <f t="shared" si="0"/>
        <v>2</v>
      </c>
      <c r="T19" s="3" t="str">
        <f>_xlfn.XLOOKUP(C19,DB!$A$2:$A$248,DB!$D$2:$D$248,"")</f>
        <v>Sector 2</v>
      </c>
    </row>
    <row r="20" spans="1:20" x14ac:dyDescent="0.2">
      <c r="A20" t="s">
        <v>74</v>
      </c>
      <c r="B20" t="s">
        <v>18</v>
      </c>
      <c r="C20" t="s">
        <v>66</v>
      </c>
      <c r="D20" t="s">
        <v>64</v>
      </c>
      <c r="E20" t="s">
        <v>2437</v>
      </c>
      <c r="F20" s="2">
        <v>46316.127083333333</v>
      </c>
      <c r="G20" t="s">
        <v>22</v>
      </c>
      <c r="H20" t="s">
        <v>6444</v>
      </c>
      <c r="I20">
        <v>220</v>
      </c>
      <c r="J20" t="s">
        <v>23</v>
      </c>
      <c r="K20" t="s">
        <v>24</v>
      </c>
      <c r="L20">
        <v>355</v>
      </c>
      <c r="M20" t="s">
        <v>66</v>
      </c>
      <c r="N20" s="2">
        <v>46316.151053240741</v>
      </c>
      <c r="O20">
        <v>0</v>
      </c>
      <c r="P20" t="s">
        <v>26</v>
      </c>
      <c r="Q20">
        <v>190</v>
      </c>
      <c r="R20" s="3" t="str">
        <f>IF(OR(G20="12R",G20="12L"),_xlfn.XLOOKUP(C20,DB!$A$2:$A$248,DB!$B$2:$B$248,""),IF(OR(G20="30L",G20="30R"),_xlfn.XLOOKUP(C20,DB!$A$2:$A$248,DB!$C$2:$C$248,""),""))</f>
        <v>UDGUV</v>
      </c>
      <c r="S20" s="3">
        <f t="shared" si="0"/>
        <v>3</v>
      </c>
      <c r="T20" s="3" t="str">
        <f>_xlfn.XLOOKUP(C20,DB!$A$2:$A$248,DB!$D$2:$D$248,"")</f>
        <v>Sector 2</v>
      </c>
    </row>
    <row r="21" spans="1:20" x14ac:dyDescent="0.2">
      <c r="A21" t="s">
        <v>77</v>
      </c>
      <c r="B21" t="s">
        <v>18</v>
      </c>
      <c r="C21" t="s">
        <v>19</v>
      </c>
      <c r="D21" t="s">
        <v>54</v>
      </c>
      <c r="E21" t="s">
        <v>102</v>
      </c>
      <c r="F21" s="2">
        <v>46316.132384259261</v>
      </c>
      <c r="G21" t="s">
        <v>22</v>
      </c>
      <c r="H21" t="s">
        <v>6445</v>
      </c>
      <c r="I21">
        <v>380</v>
      </c>
      <c r="J21" t="s">
        <v>23</v>
      </c>
      <c r="K21" t="s">
        <v>24</v>
      </c>
      <c r="L21">
        <v>863</v>
      </c>
      <c r="M21" t="s">
        <v>753</v>
      </c>
      <c r="N21" s="2">
        <v>46316.180011574077</v>
      </c>
      <c r="O21">
        <v>380</v>
      </c>
      <c r="P21" t="s">
        <v>26</v>
      </c>
      <c r="Q21">
        <v>190</v>
      </c>
      <c r="R21" s="3" t="str">
        <f>IF(OR(G21="12R",G21="12L"),_xlfn.XLOOKUP(C21,DB!$A$2:$A$248,DB!$B$2:$B$248,""),IF(OR(G21="30L",G21="30R"),_xlfn.XLOOKUP(C21,DB!$A$2:$A$248,DB!$C$2:$C$248,""),""))</f>
        <v>UDGUV</v>
      </c>
      <c r="S21" s="3">
        <f t="shared" si="0"/>
        <v>3</v>
      </c>
      <c r="T21" s="3" t="str">
        <f>_xlfn.XLOOKUP(C21,DB!$A$2:$A$248,DB!$D$2:$D$248,"")</f>
        <v>Sector 2</v>
      </c>
    </row>
    <row r="22" spans="1:20" x14ac:dyDescent="0.2">
      <c r="A22" t="s">
        <v>71</v>
      </c>
      <c r="B22" t="s">
        <v>18</v>
      </c>
      <c r="C22" t="s">
        <v>43</v>
      </c>
      <c r="D22" t="s">
        <v>54</v>
      </c>
      <c r="E22" t="s">
        <v>1101</v>
      </c>
      <c r="F22" s="2">
        <v>46316.14366898148</v>
      </c>
      <c r="G22" t="s">
        <v>22</v>
      </c>
      <c r="H22" t="s">
        <v>6446</v>
      </c>
      <c r="I22">
        <v>380</v>
      </c>
      <c r="J22" t="s">
        <v>23</v>
      </c>
      <c r="K22" t="s">
        <v>24</v>
      </c>
      <c r="L22">
        <v>905</v>
      </c>
      <c r="M22" t="s">
        <v>6447</v>
      </c>
      <c r="N22" s="2">
        <v>46316.193344907406</v>
      </c>
      <c r="O22">
        <v>380</v>
      </c>
      <c r="P22" t="s">
        <v>26</v>
      </c>
      <c r="Q22">
        <v>190</v>
      </c>
      <c r="R22" s="3" t="str">
        <f>IF(OR(G22="12R",G22="12L"),_xlfn.XLOOKUP(C22,DB!$A$2:$A$248,DB!$B$2:$B$248,""),IF(OR(G22="30L",G22="30R"),_xlfn.XLOOKUP(C22,DB!$A$2:$A$248,DB!$C$2:$C$248,""),""))</f>
        <v>UDGUV</v>
      </c>
      <c r="S22" s="3">
        <f t="shared" si="0"/>
        <v>3</v>
      </c>
      <c r="T22" s="3" t="str">
        <f>_xlfn.XLOOKUP(C22,DB!$A$2:$A$248,DB!$D$2:$D$248,"")</f>
        <v>Sector 2</v>
      </c>
    </row>
    <row r="23" spans="1:20" x14ac:dyDescent="0.2">
      <c r="A23" t="s">
        <v>89</v>
      </c>
      <c r="B23" t="s">
        <v>18</v>
      </c>
      <c r="C23" t="s">
        <v>43</v>
      </c>
      <c r="D23" t="s">
        <v>20</v>
      </c>
      <c r="E23" t="s">
        <v>3431</v>
      </c>
      <c r="F23" s="2">
        <v>46316.346342592587</v>
      </c>
      <c r="G23" t="s">
        <v>696</v>
      </c>
      <c r="H23" t="s">
        <v>6448</v>
      </c>
      <c r="I23">
        <v>360</v>
      </c>
      <c r="J23" t="s">
        <v>23</v>
      </c>
      <c r="K23" t="s">
        <v>24</v>
      </c>
      <c r="L23">
        <v>875</v>
      </c>
      <c r="M23" t="s">
        <v>2917</v>
      </c>
      <c r="N23" s="2">
        <v>46316.396655092598</v>
      </c>
      <c r="O23">
        <v>360</v>
      </c>
      <c r="P23" t="s">
        <v>26</v>
      </c>
      <c r="Q23">
        <v>190</v>
      </c>
      <c r="R23" s="3" t="str">
        <f>IF(OR(G23="12R",G23="12L"),_xlfn.XLOOKUP(C23,DB!$A$2:$A$248,DB!$B$2:$B$248,""),IF(OR(G23="30L",G23="30R"),_xlfn.XLOOKUP(C23,DB!$A$2:$A$248,DB!$C$2:$C$248,""),""))</f>
        <v>UDGUV</v>
      </c>
      <c r="S23" s="3">
        <f t="shared" si="0"/>
        <v>8</v>
      </c>
      <c r="T23" s="3" t="str">
        <f>_xlfn.XLOOKUP(C23,DB!$A$2:$A$248,DB!$D$2:$D$248,"")</f>
        <v>Sector 2</v>
      </c>
    </row>
    <row r="24" spans="1:20" x14ac:dyDescent="0.2">
      <c r="A24" t="s">
        <v>94</v>
      </c>
      <c r="B24" t="s">
        <v>18</v>
      </c>
      <c r="C24" t="s">
        <v>43</v>
      </c>
      <c r="D24" t="s">
        <v>61</v>
      </c>
      <c r="E24" t="s">
        <v>724</v>
      </c>
      <c r="F24" s="2">
        <v>46316.439988425926</v>
      </c>
      <c r="G24" t="s">
        <v>696</v>
      </c>
      <c r="H24" t="s">
        <v>6449</v>
      </c>
      <c r="I24">
        <v>300</v>
      </c>
      <c r="J24" t="s">
        <v>23</v>
      </c>
      <c r="K24" t="s">
        <v>24</v>
      </c>
      <c r="L24">
        <v>883</v>
      </c>
      <c r="M24" t="s">
        <v>628</v>
      </c>
      <c r="N24" s="2">
        <v>46316.488055555557</v>
      </c>
      <c r="O24">
        <v>300</v>
      </c>
      <c r="P24" t="s">
        <v>26</v>
      </c>
      <c r="Q24">
        <v>40</v>
      </c>
      <c r="R24" s="3" t="str">
        <f>IF(OR(G24="12R",G24="12L"),_xlfn.XLOOKUP(C24,DB!$A$2:$A$248,DB!$B$2:$B$248,""),IF(OR(G24="30L",G24="30R"),_xlfn.XLOOKUP(C24,DB!$A$2:$A$248,DB!$C$2:$C$248,""),""))</f>
        <v>UDGUV</v>
      </c>
      <c r="S24" s="3">
        <f t="shared" si="0"/>
        <v>10</v>
      </c>
      <c r="T24" s="3" t="str">
        <f>_xlfn.XLOOKUP(C24,DB!$A$2:$A$248,DB!$D$2:$D$248,"")</f>
        <v>Sector 2</v>
      </c>
    </row>
    <row r="25" spans="1:20" x14ac:dyDescent="0.2">
      <c r="A25" t="s">
        <v>106</v>
      </c>
      <c r="B25" t="s">
        <v>18</v>
      </c>
      <c r="C25" t="s">
        <v>43</v>
      </c>
      <c r="D25" t="s">
        <v>61</v>
      </c>
      <c r="E25" t="s">
        <v>605</v>
      </c>
      <c r="F25" s="2">
        <v>46316.459444444445</v>
      </c>
      <c r="G25" t="s">
        <v>696</v>
      </c>
      <c r="H25" t="s">
        <v>6450</v>
      </c>
      <c r="I25">
        <v>360</v>
      </c>
      <c r="J25" t="s">
        <v>23</v>
      </c>
      <c r="K25" t="s">
        <v>24</v>
      </c>
      <c r="L25">
        <v>858</v>
      </c>
      <c r="M25" t="s">
        <v>740</v>
      </c>
      <c r="N25" s="2">
        <v>46316.507222222222</v>
      </c>
      <c r="O25">
        <v>360</v>
      </c>
      <c r="P25" t="s">
        <v>26</v>
      </c>
      <c r="Q25">
        <v>190</v>
      </c>
      <c r="R25" s="3" t="str">
        <f>IF(OR(G25="12R",G25="12L"),_xlfn.XLOOKUP(C25,DB!$A$2:$A$248,DB!$B$2:$B$248,""),IF(OR(G25="30L",G25="30R"),_xlfn.XLOOKUP(C25,DB!$A$2:$A$248,DB!$C$2:$C$248,""),""))</f>
        <v>UDGUV</v>
      </c>
      <c r="S25" s="3">
        <f t="shared" si="0"/>
        <v>11</v>
      </c>
      <c r="T25" s="3" t="str">
        <f>_xlfn.XLOOKUP(C25,DB!$A$2:$A$248,DB!$D$2:$D$248,"")</f>
        <v>Sector 2</v>
      </c>
    </row>
    <row r="26" spans="1:20" x14ac:dyDescent="0.2">
      <c r="A26" t="s">
        <v>96</v>
      </c>
      <c r="B26" t="s">
        <v>18</v>
      </c>
      <c r="C26" t="s">
        <v>97</v>
      </c>
      <c r="D26" t="s">
        <v>34</v>
      </c>
      <c r="E26" t="s">
        <v>6119</v>
      </c>
      <c r="F26" s="2">
        <v>46316.463055555556</v>
      </c>
      <c r="G26" t="s">
        <v>696</v>
      </c>
      <c r="H26" t="s">
        <v>4855</v>
      </c>
      <c r="I26">
        <v>380</v>
      </c>
      <c r="J26" t="s">
        <v>23</v>
      </c>
      <c r="K26" t="s">
        <v>24</v>
      </c>
      <c r="L26">
        <v>877</v>
      </c>
      <c r="M26" t="s">
        <v>99</v>
      </c>
      <c r="N26" s="2">
        <v>46316.512002314819</v>
      </c>
      <c r="O26">
        <v>202</v>
      </c>
      <c r="P26" t="s">
        <v>26</v>
      </c>
      <c r="Q26">
        <v>190</v>
      </c>
      <c r="R26" s="3" t="str">
        <f>IF(OR(G26="12R",G26="12L"),_xlfn.XLOOKUP(C26,DB!$A$2:$A$248,DB!$B$2:$B$248,""),IF(OR(G26="30L",G26="30R"),_xlfn.XLOOKUP(C26,DB!$A$2:$A$248,DB!$C$2:$C$248,""),""))</f>
        <v>UDGUV</v>
      </c>
      <c r="S26" s="3">
        <f t="shared" si="0"/>
        <v>11</v>
      </c>
      <c r="T26" s="3" t="str">
        <f>_xlfn.XLOOKUP(C26,DB!$A$2:$A$248,DB!$D$2:$D$248,"")</f>
        <v>Sector 2</v>
      </c>
    </row>
    <row r="27" spans="1:20" x14ac:dyDescent="0.2">
      <c r="A27" t="s">
        <v>100</v>
      </c>
      <c r="B27" t="s">
        <v>18</v>
      </c>
      <c r="C27" t="s">
        <v>101</v>
      </c>
      <c r="D27" t="s">
        <v>20</v>
      </c>
      <c r="E27" t="s">
        <v>562</v>
      </c>
      <c r="F27" s="2">
        <v>46316.469687500001</v>
      </c>
      <c r="G27" t="s">
        <v>696</v>
      </c>
      <c r="H27" t="s">
        <v>6451</v>
      </c>
      <c r="I27">
        <v>360</v>
      </c>
      <c r="J27" t="s">
        <v>23</v>
      </c>
      <c r="K27" t="s">
        <v>24</v>
      </c>
      <c r="L27">
        <v>869</v>
      </c>
      <c r="M27" t="s">
        <v>703</v>
      </c>
      <c r="N27" s="2">
        <v>46316.517326388886</v>
      </c>
      <c r="O27">
        <v>360</v>
      </c>
      <c r="P27" t="s">
        <v>26</v>
      </c>
      <c r="Q27">
        <v>190</v>
      </c>
      <c r="R27" s="3" t="str">
        <f>IF(OR(G27="12R",G27="12L"),_xlfn.XLOOKUP(C27,DB!$A$2:$A$248,DB!$B$2:$B$248,""),IF(OR(G27="30L",G27="30R"),_xlfn.XLOOKUP(C27,DB!$A$2:$A$248,DB!$C$2:$C$248,""),""))</f>
        <v>UDGUV</v>
      </c>
      <c r="S27" s="3">
        <f t="shared" si="0"/>
        <v>11</v>
      </c>
      <c r="T27" s="3" t="str">
        <f>_xlfn.XLOOKUP(C27,DB!$A$2:$A$248,DB!$D$2:$D$248,"")</f>
        <v>Sector 2</v>
      </c>
    </row>
    <row r="28" spans="1:20" x14ac:dyDescent="0.2">
      <c r="A28" t="s">
        <v>103</v>
      </c>
      <c r="B28" t="s">
        <v>18</v>
      </c>
      <c r="C28" t="s">
        <v>43</v>
      </c>
      <c r="D28" t="s">
        <v>44</v>
      </c>
      <c r="E28" t="s">
        <v>623</v>
      </c>
      <c r="F28" s="2">
        <v>46316.471539351856</v>
      </c>
      <c r="G28" t="s">
        <v>696</v>
      </c>
      <c r="H28" t="s">
        <v>6452</v>
      </c>
      <c r="I28">
        <v>360</v>
      </c>
      <c r="J28" t="s">
        <v>23</v>
      </c>
      <c r="K28" t="s">
        <v>24</v>
      </c>
      <c r="L28">
        <v>891</v>
      </c>
      <c r="M28" t="s">
        <v>910</v>
      </c>
      <c r="N28" s="2">
        <v>46316.519236111111</v>
      </c>
      <c r="O28">
        <v>360</v>
      </c>
      <c r="P28" t="s">
        <v>26</v>
      </c>
      <c r="Q28">
        <v>190</v>
      </c>
      <c r="R28" s="3" t="str">
        <f>IF(OR(G28="12R",G28="12L"),_xlfn.XLOOKUP(C28,DB!$A$2:$A$248,DB!$B$2:$B$248,""),IF(OR(G28="30L",G28="30R"),_xlfn.XLOOKUP(C28,DB!$A$2:$A$248,DB!$C$2:$C$248,""),""))</f>
        <v>UDGUV</v>
      </c>
      <c r="S28" s="3">
        <f t="shared" si="0"/>
        <v>11</v>
      </c>
      <c r="T28" s="3" t="str">
        <f>_xlfn.XLOOKUP(C28,DB!$A$2:$A$248,DB!$D$2:$D$248,"")</f>
        <v>Sector 2</v>
      </c>
    </row>
    <row r="29" spans="1:20" x14ac:dyDescent="0.2">
      <c r="A29" t="s">
        <v>2666</v>
      </c>
      <c r="B29" t="s">
        <v>18</v>
      </c>
      <c r="C29" t="s">
        <v>379</v>
      </c>
      <c r="D29" t="s">
        <v>54</v>
      </c>
      <c r="E29" t="s">
        <v>222</v>
      </c>
      <c r="F29" s="2">
        <v>46316.475972222222</v>
      </c>
      <c r="G29" t="s">
        <v>696</v>
      </c>
      <c r="H29" t="s">
        <v>6453</v>
      </c>
      <c r="I29">
        <v>370</v>
      </c>
      <c r="J29" t="s">
        <v>23</v>
      </c>
      <c r="K29" t="s">
        <v>24</v>
      </c>
      <c r="L29">
        <v>134</v>
      </c>
      <c r="M29" t="s">
        <v>40</v>
      </c>
      <c r="N29" s="2">
        <v>46316.485138888893</v>
      </c>
      <c r="O29">
        <v>273</v>
      </c>
      <c r="P29" t="s">
        <v>26</v>
      </c>
      <c r="Q29">
        <v>190</v>
      </c>
      <c r="R29" s="3" t="str">
        <f>IF(OR(G29="12R",G29="12L"),_xlfn.XLOOKUP(C29,DB!$A$2:$A$248,DB!$B$2:$B$248,""),IF(OR(G29="30L",G29="30R"),_xlfn.XLOOKUP(C29,DB!$A$2:$A$248,DB!$C$2:$C$248,""),""))</f>
        <v>NUDAL</v>
      </c>
      <c r="S29" s="3">
        <f t="shared" si="0"/>
        <v>11</v>
      </c>
      <c r="T29" s="3" t="str">
        <f>_xlfn.XLOOKUP(C29,DB!$A$2:$A$248,DB!$D$2:$D$248,"")</f>
        <v>Sector 3</v>
      </c>
    </row>
    <row r="30" spans="1:20" x14ac:dyDescent="0.2">
      <c r="A30" t="s">
        <v>111</v>
      </c>
      <c r="B30" t="s">
        <v>18</v>
      </c>
      <c r="C30" t="s">
        <v>33</v>
      </c>
      <c r="D30" t="s">
        <v>20</v>
      </c>
      <c r="E30" t="s">
        <v>406</v>
      </c>
      <c r="F30" s="2">
        <v>46316.489907407406</v>
      </c>
      <c r="G30" t="s">
        <v>696</v>
      </c>
      <c r="H30" t="s">
        <v>6454</v>
      </c>
      <c r="I30">
        <v>360</v>
      </c>
      <c r="J30" t="s">
        <v>23</v>
      </c>
      <c r="K30" t="s">
        <v>24</v>
      </c>
      <c r="L30">
        <v>858</v>
      </c>
      <c r="M30" t="s">
        <v>36</v>
      </c>
      <c r="N30" s="2">
        <v>46316.538206018522</v>
      </c>
      <c r="O30">
        <v>360</v>
      </c>
      <c r="P30" t="s">
        <v>26</v>
      </c>
      <c r="Q30">
        <v>190</v>
      </c>
      <c r="R30" s="3" t="str">
        <f>IF(OR(G30="12R",G30="12L"),_xlfn.XLOOKUP(C30,DB!$A$2:$A$248,DB!$B$2:$B$248,""),IF(OR(G30="30L",G30="30R"),_xlfn.XLOOKUP(C30,DB!$A$2:$A$248,DB!$C$2:$C$248,""),""))</f>
        <v>UDGUV</v>
      </c>
      <c r="S30" s="3">
        <f t="shared" si="0"/>
        <v>11</v>
      </c>
      <c r="T30" s="3" t="str">
        <f>_xlfn.XLOOKUP(C30,DB!$A$2:$A$248,DB!$D$2:$D$248,"")</f>
        <v>Sector 2</v>
      </c>
    </row>
    <row r="31" spans="1:20" x14ac:dyDescent="0.2">
      <c r="A31" t="s">
        <v>114</v>
      </c>
      <c r="B31" t="s">
        <v>18</v>
      </c>
      <c r="C31" t="s">
        <v>115</v>
      </c>
      <c r="D31" t="s">
        <v>129</v>
      </c>
      <c r="E31" t="s">
        <v>4676</v>
      </c>
      <c r="F31" s="2">
        <v>46316.507222222222</v>
      </c>
      <c r="G31" t="s">
        <v>696</v>
      </c>
      <c r="H31" t="s">
        <v>6455</v>
      </c>
      <c r="I31">
        <v>370</v>
      </c>
      <c r="J31" t="s">
        <v>23</v>
      </c>
      <c r="K31" t="s">
        <v>24</v>
      </c>
      <c r="L31">
        <v>152</v>
      </c>
      <c r="M31" t="s">
        <v>6456</v>
      </c>
      <c r="N31" s="2">
        <v>46316.517175925925</v>
      </c>
      <c r="O31">
        <v>290</v>
      </c>
      <c r="P31" t="s">
        <v>26</v>
      </c>
      <c r="Q31">
        <v>190</v>
      </c>
      <c r="R31" s="3" t="str">
        <f>IF(OR(G31="12R",G31="12L"),_xlfn.XLOOKUP(C31,DB!$A$2:$A$248,DB!$B$2:$B$248,""),IF(OR(G31="30L",G31="30R"),_xlfn.XLOOKUP(C31,DB!$A$2:$A$248,DB!$C$2:$C$248,""),""))</f>
        <v>TAKUX</v>
      </c>
      <c r="S31" s="3">
        <f t="shared" si="0"/>
        <v>12</v>
      </c>
      <c r="T31" s="3" t="str">
        <f>_xlfn.XLOOKUP(C31,DB!$A$2:$A$248,DB!$D$2:$D$248,"")</f>
        <v>Sector 7</v>
      </c>
    </row>
    <row r="32" spans="1:20" x14ac:dyDescent="0.2">
      <c r="A32" t="s">
        <v>113</v>
      </c>
      <c r="B32" t="s">
        <v>18</v>
      </c>
      <c r="C32" t="s">
        <v>43</v>
      </c>
      <c r="D32" t="s">
        <v>44</v>
      </c>
      <c r="E32" t="s">
        <v>45</v>
      </c>
      <c r="F32" s="2">
        <v>46316.510138888887</v>
      </c>
      <c r="G32" t="s">
        <v>696</v>
      </c>
      <c r="H32" t="s">
        <v>6245</v>
      </c>
      <c r="I32">
        <v>360</v>
      </c>
      <c r="J32" t="s">
        <v>23</v>
      </c>
      <c r="K32" t="s">
        <v>24</v>
      </c>
      <c r="L32">
        <v>861</v>
      </c>
      <c r="M32" t="s">
        <v>46</v>
      </c>
      <c r="N32" s="2">
        <v>46316.558391203704</v>
      </c>
      <c r="O32">
        <v>360</v>
      </c>
      <c r="P32" t="s">
        <v>26</v>
      </c>
      <c r="Q32">
        <v>190</v>
      </c>
      <c r="R32" s="3" t="str">
        <f>IF(OR(G32="12R",G32="12L"),_xlfn.XLOOKUP(C32,DB!$A$2:$A$248,DB!$B$2:$B$248,""),IF(OR(G32="30L",G32="30R"),_xlfn.XLOOKUP(C32,DB!$A$2:$A$248,DB!$C$2:$C$248,""),""))</f>
        <v>UDGUV</v>
      </c>
      <c r="S32" s="3">
        <f t="shared" si="0"/>
        <v>12</v>
      </c>
      <c r="T32" s="3" t="str">
        <f>_xlfn.XLOOKUP(C32,DB!$A$2:$A$248,DB!$D$2:$D$248,"")</f>
        <v>Sector 2</v>
      </c>
    </row>
    <row r="33" spans="1:20" x14ac:dyDescent="0.2">
      <c r="A33" t="s">
        <v>127</v>
      </c>
      <c r="B33" t="s">
        <v>18</v>
      </c>
      <c r="C33" t="s">
        <v>128</v>
      </c>
      <c r="D33" t="s">
        <v>129</v>
      </c>
      <c r="E33" t="s">
        <v>6457</v>
      </c>
      <c r="F33" s="2">
        <v>46316.514166666668</v>
      </c>
      <c r="G33" t="s">
        <v>696</v>
      </c>
      <c r="H33" t="s">
        <v>6458</v>
      </c>
      <c r="I33">
        <v>360</v>
      </c>
      <c r="J33" t="s">
        <v>23</v>
      </c>
      <c r="K33" t="s">
        <v>24</v>
      </c>
      <c r="L33">
        <v>552</v>
      </c>
      <c r="M33" t="s">
        <v>130</v>
      </c>
      <c r="N33" s="2">
        <v>46316.544363425928</v>
      </c>
      <c r="O33">
        <v>360</v>
      </c>
      <c r="P33" t="s">
        <v>26</v>
      </c>
      <c r="Q33">
        <v>190</v>
      </c>
      <c r="R33" s="3" t="str">
        <f>IF(OR(G33="12R",G33="12L"),_xlfn.XLOOKUP(C33,DB!$A$2:$A$248,DB!$B$2:$B$248,""),IF(OR(G33="30L",G33="30R"),_xlfn.XLOOKUP(C33,DB!$A$2:$A$248,DB!$C$2:$C$248,""),""))</f>
        <v>ENEBA</v>
      </c>
      <c r="S33" s="3">
        <f t="shared" si="0"/>
        <v>12</v>
      </c>
      <c r="T33" s="3" t="str">
        <f>_xlfn.XLOOKUP(C33,DB!$A$2:$A$248,DB!$D$2:$D$248,"")</f>
        <v>Sector 3</v>
      </c>
    </row>
    <row r="34" spans="1:20" x14ac:dyDescent="0.2">
      <c r="A34" t="s">
        <v>107</v>
      </c>
      <c r="B34" t="s">
        <v>18</v>
      </c>
      <c r="C34" t="s">
        <v>108</v>
      </c>
      <c r="D34" t="s">
        <v>34</v>
      </c>
      <c r="E34" t="s">
        <v>6361</v>
      </c>
      <c r="F34" s="2">
        <v>46316.518877314811</v>
      </c>
      <c r="G34" t="s">
        <v>696</v>
      </c>
      <c r="H34" t="s">
        <v>5734</v>
      </c>
      <c r="I34">
        <v>290</v>
      </c>
      <c r="J34" t="s">
        <v>23</v>
      </c>
      <c r="K34" t="s">
        <v>24</v>
      </c>
      <c r="L34">
        <v>136</v>
      </c>
      <c r="M34" t="s">
        <v>40</v>
      </c>
      <c r="N34" s="2">
        <v>46316.528240740736</v>
      </c>
      <c r="O34">
        <v>278</v>
      </c>
      <c r="P34" t="s">
        <v>26</v>
      </c>
      <c r="Q34">
        <v>190</v>
      </c>
      <c r="R34" s="3" t="str">
        <f>IF(OR(G34="12R",G34="12L"),_xlfn.XLOOKUP(C34,DB!$A$2:$A$248,DB!$B$2:$B$248,""),IF(OR(G34="30L",G34="30R"),_xlfn.XLOOKUP(C34,DB!$A$2:$A$248,DB!$C$2:$C$248,""),""))</f>
        <v>NUDAL</v>
      </c>
      <c r="S34" s="3">
        <f t="shared" si="0"/>
        <v>12</v>
      </c>
      <c r="T34" s="3" t="str">
        <f>_xlfn.XLOOKUP(C34,DB!$A$2:$A$248,DB!$D$2:$D$248,"")</f>
        <v>Sector 3</v>
      </c>
    </row>
    <row r="35" spans="1:20" x14ac:dyDescent="0.2">
      <c r="A35" t="s">
        <v>121</v>
      </c>
      <c r="B35" t="s">
        <v>18</v>
      </c>
      <c r="C35" t="s">
        <v>122</v>
      </c>
      <c r="D35" t="s">
        <v>123</v>
      </c>
      <c r="E35" t="s">
        <v>6459</v>
      </c>
      <c r="F35" s="2">
        <v>46316.540949074071</v>
      </c>
      <c r="G35" t="s">
        <v>696</v>
      </c>
      <c r="H35" t="s">
        <v>6460</v>
      </c>
      <c r="I35">
        <v>380</v>
      </c>
      <c r="J35" t="s">
        <v>23</v>
      </c>
      <c r="K35" t="s">
        <v>24</v>
      </c>
      <c r="L35">
        <v>520</v>
      </c>
      <c r="M35" t="s">
        <v>130</v>
      </c>
      <c r="N35" s="2">
        <v>46316.571435185186</v>
      </c>
      <c r="O35">
        <v>400</v>
      </c>
      <c r="P35" t="s">
        <v>26</v>
      </c>
      <c r="Q35">
        <v>40</v>
      </c>
      <c r="R35" s="3" t="str">
        <f>IF(OR(G35="12R",G35="12L"),_xlfn.XLOOKUP(C35,DB!$A$2:$A$248,DB!$B$2:$B$248,""),IF(OR(G35="30L",G35="30R"),_xlfn.XLOOKUP(C35,DB!$A$2:$A$248,DB!$C$2:$C$248,""),""))</f>
        <v>ENEBA</v>
      </c>
      <c r="S35" s="3">
        <f t="shared" si="0"/>
        <v>12</v>
      </c>
      <c r="T35" s="3" t="str">
        <f>_xlfn.XLOOKUP(C35,DB!$A$2:$A$248,DB!$D$2:$D$248,"")</f>
        <v>Sector 3</v>
      </c>
    </row>
    <row r="36" spans="1:20" x14ac:dyDescent="0.2">
      <c r="A36" t="s">
        <v>573</v>
      </c>
      <c r="B36" t="s">
        <v>18</v>
      </c>
      <c r="C36" t="s">
        <v>18</v>
      </c>
      <c r="D36" t="s">
        <v>186</v>
      </c>
      <c r="F36" s="2">
        <v>46316.543749999997</v>
      </c>
      <c r="G36" t="s">
        <v>696</v>
      </c>
      <c r="H36" t="s">
        <v>138</v>
      </c>
      <c r="I36">
        <v>15</v>
      </c>
      <c r="J36" t="s">
        <v>139</v>
      </c>
      <c r="K36" t="s">
        <v>51</v>
      </c>
      <c r="L36">
        <v>104</v>
      </c>
      <c r="M36" t="s">
        <v>18</v>
      </c>
      <c r="N36" s="2">
        <v>46316.584513888884</v>
      </c>
      <c r="O36">
        <v>0</v>
      </c>
      <c r="P36" t="s">
        <v>137</v>
      </c>
      <c r="Q36">
        <v>15</v>
      </c>
      <c r="R36" s="3" t="str">
        <f>IF(OR(G36="12R",G36="12L"),_xlfn.XLOOKUP(C36,DB!$A$2:$A$248,DB!$B$2:$B$248,""),IF(OR(G36="30L",G36="30R"),_xlfn.XLOOKUP(C36,DB!$A$2:$A$248,DB!$C$2:$C$248,""),""))</f>
        <v/>
      </c>
      <c r="S36" s="3">
        <f t="shared" si="0"/>
        <v>13</v>
      </c>
      <c r="T36" s="3" t="str">
        <f>_xlfn.XLOOKUP(C36,DB!$A$2:$A$248,DB!$D$2:$D$248,"")</f>
        <v/>
      </c>
    </row>
    <row r="37" spans="1:20" x14ac:dyDescent="0.2">
      <c r="A37" t="s">
        <v>133</v>
      </c>
      <c r="B37" t="s">
        <v>18</v>
      </c>
      <c r="C37" t="s">
        <v>134</v>
      </c>
      <c r="D37" t="s">
        <v>129</v>
      </c>
      <c r="E37" t="s">
        <v>6461</v>
      </c>
      <c r="F37" s="2">
        <v>46316.5465625</v>
      </c>
      <c r="G37" t="s">
        <v>696</v>
      </c>
      <c r="H37" t="s">
        <v>6462</v>
      </c>
      <c r="I37">
        <v>370</v>
      </c>
      <c r="J37" t="s">
        <v>23</v>
      </c>
      <c r="K37" t="s">
        <v>24</v>
      </c>
      <c r="L37">
        <v>350</v>
      </c>
      <c r="M37" t="s">
        <v>31</v>
      </c>
      <c r="N37" s="2">
        <v>46316.566168981481</v>
      </c>
      <c r="O37">
        <v>370</v>
      </c>
      <c r="P37" t="s">
        <v>26</v>
      </c>
      <c r="Q37">
        <v>190</v>
      </c>
      <c r="R37" s="3" t="str">
        <f>IF(OR(G37="12R",G37="12L"),_xlfn.XLOOKUP(C37,DB!$A$2:$A$248,DB!$B$2:$B$248,""),IF(OR(G37="30L",G37="30R"),_xlfn.XLOOKUP(C37,DB!$A$2:$A$248,DB!$C$2:$C$248,""),""))</f>
        <v>ENEBA</v>
      </c>
      <c r="S37" s="3">
        <f t="shared" si="0"/>
        <v>13</v>
      </c>
      <c r="T37" s="3" t="str">
        <f>_xlfn.XLOOKUP(C37,DB!$A$2:$A$248,DB!$D$2:$D$248,"")</f>
        <v>Sector 3</v>
      </c>
    </row>
    <row r="38" spans="1:20" x14ac:dyDescent="0.2">
      <c r="A38" t="s">
        <v>125</v>
      </c>
      <c r="B38" t="s">
        <v>18</v>
      </c>
      <c r="C38" t="s">
        <v>43</v>
      </c>
      <c r="D38" t="s">
        <v>44</v>
      </c>
      <c r="E38" t="s">
        <v>519</v>
      </c>
      <c r="F38" s="2">
        <v>46316.549745370372</v>
      </c>
      <c r="G38" t="s">
        <v>22</v>
      </c>
      <c r="H38" t="s">
        <v>6463</v>
      </c>
      <c r="I38">
        <v>360</v>
      </c>
      <c r="J38" t="s">
        <v>23</v>
      </c>
      <c r="K38" t="s">
        <v>24</v>
      </c>
      <c r="L38">
        <v>859</v>
      </c>
      <c r="M38" t="s">
        <v>46</v>
      </c>
      <c r="N38" s="2">
        <v>46316.597824074073</v>
      </c>
      <c r="O38">
        <v>360</v>
      </c>
      <c r="P38" t="s">
        <v>26</v>
      </c>
      <c r="Q38">
        <v>190</v>
      </c>
      <c r="R38" s="3" t="str">
        <f>IF(OR(G38="12R",G38="12L"),_xlfn.XLOOKUP(C38,DB!$A$2:$A$248,DB!$B$2:$B$248,""),IF(OR(G38="30L",G38="30R"),_xlfn.XLOOKUP(C38,DB!$A$2:$A$248,DB!$C$2:$C$248,""),""))</f>
        <v>UDGUV</v>
      </c>
      <c r="S38" s="3">
        <f t="shared" si="0"/>
        <v>13</v>
      </c>
      <c r="T38" s="3" t="str">
        <f>_xlfn.XLOOKUP(C38,DB!$A$2:$A$248,DB!$D$2:$D$248,"")</f>
        <v>Sector 2</v>
      </c>
    </row>
    <row r="39" spans="1:20" x14ac:dyDescent="0.2">
      <c r="A39" t="s">
        <v>6464</v>
      </c>
      <c r="B39" t="s">
        <v>18</v>
      </c>
      <c r="C39" t="s">
        <v>19</v>
      </c>
      <c r="D39" t="s">
        <v>213</v>
      </c>
      <c r="F39" s="2">
        <v>46316.556898148148</v>
      </c>
      <c r="G39" t="s">
        <v>22</v>
      </c>
      <c r="H39" t="s">
        <v>6465</v>
      </c>
      <c r="I39">
        <v>430</v>
      </c>
      <c r="J39" t="s">
        <v>23</v>
      </c>
      <c r="K39" t="s">
        <v>51</v>
      </c>
      <c r="L39">
        <v>869</v>
      </c>
      <c r="M39" t="s">
        <v>725</v>
      </c>
      <c r="N39" s="2">
        <v>46316.611562499995</v>
      </c>
      <c r="O39">
        <v>430</v>
      </c>
      <c r="P39" t="s">
        <v>26</v>
      </c>
      <c r="Q39">
        <v>40</v>
      </c>
      <c r="R39" s="3" t="str">
        <f>IF(OR(G39="12R",G39="12L"),_xlfn.XLOOKUP(C39,DB!$A$2:$A$248,DB!$B$2:$B$248,""),IF(OR(G39="30L",G39="30R"),_xlfn.XLOOKUP(C39,DB!$A$2:$A$248,DB!$C$2:$C$248,""),""))</f>
        <v>UDGUV</v>
      </c>
      <c r="S39" s="3">
        <f t="shared" si="0"/>
        <v>13</v>
      </c>
      <c r="T39" s="3" t="str">
        <f>_xlfn.XLOOKUP(C39,DB!$A$2:$A$248,DB!$D$2:$D$248,"")</f>
        <v>Sector 2</v>
      </c>
    </row>
    <row r="40" spans="1:20" x14ac:dyDescent="0.2">
      <c r="A40" t="s">
        <v>5754</v>
      </c>
      <c r="B40" t="s">
        <v>18</v>
      </c>
      <c r="C40" t="s">
        <v>166</v>
      </c>
      <c r="D40" t="s">
        <v>5755</v>
      </c>
      <c r="F40" s="2">
        <v>46316.566516203704</v>
      </c>
      <c r="G40" t="s">
        <v>22</v>
      </c>
      <c r="H40" t="s">
        <v>167</v>
      </c>
      <c r="I40">
        <v>15</v>
      </c>
      <c r="J40" t="s">
        <v>139</v>
      </c>
      <c r="K40" t="s">
        <v>51</v>
      </c>
      <c r="L40">
        <v>58</v>
      </c>
      <c r="M40" t="s">
        <v>166</v>
      </c>
      <c r="N40" s="2">
        <v>46316.577418981484</v>
      </c>
      <c r="O40">
        <v>0</v>
      </c>
      <c r="P40" t="s">
        <v>137</v>
      </c>
      <c r="Q40">
        <v>15</v>
      </c>
      <c r="R40" s="3" t="str">
        <f>IF(OR(G40="12R",G40="12L"),_xlfn.XLOOKUP(C40,DB!$A$2:$A$248,DB!$B$2:$B$248,""),IF(OR(G40="30L",G40="30R"),_xlfn.XLOOKUP(C40,DB!$A$2:$A$248,DB!$C$2:$C$248,""),""))</f>
        <v>CZM</v>
      </c>
      <c r="S40" s="3">
        <f t="shared" si="0"/>
        <v>13</v>
      </c>
      <c r="T40" s="3" t="str">
        <f>_xlfn.XLOOKUP(C40,DB!$A$2:$A$248,DB!$D$2:$D$248,"")</f>
        <v>Sector 7</v>
      </c>
    </row>
    <row r="41" spans="1:20" x14ac:dyDescent="0.2">
      <c r="A41" t="s">
        <v>135</v>
      </c>
      <c r="B41" t="s">
        <v>18</v>
      </c>
      <c r="C41" t="s">
        <v>136</v>
      </c>
      <c r="D41" t="s">
        <v>44</v>
      </c>
      <c r="E41" t="s">
        <v>5646</v>
      </c>
      <c r="F41" s="2">
        <v>46316.57539351852</v>
      </c>
      <c r="G41" t="s">
        <v>22</v>
      </c>
      <c r="H41" t="s">
        <v>6466</v>
      </c>
      <c r="I41">
        <v>330</v>
      </c>
      <c r="J41" t="s">
        <v>23</v>
      </c>
      <c r="K41" t="s">
        <v>24</v>
      </c>
      <c r="L41">
        <v>354</v>
      </c>
      <c r="M41" t="s">
        <v>31</v>
      </c>
      <c r="N41" s="2">
        <v>46316.596608796295</v>
      </c>
      <c r="O41">
        <v>330</v>
      </c>
      <c r="P41" t="s">
        <v>26</v>
      </c>
      <c r="Q41">
        <v>40</v>
      </c>
      <c r="R41" s="3" t="str">
        <f>IF(OR(G41="12R",G41="12L"),_xlfn.XLOOKUP(C41,DB!$A$2:$A$248,DB!$B$2:$B$248,""),IF(OR(G41="30L",G41="30R"),_xlfn.XLOOKUP(C41,DB!$A$2:$A$248,DB!$C$2:$C$248,""),""))</f>
        <v>OMSUK</v>
      </c>
      <c r="S41" s="3">
        <f t="shared" si="0"/>
        <v>13</v>
      </c>
      <c r="T41" s="3" t="str">
        <f>_xlfn.XLOOKUP(C41,DB!$A$2:$A$248,DB!$D$2:$D$248,"")</f>
        <v>Sector 3</v>
      </c>
    </row>
    <row r="42" spans="1:20" x14ac:dyDescent="0.2">
      <c r="A42" t="s">
        <v>140</v>
      </c>
      <c r="B42" t="s">
        <v>18</v>
      </c>
      <c r="C42" t="s">
        <v>43</v>
      </c>
      <c r="D42" t="s">
        <v>44</v>
      </c>
      <c r="E42" t="s">
        <v>588</v>
      </c>
      <c r="F42" s="2">
        <v>46316.599988425922</v>
      </c>
      <c r="G42" t="s">
        <v>22</v>
      </c>
      <c r="H42" t="s">
        <v>3853</v>
      </c>
      <c r="I42">
        <v>360</v>
      </c>
      <c r="J42" t="s">
        <v>23</v>
      </c>
      <c r="K42" t="s">
        <v>24</v>
      </c>
      <c r="L42">
        <v>859</v>
      </c>
      <c r="M42" t="s">
        <v>46</v>
      </c>
      <c r="N42" s="2">
        <v>46316.648287037038</v>
      </c>
      <c r="O42">
        <v>360</v>
      </c>
      <c r="P42" t="s">
        <v>26</v>
      </c>
      <c r="Q42">
        <v>190</v>
      </c>
      <c r="R42" s="3" t="str">
        <f>IF(OR(G42="12R",G42="12L"),_xlfn.XLOOKUP(C42,DB!$A$2:$A$248,DB!$B$2:$B$248,""),IF(OR(G42="30L",G42="30R"),_xlfn.XLOOKUP(C42,DB!$A$2:$A$248,DB!$C$2:$C$248,""),""))</f>
        <v>UDGUV</v>
      </c>
      <c r="S42" s="3">
        <f t="shared" si="0"/>
        <v>14</v>
      </c>
      <c r="T42" s="3" t="str">
        <f>_xlfn.XLOOKUP(C42,DB!$A$2:$A$248,DB!$D$2:$D$248,"")</f>
        <v>Sector 2</v>
      </c>
    </row>
    <row r="43" spans="1:20" x14ac:dyDescent="0.2">
      <c r="A43" t="s">
        <v>187</v>
      </c>
      <c r="B43" t="s">
        <v>18</v>
      </c>
      <c r="C43" t="s">
        <v>3270</v>
      </c>
      <c r="D43" t="s">
        <v>188</v>
      </c>
      <c r="F43" s="2">
        <v>46316.611979166672</v>
      </c>
      <c r="G43" t="s">
        <v>22</v>
      </c>
      <c r="H43" t="s">
        <v>6467</v>
      </c>
      <c r="I43">
        <v>25</v>
      </c>
      <c r="J43" t="s">
        <v>139</v>
      </c>
      <c r="K43" t="s">
        <v>51</v>
      </c>
      <c r="L43">
        <v>311</v>
      </c>
      <c r="M43" t="s">
        <v>3270</v>
      </c>
      <c r="N43" s="2">
        <v>46316.704965277779</v>
      </c>
      <c r="O43">
        <v>1</v>
      </c>
      <c r="P43" t="s">
        <v>137</v>
      </c>
      <c r="Q43">
        <v>927</v>
      </c>
      <c r="R43" s="3" t="str">
        <f>IF(OR(G43="12R",G43="12L"),_xlfn.XLOOKUP(C43,DB!$A$2:$A$248,DB!$B$2:$B$248,""),IF(OR(G43="30L",G43="30R"),_xlfn.XLOOKUP(C43,DB!$A$2:$A$248,DB!$C$2:$C$248,""),""))</f>
        <v/>
      </c>
      <c r="S43" s="3">
        <f t="shared" si="0"/>
        <v>14</v>
      </c>
      <c r="T43" s="3" t="str">
        <f>_xlfn.XLOOKUP(C43,DB!$A$2:$A$248,DB!$D$2:$D$248,"")</f>
        <v/>
      </c>
    </row>
    <row r="44" spans="1:20" x14ac:dyDescent="0.2">
      <c r="A44" t="s">
        <v>185</v>
      </c>
      <c r="B44" t="s">
        <v>18</v>
      </c>
      <c r="C44" t="s">
        <v>2728</v>
      </c>
      <c r="D44" t="s">
        <v>186</v>
      </c>
      <c r="F44" s="2">
        <v>46316.632118055553</v>
      </c>
      <c r="G44" t="s">
        <v>22</v>
      </c>
      <c r="H44" t="s">
        <v>167</v>
      </c>
      <c r="I44">
        <v>15</v>
      </c>
      <c r="J44" t="s">
        <v>139</v>
      </c>
      <c r="K44" t="s">
        <v>51</v>
      </c>
      <c r="L44">
        <v>74</v>
      </c>
      <c r="M44" t="s">
        <v>2728</v>
      </c>
      <c r="N44" s="2">
        <v>46316.650185185186</v>
      </c>
      <c r="O44">
        <v>0</v>
      </c>
      <c r="P44" t="s">
        <v>137</v>
      </c>
      <c r="Q44">
        <v>15</v>
      </c>
      <c r="R44" s="3" t="str">
        <f>IF(OR(G44="12R",G44="12L"),_xlfn.XLOOKUP(C44,DB!$A$2:$A$248,DB!$B$2:$B$248,""),IF(OR(G44="30L",G44="30R"),_xlfn.XLOOKUP(C44,DB!$A$2:$A$248,DB!$C$2:$C$248,""),""))</f>
        <v/>
      </c>
      <c r="S44" s="3">
        <f t="shared" si="0"/>
        <v>15</v>
      </c>
      <c r="T44" s="3" t="str">
        <f>_xlfn.XLOOKUP(C44,DB!$A$2:$A$248,DB!$D$2:$D$248,"")</f>
        <v/>
      </c>
    </row>
    <row r="45" spans="1:20" x14ac:dyDescent="0.2">
      <c r="A45" t="s">
        <v>464</v>
      </c>
      <c r="B45" t="s">
        <v>18</v>
      </c>
      <c r="C45" t="s">
        <v>166</v>
      </c>
      <c r="D45" t="s">
        <v>465</v>
      </c>
      <c r="F45" s="2">
        <v>46316.632789351846</v>
      </c>
      <c r="G45" t="s">
        <v>22</v>
      </c>
      <c r="H45" t="s">
        <v>167</v>
      </c>
      <c r="I45">
        <v>15</v>
      </c>
      <c r="J45" t="s">
        <v>139</v>
      </c>
      <c r="K45" t="s">
        <v>51</v>
      </c>
      <c r="L45">
        <v>58</v>
      </c>
      <c r="M45" t="s">
        <v>166</v>
      </c>
      <c r="N45" s="2">
        <v>46316.647523148145</v>
      </c>
      <c r="O45">
        <v>0</v>
      </c>
      <c r="P45" t="s">
        <v>137</v>
      </c>
      <c r="Q45">
        <v>15</v>
      </c>
      <c r="R45" s="3" t="str">
        <f>IF(OR(G45="12R",G45="12L"),_xlfn.XLOOKUP(C45,DB!$A$2:$A$248,DB!$B$2:$B$248,""),IF(OR(G45="30L",G45="30R"),_xlfn.XLOOKUP(C45,DB!$A$2:$A$248,DB!$C$2:$C$248,""),""))</f>
        <v>CZM</v>
      </c>
      <c r="S45" s="3">
        <f t="shared" si="0"/>
        <v>15</v>
      </c>
      <c r="T45" s="3" t="str">
        <f>_xlfn.XLOOKUP(C45,DB!$A$2:$A$248,DB!$D$2:$D$248,"")</f>
        <v>Sector 7</v>
      </c>
    </row>
    <row r="46" spans="1:20" x14ac:dyDescent="0.2">
      <c r="A46" t="s">
        <v>146</v>
      </c>
      <c r="B46" t="s">
        <v>18</v>
      </c>
      <c r="C46" t="s">
        <v>33</v>
      </c>
      <c r="D46" t="s">
        <v>34</v>
      </c>
      <c r="E46" t="s">
        <v>6468</v>
      </c>
      <c r="F46" s="2">
        <v>46316.635416666672</v>
      </c>
      <c r="G46" t="s">
        <v>22</v>
      </c>
      <c r="H46" t="s">
        <v>6469</v>
      </c>
      <c r="I46">
        <v>380</v>
      </c>
      <c r="J46" t="s">
        <v>23</v>
      </c>
      <c r="K46" t="s">
        <v>24</v>
      </c>
      <c r="L46">
        <v>864</v>
      </c>
      <c r="M46" t="s">
        <v>36</v>
      </c>
      <c r="N46" s="2">
        <v>46316.684247685189</v>
      </c>
      <c r="O46">
        <v>380</v>
      </c>
      <c r="P46" t="s">
        <v>26</v>
      </c>
      <c r="Q46">
        <v>190</v>
      </c>
      <c r="R46" s="3" t="str">
        <f>IF(OR(G46="12R",G46="12L"),_xlfn.XLOOKUP(C46,DB!$A$2:$A$248,DB!$B$2:$B$248,""),IF(OR(G46="30L",G46="30R"),_xlfn.XLOOKUP(C46,DB!$A$2:$A$248,DB!$C$2:$C$248,""),""))</f>
        <v>UDGUV</v>
      </c>
      <c r="S46" s="3">
        <f t="shared" si="0"/>
        <v>15</v>
      </c>
      <c r="T46" s="3" t="str">
        <f>_xlfn.XLOOKUP(C46,DB!$A$2:$A$248,DB!$D$2:$D$248,"")</f>
        <v>Sector 2</v>
      </c>
    </row>
    <row r="47" spans="1:20" x14ac:dyDescent="0.2">
      <c r="A47" t="s">
        <v>158</v>
      </c>
      <c r="B47" t="s">
        <v>18</v>
      </c>
      <c r="C47" t="s">
        <v>101</v>
      </c>
      <c r="D47" t="s">
        <v>20</v>
      </c>
      <c r="E47" t="s">
        <v>458</v>
      </c>
      <c r="F47" s="2">
        <v>46316.642766203702</v>
      </c>
      <c r="G47" t="s">
        <v>22</v>
      </c>
      <c r="H47" t="s">
        <v>6470</v>
      </c>
      <c r="I47">
        <v>340</v>
      </c>
      <c r="J47" t="s">
        <v>23</v>
      </c>
      <c r="K47" t="s">
        <v>24</v>
      </c>
      <c r="L47">
        <v>870</v>
      </c>
      <c r="M47" t="s">
        <v>725</v>
      </c>
      <c r="N47" s="2">
        <v>46316.69195601852</v>
      </c>
      <c r="O47">
        <v>340</v>
      </c>
      <c r="P47" t="s">
        <v>26</v>
      </c>
      <c r="Q47">
        <v>190</v>
      </c>
      <c r="R47" s="3" t="str">
        <f>IF(OR(G47="12R",G47="12L"),_xlfn.XLOOKUP(C47,DB!$A$2:$A$248,DB!$B$2:$B$248,""),IF(OR(G47="30L",G47="30R"),_xlfn.XLOOKUP(C47,DB!$A$2:$A$248,DB!$C$2:$C$248,""),""))</f>
        <v>UDGUV</v>
      </c>
      <c r="S47" s="3">
        <f t="shared" si="0"/>
        <v>15</v>
      </c>
      <c r="T47" s="3" t="str">
        <f>_xlfn.XLOOKUP(C47,DB!$A$2:$A$248,DB!$D$2:$D$248,"")</f>
        <v>Sector 2</v>
      </c>
    </row>
    <row r="48" spans="1:20" x14ac:dyDescent="0.2">
      <c r="A48" t="s">
        <v>154</v>
      </c>
      <c r="B48" t="s">
        <v>18</v>
      </c>
      <c r="C48" t="s">
        <v>43</v>
      </c>
      <c r="D48" t="s">
        <v>20</v>
      </c>
      <c r="E48" t="s">
        <v>3431</v>
      </c>
      <c r="F48" s="2">
        <v>46316.645474537036</v>
      </c>
      <c r="G48" t="s">
        <v>22</v>
      </c>
      <c r="H48" t="s">
        <v>6471</v>
      </c>
      <c r="I48">
        <v>360</v>
      </c>
      <c r="J48" t="s">
        <v>23</v>
      </c>
      <c r="K48" t="s">
        <v>24</v>
      </c>
      <c r="L48">
        <v>858</v>
      </c>
      <c r="M48" t="s">
        <v>46</v>
      </c>
      <c r="N48" s="2">
        <v>46316.694189814814</v>
      </c>
      <c r="O48">
        <v>360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150</v>
      </c>
      <c r="B49" t="s">
        <v>18</v>
      </c>
      <c r="C49" t="s">
        <v>50</v>
      </c>
      <c r="D49" t="s">
        <v>34</v>
      </c>
      <c r="E49" t="s">
        <v>4523</v>
      </c>
      <c r="F49" s="2">
        <v>46316.647696759261</v>
      </c>
      <c r="G49" t="s">
        <v>22</v>
      </c>
      <c r="H49" t="s">
        <v>6472</v>
      </c>
      <c r="I49">
        <v>380</v>
      </c>
      <c r="J49" t="s">
        <v>23</v>
      </c>
      <c r="K49" t="s">
        <v>152</v>
      </c>
      <c r="L49">
        <v>858</v>
      </c>
      <c r="M49" t="s">
        <v>46</v>
      </c>
      <c r="N49" s="2">
        <v>46316.69636574074</v>
      </c>
      <c r="O49">
        <v>380</v>
      </c>
      <c r="P49" t="s">
        <v>26</v>
      </c>
      <c r="Q49">
        <v>190</v>
      </c>
      <c r="R49" s="3" t="str">
        <f>IF(OR(G49="12R",G49="12L"),_xlfn.XLOOKUP(C49,DB!$A$2:$A$248,DB!$B$2:$B$248,""),IF(OR(G49="30L",G49="30R"),_xlfn.XLOOKUP(C49,DB!$A$2:$A$248,DB!$C$2:$C$248,""),""))</f>
        <v>UDGUV</v>
      </c>
      <c r="S49" s="3">
        <f t="shared" si="0"/>
        <v>15</v>
      </c>
      <c r="T49" s="3" t="str">
        <f>_xlfn.XLOOKUP(C49,DB!$A$2:$A$248,DB!$D$2:$D$248,"")</f>
        <v>Sector 2</v>
      </c>
    </row>
    <row r="50" spans="1:20" x14ac:dyDescent="0.2">
      <c r="A50" t="s">
        <v>147</v>
      </c>
      <c r="B50" t="s">
        <v>18</v>
      </c>
      <c r="C50" t="s">
        <v>148</v>
      </c>
      <c r="D50" t="s">
        <v>64</v>
      </c>
      <c r="E50" t="s">
        <v>67</v>
      </c>
      <c r="F50" s="2">
        <v>46316.648692129631</v>
      </c>
      <c r="G50" t="s">
        <v>22</v>
      </c>
      <c r="H50" t="s">
        <v>149</v>
      </c>
      <c r="I50">
        <v>330</v>
      </c>
      <c r="J50" t="s">
        <v>23</v>
      </c>
      <c r="K50" t="s">
        <v>24</v>
      </c>
      <c r="L50">
        <v>136</v>
      </c>
      <c r="M50" t="s">
        <v>40</v>
      </c>
      <c r="N50" s="2">
        <v>46316.657453703709</v>
      </c>
      <c r="O50">
        <v>303</v>
      </c>
      <c r="P50" t="s">
        <v>26</v>
      </c>
      <c r="Q50">
        <v>190</v>
      </c>
      <c r="R50" s="3" t="str">
        <f>IF(OR(G50="12R",G50="12L"),_xlfn.XLOOKUP(C50,DB!$A$2:$A$248,DB!$B$2:$B$248,""),IF(OR(G50="30L",G50="30R"),_xlfn.XLOOKUP(C50,DB!$A$2:$A$248,DB!$C$2:$C$248,""),""))</f>
        <v>NUDAL</v>
      </c>
      <c r="S50" s="3">
        <f t="shared" si="0"/>
        <v>15</v>
      </c>
      <c r="T50" s="3" t="str">
        <f>_xlfn.XLOOKUP(C50,DB!$A$2:$A$248,DB!$D$2:$D$248,"")</f>
        <v>Sector 3</v>
      </c>
    </row>
    <row r="51" spans="1:20" x14ac:dyDescent="0.2">
      <c r="A51" t="s">
        <v>466</v>
      </c>
      <c r="B51" t="s">
        <v>18</v>
      </c>
      <c r="C51" t="s">
        <v>50</v>
      </c>
      <c r="D51" t="s">
        <v>54</v>
      </c>
      <c r="E51" t="s">
        <v>4009</v>
      </c>
      <c r="F51" s="2">
        <v>46316.649687500001</v>
      </c>
      <c r="G51" t="s">
        <v>22</v>
      </c>
      <c r="H51" t="s">
        <v>6473</v>
      </c>
      <c r="I51">
        <v>380</v>
      </c>
      <c r="J51" t="s">
        <v>23</v>
      </c>
      <c r="K51" t="s">
        <v>24</v>
      </c>
      <c r="L51">
        <v>862</v>
      </c>
      <c r="M51" t="s">
        <v>46</v>
      </c>
      <c r="N51" s="2">
        <v>46316.698124999995</v>
      </c>
      <c r="O51">
        <v>380</v>
      </c>
      <c r="P51" t="s">
        <v>26</v>
      </c>
      <c r="Q51">
        <v>190</v>
      </c>
      <c r="R51" s="3" t="str">
        <f>IF(OR(G51="12R",G51="12L"),_xlfn.XLOOKUP(C51,DB!$A$2:$A$248,DB!$B$2:$B$248,""),IF(OR(G51="30L",G51="30R"),_xlfn.XLOOKUP(C51,DB!$A$2:$A$248,DB!$C$2:$C$248,""),""))</f>
        <v>UDGUV</v>
      </c>
      <c r="S51" s="3">
        <f t="shared" si="0"/>
        <v>15</v>
      </c>
      <c r="T51" s="3" t="str">
        <f>_xlfn.XLOOKUP(C51,DB!$A$2:$A$248,DB!$D$2:$D$248,"")</f>
        <v>Sector 2</v>
      </c>
    </row>
    <row r="52" spans="1:20" x14ac:dyDescent="0.2">
      <c r="A52" t="s">
        <v>393</v>
      </c>
      <c r="B52" t="s">
        <v>18</v>
      </c>
      <c r="C52" t="s">
        <v>28</v>
      </c>
      <c r="D52" t="s">
        <v>29</v>
      </c>
      <c r="E52" t="s">
        <v>6474</v>
      </c>
      <c r="F52" s="2">
        <v>46316.653263888889</v>
      </c>
      <c r="G52" t="s">
        <v>22</v>
      </c>
      <c r="H52" t="s">
        <v>6475</v>
      </c>
      <c r="I52">
        <v>370</v>
      </c>
      <c r="J52" t="s">
        <v>23</v>
      </c>
      <c r="K52" t="s">
        <v>24</v>
      </c>
      <c r="L52">
        <v>352</v>
      </c>
      <c r="M52" t="s">
        <v>31</v>
      </c>
      <c r="N52" s="2">
        <v>46316.674328703702</v>
      </c>
      <c r="O52">
        <v>370</v>
      </c>
      <c r="P52" t="s">
        <v>26</v>
      </c>
      <c r="Q52">
        <v>40</v>
      </c>
      <c r="R52" s="3" t="str">
        <f>IF(OR(G52="12R",G52="12L"),_xlfn.XLOOKUP(C52,DB!$A$2:$A$248,DB!$B$2:$B$248,""),IF(OR(G52="30L",G52="30R"),_xlfn.XLOOKUP(C52,DB!$A$2:$A$248,DB!$C$2:$C$248,""),""))</f>
        <v>OMSUK</v>
      </c>
      <c r="S52" s="3">
        <f t="shared" si="0"/>
        <v>15</v>
      </c>
      <c r="T52" s="3" t="str">
        <f>_xlfn.XLOOKUP(C52,DB!$A$2:$A$248,DB!$D$2:$D$248,"")</f>
        <v>Sector 3</v>
      </c>
    </row>
    <row r="53" spans="1:20" x14ac:dyDescent="0.2">
      <c r="A53" t="s">
        <v>401</v>
      </c>
      <c r="B53" t="s">
        <v>18</v>
      </c>
      <c r="C53" t="s">
        <v>565</v>
      </c>
      <c r="D53" t="s">
        <v>403</v>
      </c>
      <c r="F53" s="2">
        <v>46316.655277777776</v>
      </c>
      <c r="G53" t="s">
        <v>22</v>
      </c>
      <c r="H53" t="s">
        <v>167</v>
      </c>
      <c r="I53">
        <v>65</v>
      </c>
      <c r="J53" t="s">
        <v>139</v>
      </c>
      <c r="K53" t="s">
        <v>51</v>
      </c>
      <c r="L53">
        <v>227</v>
      </c>
      <c r="M53" t="s">
        <v>565</v>
      </c>
      <c r="N53" s="2">
        <v>46316.688009259262</v>
      </c>
      <c r="O53">
        <v>0</v>
      </c>
      <c r="P53" t="s">
        <v>137</v>
      </c>
      <c r="Q53">
        <v>15</v>
      </c>
      <c r="R53" s="3" t="str">
        <f>IF(OR(G53="12R",G53="12L"),_xlfn.XLOOKUP(C53,DB!$A$2:$A$248,DB!$B$2:$B$248,""),IF(OR(G53="30L",G53="30R"),_xlfn.XLOOKUP(C53,DB!$A$2:$A$248,DB!$C$2:$C$248,""),""))</f>
        <v/>
      </c>
      <c r="S53" s="3">
        <f t="shared" si="0"/>
        <v>15</v>
      </c>
      <c r="T53" s="3" t="str">
        <f>_xlfn.XLOOKUP(C53,DB!$A$2:$A$248,DB!$D$2:$D$248,"")</f>
        <v/>
      </c>
    </row>
    <row r="54" spans="1:20" x14ac:dyDescent="0.2">
      <c r="A54" t="s">
        <v>163</v>
      </c>
      <c r="B54" t="s">
        <v>18</v>
      </c>
      <c r="C54" t="s">
        <v>101</v>
      </c>
      <c r="D54" t="s">
        <v>129</v>
      </c>
      <c r="E54" t="s">
        <v>6476</v>
      </c>
      <c r="F54" s="2">
        <v>46316.657581018517</v>
      </c>
      <c r="G54" t="s">
        <v>22</v>
      </c>
      <c r="H54" t="s">
        <v>6477</v>
      </c>
      <c r="I54">
        <v>380</v>
      </c>
      <c r="J54" t="s">
        <v>23</v>
      </c>
      <c r="K54" t="s">
        <v>24</v>
      </c>
      <c r="L54">
        <v>860</v>
      </c>
      <c r="M54" t="s">
        <v>46</v>
      </c>
      <c r="N54" s="2">
        <v>46316.706250000003</v>
      </c>
      <c r="O54">
        <v>380</v>
      </c>
      <c r="P54" t="s">
        <v>26</v>
      </c>
      <c r="Q54">
        <v>190</v>
      </c>
      <c r="R54" s="3" t="str">
        <f>IF(OR(G54="12R",G54="12L"),_xlfn.XLOOKUP(C54,DB!$A$2:$A$248,DB!$B$2:$B$248,""),IF(OR(G54="30L",G54="30R"),_xlfn.XLOOKUP(C54,DB!$A$2:$A$248,DB!$C$2:$C$248,""),""))</f>
        <v>UDGUV</v>
      </c>
      <c r="S54" s="3">
        <f t="shared" si="0"/>
        <v>15</v>
      </c>
      <c r="T54" s="3" t="str">
        <f>_xlfn.XLOOKUP(C54,DB!$A$2:$A$248,DB!$D$2:$D$248,"")</f>
        <v>Sector 2</v>
      </c>
    </row>
    <row r="55" spans="1:20" x14ac:dyDescent="0.2">
      <c r="A55" t="s">
        <v>2986</v>
      </c>
      <c r="B55" t="s">
        <v>18</v>
      </c>
      <c r="C55" t="s">
        <v>203</v>
      </c>
      <c r="D55" t="s">
        <v>20</v>
      </c>
      <c r="E55" t="s">
        <v>3865</v>
      </c>
      <c r="F55" s="2">
        <v>46316.659513888888</v>
      </c>
      <c r="G55" t="s">
        <v>22</v>
      </c>
      <c r="H55" t="s">
        <v>6478</v>
      </c>
      <c r="I55">
        <v>380</v>
      </c>
      <c r="J55" t="s">
        <v>23</v>
      </c>
      <c r="K55" t="s">
        <v>24</v>
      </c>
      <c r="L55">
        <v>433</v>
      </c>
      <c r="M55" t="s">
        <v>204</v>
      </c>
      <c r="N55" s="2">
        <v>46316.683229166665</v>
      </c>
      <c r="O55">
        <v>380</v>
      </c>
      <c r="P55" t="s">
        <v>26</v>
      </c>
      <c r="Q55">
        <v>40</v>
      </c>
      <c r="R55" s="3" t="str">
        <f>IF(OR(G55="12R",G55="12L"),_xlfn.XLOOKUP(C55,DB!$A$2:$A$248,DB!$B$2:$B$248,""),IF(OR(G55="30L",G55="30R"),_xlfn.XLOOKUP(C55,DB!$A$2:$A$248,DB!$C$2:$C$248,""),""))</f>
        <v>ENEBA</v>
      </c>
      <c r="S55" s="3">
        <f t="shared" si="0"/>
        <v>15</v>
      </c>
      <c r="T55" s="3" t="str">
        <f>_xlfn.XLOOKUP(C55,DB!$A$2:$A$248,DB!$D$2:$D$248,"")</f>
        <v>Sector 3</v>
      </c>
    </row>
    <row r="56" spans="1:20" x14ac:dyDescent="0.2">
      <c r="A56" t="s">
        <v>157</v>
      </c>
      <c r="B56" t="s">
        <v>18</v>
      </c>
      <c r="C56" t="s">
        <v>19</v>
      </c>
      <c r="D56" t="s">
        <v>61</v>
      </c>
      <c r="E56" t="s">
        <v>757</v>
      </c>
      <c r="F56" s="2">
        <v>46316.661435185189</v>
      </c>
      <c r="G56" t="s">
        <v>22</v>
      </c>
      <c r="H56" t="s">
        <v>6479</v>
      </c>
      <c r="I56">
        <v>360</v>
      </c>
      <c r="J56" t="s">
        <v>23</v>
      </c>
      <c r="K56" t="s">
        <v>24</v>
      </c>
      <c r="L56">
        <v>859</v>
      </c>
      <c r="M56" t="s">
        <v>25</v>
      </c>
      <c r="N56" s="2">
        <v>46316.709699074076</v>
      </c>
      <c r="O56">
        <v>360</v>
      </c>
      <c r="P56" t="s">
        <v>26</v>
      </c>
      <c r="Q56">
        <v>190</v>
      </c>
      <c r="R56" s="3" t="str">
        <f>IF(OR(G56="12R",G56="12L"),_xlfn.XLOOKUP(C56,DB!$A$2:$A$248,DB!$B$2:$B$248,""),IF(OR(G56="30L",G56="30R"),_xlfn.XLOOKUP(C56,DB!$A$2:$A$248,DB!$C$2:$C$248,""),""))</f>
        <v>UDGUV</v>
      </c>
      <c r="S56" s="3">
        <f t="shared" si="0"/>
        <v>15</v>
      </c>
      <c r="T56" s="3" t="str">
        <f>_xlfn.XLOOKUP(C56,DB!$A$2:$A$248,DB!$D$2:$D$248,"")</f>
        <v>Sector 2</v>
      </c>
    </row>
    <row r="57" spans="1:20" x14ac:dyDescent="0.2">
      <c r="A57" t="s">
        <v>395</v>
      </c>
      <c r="B57" t="s">
        <v>18</v>
      </c>
      <c r="C57" t="s">
        <v>28</v>
      </c>
      <c r="D57" t="s">
        <v>29</v>
      </c>
      <c r="E57" t="s">
        <v>6480</v>
      </c>
      <c r="F57" s="2">
        <v>46316.665543981479</v>
      </c>
      <c r="G57" t="s">
        <v>22</v>
      </c>
      <c r="H57" t="s">
        <v>6481</v>
      </c>
      <c r="I57">
        <v>350</v>
      </c>
      <c r="J57" t="s">
        <v>23</v>
      </c>
      <c r="K57" t="s">
        <v>24</v>
      </c>
      <c r="L57">
        <v>359</v>
      </c>
      <c r="M57" t="s">
        <v>31</v>
      </c>
      <c r="N57" s="2">
        <v>46316.686851851853</v>
      </c>
      <c r="O57">
        <v>350</v>
      </c>
      <c r="P57" t="s">
        <v>26</v>
      </c>
      <c r="Q57">
        <v>40</v>
      </c>
      <c r="R57" s="3" t="str">
        <f>IF(OR(G57="12R",G57="12L"),_xlfn.XLOOKUP(C57,DB!$A$2:$A$248,DB!$B$2:$B$248,""),IF(OR(G57="30L",G57="30R"),_xlfn.XLOOKUP(C57,DB!$A$2:$A$248,DB!$C$2:$C$248,""),""))</f>
        <v>OMSUK</v>
      </c>
      <c r="S57" s="3">
        <f t="shared" si="0"/>
        <v>15</v>
      </c>
      <c r="T57" s="3" t="str">
        <f>_xlfn.XLOOKUP(C57,DB!$A$2:$A$248,DB!$D$2:$D$248,"")</f>
        <v>Sector 3</v>
      </c>
    </row>
    <row r="58" spans="1:20" x14ac:dyDescent="0.2">
      <c r="A58" t="s">
        <v>2251</v>
      </c>
      <c r="B58" t="s">
        <v>18</v>
      </c>
      <c r="C58" t="s">
        <v>128</v>
      </c>
      <c r="D58" t="s">
        <v>29</v>
      </c>
      <c r="E58" t="s">
        <v>6482</v>
      </c>
      <c r="F58" s="2">
        <v>46316.667175925926</v>
      </c>
      <c r="G58" t="s">
        <v>22</v>
      </c>
      <c r="H58" t="s">
        <v>6483</v>
      </c>
      <c r="I58">
        <v>340</v>
      </c>
      <c r="J58" t="s">
        <v>23</v>
      </c>
      <c r="K58" t="s">
        <v>24</v>
      </c>
      <c r="L58">
        <v>539</v>
      </c>
      <c r="M58" t="s">
        <v>130</v>
      </c>
      <c r="N58" s="2">
        <v>46316.696921296301</v>
      </c>
      <c r="O58">
        <v>340</v>
      </c>
      <c r="P58" t="s">
        <v>26</v>
      </c>
      <c r="Q58">
        <v>40</v>
      </c>
      <c r="R58" s="3" t="str">
        <f>IF(OR(G58="12R",G58="12L"),_xlfn.XLOOKUP(C58,DB!$A$2:$A$248,DB!$B$2:$B$248,""),IF(OR(G58="30L",G58="30R"),_xlfn.XLOOKUP(C58,DB!$A$2:$A$248,DB!$C$2:$C$248,""),""))</f>
        <v>ENEBA</v>
      </c>
      <c r="S58" s="3">
        <f t="shared" si="0"/>
        <v>16</v>
      </c>
      <c r="T58" s="3" t="str">
        <f>_xlfn.XLOOKUP(C58,DB!$A$2:$A$248,DB!$D$2:$D$248,"")</f>
        <v>Sector 3</v>
      </c>
    </row>
    <row r="59" spans="1:20" x14ac:dyDescent="0.2">
      <c r="A59" t="s">
        <v>223</v>
      </c>
      <c r="B59" t="s">
        <v>18</v>
      </c>
      <c r="C59" t="s">
        <v>224</v>
      </c>
      <c r="D59" t="s">
        <v>29</v>
      </c>
      <c r="E59" t="s">
        <v>2259</v>
      </c>
      <c r="F59" s="2">
        <v>46316.668634259258</v>
      </c>
      <c r="G59" t="s">
        <v>22</v>
      </c>
      <c r="H59" t="s">
        <v>6484</v>
      </c>
      <c r="I59">
        <v>320</v>
      </c>
      <c r="J59" t="s">
        <v>23</v>
      </c>
      <c r="K59" t="s">
        <v>24</v>
      </c>
      <c r="L59">
        <v>535</v>
      </c>
      <c r="M59" t="s">
        <v>130</v>
      </c>
      <c r="N59" s="2">
        <v>46316.698379629626</v>
      </c>
      <c r="O59">
        <v>320</v>
      </c>
      <c r="P59" t="s">
        <v>26</v>
      </c>
      <c r="Q59">
        <v>40</v>
      </c>
      <c r="R59" s="3" t="str">
        <f>IF(OR(G59="12R",G59="12L"),_xlfn.XLOOKUP(C59,DB!$A$2:$A$248,DB!$B$2:$B$248,""),IF(OR(G59="30L",G59="30R"),_xlfn.XLOOKUP(C59,DB!$A$2:$A$248,DB!$C$2:$C$248,""),""))</f>
        <v>ENEBA</v>
      </c>
      <c r="S59" s="3">
        <f t="shared" si="0"/>
        <v>16</v>
      </c>
      <c r="T59" s="3" t="str">
        <f>_xlfn.XLOOKUP(C59,DB!$A$2:$A$248,DB!$D$2:$D$248,"")</f>
        <v>Sector 3</v>
      </c>
    </row>
    <row r="60" spans="1:20" x14ac:dyDescent="0.2">
      <c r="A60" t="s">
        <v>160</v>
      </c>
      <c r="B60" t="s">
        <v>18</v>
      </c>
      <c r="C60" t="s">
        <v>43</v>
      </c>
      <c r="D60" t="s">
        <v>54</v>
      </c>
      <c r="E60" t="s">
        <v>350</v>
      </c>
      <c r="F60" s="2">
        <v>46316.669803240744</v>
      </c>
      <c r="G60" t="s">
        <v>22</v>
      </c>
      <c r="H60" t="s">
        <v>6485</v>
      </c>
      <c r="I60">
        <v>380</v>
      </c>
      <c r="J60" t="s">
        <v>23</v>
      </c>
      <c r="K60" t="s">
        <v>24</v>
      </c>
      <c r="L60">
        <v>859</v>
      </c>
      <c r="M60" t="s">
        <v>46</v>
      </c>
      <c r="N60" s="2">
        <v>46316.718252314815</v>
      </c>
      <c r="O60">
        <v>380</v>
      </c>
      <c r="P60" t="s">
        <v>26</v>
      </c>
      <c r="Q60">
        <v>190</v>
      </c>
      <c r="R60" s="3" t="str">
        <f>IF(OR(G60="12R",G60="12L"),_xlfn.XLOOKUP(C60,DB!$A$2:$A$248,DB!$B$2:$B$248,""),IF(OR(G60="30L",G60="30R"),_xlfn.XLOOKUP(C60,DB!$A$2:$A$248,DB!$C$2:$C$248,""),""))</f>
        <v>UDGUV</v>
      </c>
      <c r="S60" s="3">
        <f t="shared" si="0"/>
        <v>16</v>
      </c>
      <c r="T60" s="3" t="str">
        <f>_xlfn.XLOOKUP(C60,DB!$A$2:$A$248,DB!$D$2:$D$248,"")</f>
        <v>Sector 2</v>
      </c>
    </row>
    <row r="61" spans="1:20" x14ac:dyDescent="0.2">
      <c r="A61" t="s">
        <v>155</v>
      </c>
      <c r="B61" t="s">
        <v>18</v>
      </c>
      <c r="C61" t="s">
        <v>33</v>
      </c>
      <c r="D61" t="s">
        <v>34</v>
      </c>
      <c r="E61" t="s">
        <v>151</v>
      </c>
      <c r="F61" s="2">
        <v>46316.671585648146</v>
      </c>
      <c r="G61" t="s">
        <v>22</v>
      </c>
      <c r="H61" t="s">
        <v>6486</v>
      </c>
      <c r="I61">
        <v>360</v>
      </c>
      <c r="J61" t="s">
        <v>23</v>
      </c>
      <c r="K61" t="s">
        <v>24</v>
      </c>
      <c r="L61">
        <v>873</v>
      </c>
      <c r="M61" t="s">
        <v>36</v>
      </c>
      <c r="N61" s="2">
        <v>46316.720370370371</v>
      </c>
      <c r="O61">
        <v>360</v>
      </c>
      <c r="P61" t="s">
        <v>26</v>
      </c>
      <c r="Q61">
        <v>190</v>
      </c>
      <c r="R61" s="3" t="str">
        <f>IF(OR(G61="12R",G61="12L"),_xlfn.XLOOKUP(C61,DB!$A$2:$A$248,DB!$B$2:$B$248,""),IF(OR(G61="30L",G61="30R"),_xlfn.XLOOKUP(C61,DB!$A$2:$A$248,DB!$C$2:$C$248,""),""))</f>
        <v>UDGUV</v>
      </c>
      <c r="S61" s="3">
        <f t="shared" si="0"/>
        <v>16</v>
      </c>
      <c r="T61" s="3" t="str">
        <f>_xlfn.XLOOKUP(C61,DB!$A$2:$A$248,DB!$D$2:$D$248,"")</f>
        <v>Sector 2</v>
      </c>
    </row>
    <row r="62" spans="1:20" x14ac:dyDescent="0.2">
      <c r="A62" t="s">
        <v>177</v>
      </c>
      <c r="B62" t="s">
        <v>18</v>
      </c>
      <c r="C62" t="s">
        <v>178</v>
      </c>
      <c r="D62" t="s">
        <v>44</v>
      </c>
      <c r="E62" t="s">
        <v>2321</v>
      </c>
      <c r="F62" s="2">
        <v>46316.678784722222</v>
      </c>
      <c r="G62" t="s">
        <v>22</v>
      </c>
      <c r="H62" t="s">
        <v>6487</v>
      </c>
      <c r="I62">
        <v>350</v>
      </c>
      <c r="J62" t="s">
        <v>23</v>
      </c>
      <c r="K62" t="s">
        <v>24</v>
      </c>
      <c r="L62">
        <v>361</v>
      </c>
      <c r="M62" t="s">
        <v>31</v>
      </c>
      <c r="N62" s="2">
        <v>46316.699421296296</v>
      </c>
      <c r="O62">
        <v>350</v>
      </c>
      <c r="P62" t="s">
        <v>26</v>
      </c>
      <c r="Q62">
        <v>40</v>
      </c>
      <c r="R62" s="3" t="str">
        <f>IF(OR(G62="12R",G62="12L"),_xlfn.XLOOKUP(C62,DB!$A$2:$A$248,DB!$B$2:$B$248,""),IF(OR(G62="30L",G62="30R"),_xlfn.XLOOKUP(C62,DB!$A$2:$A$248,DB!$C$2:$C$248,""),""))</f>
        <v>OMSUK</v>
      </c>
      <c r="S62" s="3">
        <f t="shared" si="0"/>
        <v>16</v>
      </c>
      <c r="T62" s="3" t="str">
        <f>_xlfn.XLOOKUP(C62,DB!$A$2:$A$248,DB!$D$2:$D$248,"")</f>
        <v>Sector 3</v>
      </c>
    </row>
    <row r="63" spans="1:20" x14ac:dyDescent="0.2">
      <c r="A63" t="s">
        <v>171</v>
      </c>
      <c r="B63" t="s">
        <v>18</v>
      </c>
      <c r="C63" t="s">
        <v>172</v>
      </c>
      <c r="D63" t="s">
        <v>54</v>
      </c>
      <c r="E63" t="s">
        <v>1193</v>
      </c>
      <c r="F63" s="2">
        <v>46316.68549768519</v>
      </c>
      <c r="G63" t="s">
        <v>22</v>
      </c>
      <c r="H63" t="s">
        <v>6488</v>
      </c>
      <c r="I63">
        <v>380</v>
      </c>
      <c r="J63" t="s">
        <v>23</v>
      </c>
      <c r="K63" t="s">
        <v>24</v>
      </c>
      <c r="L63">
        <v>341</v>
      </c>
      <c r="M63" t="s">
        <v>174</v>
      </c>
      <c r="N63" s="2">
        <v>46316.705057870371</v>
      </c>
      <c r="O63">
        <v>380</v>
      </c>
      <c r="P63" t="s">
        <v>26</v>
      </c>
      <c r="Q63">
        <v>190</v>
      </c>
      <c r="R63" s="3" t="str">
        <f>IF(OR(G63="12R",G63="12L"),_xlfn.XLOOKUP(C63,DB!$A$2:$A$248,DB!$B$2:$B$248,""),IF(OR(G63="30L",G63="30R"),_xlfn.XLOOKUP(C63,DB!$A$2:$A$248,DB!$C$2:$C$248,""),""))</f>
        <v>CZM</v>
      </c>
      <c r="S63" s="3">
        <f t="shared" si="0"/>
        <v>16</v>
      </c>
      <c r="T63" s="3" t="str">
        <f>_xlfn.XLOOKUP(C63,DB!$A$2:$A$248,DB!$D$2:$D$248,"")</f>
        <v>Sector 7</v>
      </c>
    </row>
    <row r="64" spans="1:20" x14ac:dyDescent="0.2">
      <c r="A64" t="s">
        <v>168</v>
      </c>
      <c r="B64" t="s">
        <v>18</v>
      </c>
      <c r="C64" t="s">
        <v>115</v>
      </c>
      <c r="D64" t="s">
        <v>29</v>
      </c>
      <c r="E64" t="s">
        <v>2719</v>
      </c>
      <c r="F64" s="2">
        <v>46316.68644675926</v>
      </c>
      <c r="G64" t="s">
        <v>22</v>
      </c>
      <c r="H64" t="s">
        <v>6489</v>
      </c>
      <c r="I64">
        <v>350</v>
      </c>
      <c r="J64" t="s">
        <v>23</v>
      </c>
      <c r="K64" t="s">
        <v>24</v>
      </c>
      <c r="L64">
        <v>163</v>
      </c>
      <c r="M64" t="s">
        <v>6490</v>
      </c>
      <c r="N64" s="2">
        <v>46316.697141203702</v>
      </c>
      <c r="O64">
        <v>286</v>
      </c>
      <c r="P64" t="s">
        <v>26</v>
      </c>
      <c r="Q64">
        <v>190</v>
      </c>
      <c r="R64" s="3" t="str">
        <f>IF(OR(G64="12R",G64="12L"),_xlfn.XLOOKUP(C64,DB!$A$2:$A$248,DB!$B$2:$B$248,""),IF(OR(G64="30L",G64="30R"),_xlfn.XLOOKUP(C64,DB!$A$2:$A$248,DB!$C$2:$C$248,""),""))</f>
        <v>TAKUX</v>
      </c>
      <c r="S64" s="3">
        <f t="shared" si="0"/>
        <v>16</v>
      </c>
      <c r="T64" s="3" t="str">
        <f>_xlfn.XLOOKUP(C64,DB!$A$2:$A$248,DB!$D$2:$D$248,"")</f>
        <v>Sector 7</v>
      </c>
    </row>
    <row r="65" spans="1:20" x14ac:dyDescent="0.2">
      <c r="A65" t="s">
        <v>573</v>
      </c>
      <c r="B65" t="s">
        <v>18</v>
      </c>
      <c r="C65" t="s">
        <v>18</v>
      </c>
      <c r="D65" t="s">
        <v>186</v>
      </c>
      <c r="F65" s="2">
        <v>46316.68913194444</v>
      </c>
      <c r="G65" t="s">
        <v>22</v>
      </c>
      <c r="H65" t="s">
        <v>6491</v>
      </c>
      <c r="I65">
        <v>15</v>
      </c>
      <c r="J65" t="s">
        <v>139</v>
      </c>
      <c r="K65" t="s">
        <v>51</v>
      </c>
      <c r="L65">
        <v>226</v>
      </c>
      <c r="M65" t="s">
        <v>18</v>
      </c>
      <c r="N65" s="2">
        <v>46316.767152777778</v>
      </c>
      <c r="O65">
        <v>0</v>
      </c>
      <c r="P65" t="s">
        <v>137</v>
      </c>
      <c r="Q65">
        <v>15</v>
      </c>
      <c r="R65" s="3" t="str">
        <f>IF(OR(G65="12R",G65="12L"),_xlfn.XLOOKUP(C65,DB!$A$2:$A$248,DB!$B$2:$B$248,""),IF(OR(G65="30L",G65="30R"),_xlfn.XLOOKUP(C65,DB!$A$2:$A$248,DB!$C$2:$C$248,""),""))</f>
        <v/>
      </c>
      <c r="S65" s="3">
        <f t="shared" si="0"/>
        <v>16</v>
      </c>
      <c r="T65" s="3" t="str">
        <f>_xlfn.XLOOKUP(C65,DB!$A$2:$A$248,DB!$D$2:$D$248,"")</f>
        <v/>
      </c>
    </row>
    <row r="66" spans="1:20" x14ac:dyDescent="0.2">
      <c r="A66" t="s">
        <v>396</v>
      </c>
      <c r="B66" t="s">
        <v>18</v>
      </c>
      <c r="C66" t="s">
        <v>101</v>
      </c>
      <c r="D66" t="s">
        <v>54</v>
      </c>
      <c r="E66" t="s">
        <v>109</v>
      </c>
      <c r="F66" s="2">
        <v>46316.69127314815</v>
      </c>
      <c r="G66" t="s">
        <v>22</v>
      </c>
      <c r="H66" t="s">
        <v>3359</v>
      </c>
      <c r="I66">
        <v>380</v>
      </c>
      <c r="J66" t="s">
        <v>23</v>
      </c>
      <c r="K66" t="s">
        <v>152</v>
      </c>
      <c r="L66">
        <v>859</v>
      </c>
      <c r="M66" t="s">
        <v>46</v>
      </c>
      <c r="N66" s="2">
        <v>46316.739444444444</v>
      </c>
      <c r="O66">
        <v>380</v>
      </c>
      <c r="P66" t="s">
        <v>26</v>
      </c>
      <c r="Q66">
        <v>190</v>
      </c>
      <c r="R66" s="3" t="str">
        <f>IF(OR(G66="12R",G66="12L"),_xlfn.XLOOKUP(C66,DB!$A$2:$A$248,DB!$B$2:$B$248,""),IF(OR(G66="30L",G66="30R"),_xlfn.XLOOKUP(C66,DB!$A$2:$A$248,DB!$C$2:$C$248,""),""))</f>
        <v>UDGUV</v>
      </c>
      <c r="S66" s="3">
        <f t="shared" si="0"/>
        <v>16</v>
      </c>
      <c r="T66" s="3" t="str">
        <f>_xlfn.XLOOKUP(C66,DB!$A$2:$A$248,DB!$D$2:$D$248,"")</f>
        <v>Sector 2</v>
      </c>
    </row>
    <row r="67" spans="1:20" x14ac:dyDescent="0.2">
      <c r="A67" t="s">
        <v>175</v>
      </c>
      <c r="B67" t="s">
        <v>18</v>
      </c>
      <c r="C67" t="s">
        <v>28</v>
      </c>
      <c r="D67" t="s">
        <v>20</v>
      </c>
      <c r="E67" t="s">
        <v>6492</v>
      </c>
      <c r="F67" s="2">
        <v>46316.69263888889</v>
      </c>
      <c r="G67" t="s">
        <v>22</v>
      </c>
      <c r="H67" t="s">
        <v>6493</v>
      </c>
      <c r="I67">
        <v>350</v>
      </c>
      <c r="J67" t="s">
        <v>23</v>
      </c>
      <c r="K67" t="s">
        <v>24</v>
      </c>
      <c r="L67">
        <v>363</v>
      </c>
      <c r="M67" t="s">
        <v>31</v>
      </c>
      <c r="N67" s="2">
        <v>46316.71371527778</v>
      </c>
      <c r="O67">
        <v>350</v>
      </c>
      <c r="P67" t="s">
        <v>26</v>
      </c>
      <c r="Q67">
        <v>40</v>
      </c>
      <c r="R67" s="3" t="str">
        <f>IF(OR(G67="12R",G67="12L"),_xlfn.XLOOKUP(C67,DB!$A$2:$A$248,DB!$B$2:$B$248,""),IF(OR(G67="30L",G67="30R"),_xlfn.XLOOKUP(C67,DB!$A$2:$A$248,DB!$C$2:$C$248,""),""))</f>
        <v>OMSUK</v>
      </c>
      <c r="S67" s="3">
        <f t="shared" ref="S67:S130" si="1">HOUR(F67)</f>
        <v>16</v>
      </c>
      <c r="T67" s="3" t="str">
        <f>_xlfn.XLOOKUP(C67,DB!$A$2:$A$248,DB!$D$2:$D$248,"")</f>
        <v>Sector 3</v>
      </c>
    </row>
    <row r="68" spans="1:20" x14ac:dyDescent="0.2">
      <c r="A68" t="s">
        <v>164</v>
      </c>
      <c r="B68" t="s">
        <v>18</v>
      </c>
      <c r="C68" t="s">
        <v>165</v>
      </c>
      <c r="D68" t="s">
        <v>34</v>
      </c>
      <c r="E68" t="s">
        <v>6494</v>
      </c>
      <c r="F68" s="2">
        <v>46316.693784722222</v>
      </c>
      <c r="G68" t="s">
        <v>22</v>
      </c>
      <c r="H68" t="s">
        <v>6495</v>
      </c>
      <c r="I68">
        <v>340</v>
      </c>
      <c r="J68" t="s">
        <v>23</v>
      </c>
      <c r="K68" t="s">
        <v>24</v>
      </c>
      <c r="L68">
        <v>878</v>
      </c>
      <c r="M68" t="s">
        <v>36</v>
      </c>
      <c r="N68" s="2">
        <v>46316.742939814816</v>
      </c>
      <c r="O68">
        <v>340</v>
      </c>
      <c r="P68" t="s">
        <v>26</v>
      </c>
      <c r="Q68">
        <v>190</v>
      </c>
      <c r="R68" s="3" t="str">
        <f>IF(OR(G68="12R",G68="12L"),_xlfn.XLOOKUP(C68,DB!$A$2:$A$248,DB!$B$2:$B$248,""),IF(OR(G68="30L",G68="30R"),_xlfn.XLOOKUP(C68,DB!$A$2:$A$248,DB!$C$2:$C$248,""),""))</f>
        <v>UDGUV</v>
      </c>
      <c r="S68" s="3">
        <f t="shared" si="1"/>
        <v>16</v>
      </c>
      <c r="T68" s="3" t="str">
        <f>_xlfn.XLOOKUP(C68,DB!$A$2:$A$248,DB!$D$2:$D$248,"")</f>
        <v>Sector 2</v>
      </c>
    </row>
    <row r="69" spans="1:20" x14ac:dyDescent="0.2">
      <c r="A69" t="s">
        <v>194</v>
      </c>
      <c r="B69" t="s">
        <v>18</v>
      </c>
      <c r="C69" t="s">
        <v>144</v>
      </c>
      <c r="D69" t="s">
        <v>61</v>
      </c>
      <c r="E69" t="s">
        <v>2721</v>
      </c>
      <c r="F69" s="2">
        <v>46316.698344907403</v>
      </c>
      <c r="G69" t="s">
        <v>22</v>
      </c>
      <c r="H69" t="s">
        <v>6496</v>
      </c>
      <c r="I69">
        <v>350</v>
      </c>
      <c r="J69" t="s">
        <v>23</v>
      </c>
      <c r="K69" t="s">
        <v>24</v>
      </c>
      <c r="L69">
        <v>360</v>
      </c>
      <c r="M69" t="s">
        <v>31</v>
      </c>
      <c r="N69" s="2">
        <v>46316.720509259263</v>
      </c>
      <c r="O69">
        <v>330</v>
      </c>
      <c r="P69" t="s">
        <v>26</v>
      </c>
      <c r="Q69">
        <v>40</v>
      </c>
      <c r="R69" s="3" t="str">
        <f>IF(OR(G69="12R",G69="12L"),_xlfn.XLOOKUP(C69,DB!$A$2:$A$248,DB!$B$2:$B$248,""),IF(OR(G69="30L",G69="30R"),_xlfn.XLOOKUP(C69,DB!$A$2:$A$248,DB!$C$2:$C$248,""),""))</f>
        <v>OMSUK</v>
      </c>
      <c r="S69" s="3">
        <f t="shared" si="1"/>
        <v>16</v>
      </c>
      <c r="T69" s="3" t="str">
        <f>_xlfn.XLOOKUP(C69,DB!$A$2:$A$248,DB!$D$2:$D$248,"")</f>
        <v>Sector 3</v>
      </c>
    </row>
    <row r="70" spans="1:20" x14ac:dyDescent="0.2">
      <c r="A70" t="s">
        <v>192</v>
      </c>
      <c r="B70" t="s">
        <v>18</v>
      </c>
      <c r="C70" t="s">
        <v>193</v>
      </c>
      <c r="D70" t="s">
        <v>54</v>
      </c>
      <c r="E70" t="s">
        <v>222</v>
      </c>
      <c r="F70" s="2">
        <v>46316.702523148153</v>
      </c>
      <c r="G70" t="s">
        <v>22</v>
      </c>
      <c r="H70" t="s">
        <v>6497</v>
      </c>
      <c r="I70">
        <v>380</v>
      </c>
      <c r="J70" t="s">
        <v>23</v>
      </c>
      <c r="K70" t="s">
        <v>24</v>
      </c>
      <c r="L70">
        <v>833</v>
      </c>
      <c r="M70" t="s">
        <v>193</v>
      </c>
      <c r="N70" s="2">
        <v>46316.749502314815</v>
      </c>
      <c r="O70">
        <v>15</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191</v>
      </c>
      <c r="B71" t="s">
        <v>18</v>
      </c>
      <c r="C71" t="s">
        <v>115</v>
      </c>
      <c r="D71" t="s">
        <v>29</v>
      </c>
      <c r="E71" t="s">
        <v>4921</v>
      </c>
      <c r="F71" s="2">
        <v>46316.703379629631</v>
      </c>
      <c r="G71" t="s">
        <v>22</v>
      </c>
      <c r="H71" t="s">
        <v>6498</v>
      </c>
      <c r="I71">
        <v>350</v>
      </c>
      <c r="J71" t="s">
        <v>23</v>
      </c>
      <c r="K71" t="s">
        <v>24</v>
      </c>
      <c r="L71">
        <v>155</v>
      </c>
      <c r="M71" t="s">
        <v>3644</v>
      </c>
      <c r="N71" s="2">
        <v>46316.713888888888</v>
      </c>
      <c r="O71">
        <v>280</v>
      </c>
      <c r="P71" t="s">
        <v>26</v>
      </c>
      <c r="Q71">
        <v>40</v>
      </c>
      <c r="R71" s="3" t="str">
        <f>IF(OR(G71="12R",G71="12L"),_xlfn.XLOOKUP(C71,DB!$A$2:$A$248,DB!$B$2:$B$248,""),IF(OR(G71="30L",G71="30R"),_xlfn.XLOOKUP(C71,DB!$A$2:$A$248,DB!$C$2:$C$248,""),""))</f>
        <v>TAKUX</v>
      </c>
      <c r="S71" s="3">
        <f t="shared" si="1"/>
        <v>16</v>
      </c>
      <c r="T71" s="3" t="str">
        <f>_xlfn.XLOOKUP(C71,DB!$A$2:$A$248,DB!$D$2:$D$248,"")</f>
        <v>Sector 7</v>
      </c>
    </row>
    <row r="72" spans="1:20" x14ac:dyDescent="0.2">
      <c r="A72" t="s">
        <v>2992</v>
      </c>
      <c r="B72" t="s">
        <v>18</v>
      </c>
      <c r="C72" t="s">
        <v>493</v>
      </c>
      <c r="D72" t="s">
        <v>20</v>
      </c>
      <c r="E72" t="s">
        <v>6499</v>
      </c>
      <c r="F72" s="2">
        <v>46316.704629629632</v>
      </c>
      <c r="G72" t="s">
        <v>22</v>
      </c>
      <c r="H72" t="s">
        <v>6500</v>
      </c>
      <c r="I72">
        <v>360</v>
      </c>
      <c r="J72" t="s">
        <v>23</v>
      </c>
      <c r="K72" t="s">
        <v>24</v>
      </c>
      <c r="L72">
        <v>442</v>
      </c>
      <c r="M72" t="s">
        <v>204</v>
      </c>
      <c r="N72" s="2">
        <v>46316.730925925927</v>
      </c>
      <c r="O72">
        <v>360</v>
      </c>
      <c r="P72" t="s">
        <v>26</v>
      </c>
      <c r="Q72">
        <v>40</v>
      </c>
      <c r="R72" s="3" t="str">
        <f>IF(OR(G72="12R",G72="12L"),_xlfn.XLOOKUP(C72,DB!$A$2:$A$248,DB!$B$2:$B$248,""),IF(OR(G72="30L",G72="30R"),_xlfn.XLOOKUP(C72,DB!$A$2:$A$248,DB!$C$2:$C$248,""),""))</f>
        <v>ENEBA</v>
      </c>
      <c r="S72" s="3">
        <f t="shared" si="1"/>
        <v>16</v>
      </c>
      <c r="T72" s="3" t="str">
        <f>_xlfn.XLOOKUP(C72,DB!$A$2:$A$248,DB!$D$2:$D$248,"")</f>
        <v>Sector 3</v>
      </c>
    </row>
    <row r="73" spans="1:20" x14ac:dyDescent="0.2">
      <c r="A73" t="s">
        <v>201</v>
      </c>
      <c r="B73" t="s">
        <v>18</v>
      </c>
      <c r="C73" t="s">
        <v>128</v>
      </c>
      <c r="D73" t="s">
        <v>20</v>
      </c>
      <c r="E73" t="s">
        <v>4233</v>
      </c>
      <c r="F73" s="2">
        <v>46316.708912037036</v>
      </c>
      <c r="G73" t="s">
        <v>22</v>
      </c>
      <c r="H73" t="s">
        <v>6501</v>
      </c>
      <c r="I73">
        <v>340</v>
      </c>
      <c r="J73" t="s">
        <v>23</v>
      </c>
      <c r="K73" t="s">
        <v>24</v>
      </c>
      <c r="L73">
        <v>559</v>
      </c>
      <c r="M73" t="s">
        <v>130</v>
      </c>
      <c r="N73" s="2">
        <v>46316.740543981483</v>
      </c>
      <c r="O73">
        <v>340</v>
      </c>
      <c r="P73" t="s">
        <v>26</v>
      </c>
      <c r="Q73">
        <v>40</v>
      </c>
      <c r="R73" s="3" t="str">
        <f>IF(OR(G73="12R",G73="12L"),_xlfn.XLOOKUP(C73,DB!$A$2:$A$248,DB!$B$2:$B$248,""),IF(OR(G73="30L",G73="30R"),_xlfn.XLOOKUP(C73,DB!$A$2:$A$248,DB!$C$2:$C$248,""),""))</f>
        <v>ENEBA</v>
      </c>
      <c r="S73" s="3">
        <f t="shared" si="1"/>
        <v>17</v>
      </c>
      <c r="T73" s="3" t="str">
        <f>_xlfn.XLOOKUP(C73,DB!$A$2:$A$248,DB!$D$2:$D$248,"")</f>
        <v>Sector 3</v>
      </c>
    </row>
    <row r="74" spans="1:20" x14ac:dyDescent="0.2">
      <c r="A74" t="s">
        <v>289</v>
      </c>
      <c r="B74" t="s">
        <v>18</v>
      </c>
      <c r="C74" t="s">
        <v>97</v>
      </c>
      <c r="D74" t="s">
        <v>34</v>
      </c>
      <c r="E74" t="s">
        <v>6361</v>
      </c>
      <c r="F74" s="2">
        <v>46316.712372685186</v>
      </c>
      <c r="G74" t="s">
        <v>22</v>
      </c>
      <c r="H74" t="s">
        <v>6502</v>
      </c>
      <c r="I74">
        <v>380</v>
      </c>
      <c r="J74" t="s">
        <v>23</v>
      </c>
      <c r="K74" t="s">
        <v>24</v>
      </c>
      <c r="L74">
        <v>886</v>
      </c>
      <c r="M74" t="s">
        <v>99</v>
      </c>
      <c r="N74" s="2">
        <v>46316.76153935185</v>
      </c>
      <c r="O74">
        <v>200</v>
      </c>
      <c r="P74" t="s">
        <v>26</v>
      </c>
      <c r="Q74">
        <v>190</v>
      </c>
      <c r="R74" s="3" t="str">
        <f>IF(OR(G74="12R",G74="12L"),_xlfn.XLOOKUP(C74,DB!$A$2:$A$248,DB!$B$2:$B$248,""),IF(OR(G74="30L",G74="30R"),_xlfn.XLOOKUP(C74,DB!$A$2:$A$248,DB!$C$2:$C$248,""),""))</f>
        <v>UDGUV</v>
      </c>
      <c r="S74" s="3">
        <f t="shared" si="1"/>
        <v>17</v>
      </c>
      <c r="T74" s="3" t="str">
        <f>_xlfn.XLOOKUP(C74,DB!$A$2:$A$248,DB!$D$2:$D$248,"")</f>
        <v>Sector 2</v>
      </c>
    </row>
    <row r="75" spans="1:20" x14ac:dyDescent="0.2">
      <c r="A75" t="s">
        <v>190</v>
      </c>
      <c r="B75" t="s">
        <v>18</v>
      </c>
      <c r="C75" t="s">
        <v>19</v>
      </c>
      <c r="D75" t="s">
        <v>34</v>
      </c>
      <c r="E75" t="s">
        <v>84</v>
      </c>
      <c r="F75" s="2">
        <v>46316.714780092589</v>
      </c>
      <c r="G75" t="s">
        <v>22</v>
      </c>
      <c r="H75" t="s">
        <v>6503</v>
      </c>
      <c r="I75">
        <v>360</v>
      </c>
      <c r="J75" t="s">
        <v>23</v>
      </c>
      <c r="K75" t="s">
        <v>24</v>
      </c>
      <c r="L75">
        <v>864</v>
      </c>
      <c r="M75" t="s">
        <v>181</v>
      </c>
      <c r="N75" s="2">
        <v>46316.763275462959</v>
      </c>
      <c r="O75">
        <v>360</v>
      </c>
      <c r="P75" t="s">
        <v>26</v>
      </c>
      <c r="Q75">
        <v>190</v>
      </c>
      <c r="R75" s="3" t="str">
        <f>IF(OR(G75="12R",G75="12L"),_xlfn.XLOOKUP(C75,DB!$A$2:$A$248,DB!$B$2:$B$248,""),IF(OR(G75="30L",G75="30R"),_xlfn.XLOOKUP(C75,DB!$A$2:$A$248,DB!$C$2:$C$248,""),""))</f>
        <v>UDGUV</v>
      </c>
      <c r="S75" s="3">
        <f t="shared" si="1"/>
        <v>17</v>
      </c>
      <c r="T75" s="3" t="str">
        <f>_xlfn.XLOOKUP(C75,DB!$A$2:$A$248,DB!$D$2:$D$248,"")</f>
        <v>Sector 2</v>
      </c>
    </row>
    <row r="76" spans="1:20" x14ac:dyDescent="0.2">
      <c r="A76" t="s">
        <v>196</v>
      </c>
      <c r="B76" t="s">
        <v>18</v>
      </c>
      <c r="C76" t="s">
        <v>43</v>
      </c>
      <c r="D76" t="s">
        <v>29</v>
      </c>
      <c r="E76" t="s">
        <v>6504</v>
      </c>
      <c r="F76" s="2">
        <v>46316.716226851851</v>
      </c>
      <c r="G76" t="s">
        <v>22</v>
      </c>
      <c r="H76" t="s">
        <v>6505</v>
      </c>
      <c r="I76">
        <v>380</v>
      </c>
      <c r="J76" t="s">
        <v>23</v>
      </c>
      <c r="K76" t="s">
        <v>24</v>
      </c>
      <c r="L76">
        <v>859</v>
      </c>
      <c r="M76" t="s">
        <v>46</v>
      </c>
      <c r="N76" s="2">
        <v>46316.766041666662</v>
      </c>
      <c r="O76">
        <v>380</v>
      </c>
      <c r="P76" t="s">
        <v>26</v>
      </c>
      <c r="Q76">
        <v>190</v>
      </c>
      <c r="R76" s="3" t="str">
        <f>IF(OR(G76="12R",G76="12L"),_xlfn.XLOOKUP(C76,DB!$A$2:$A$248,DB!$B$2:$B$248,""),IF(OR(G76="30L",G76="30R"),_xlfn.XLOOKUP(C76,DB!$A$2:$A$248,DB!$C$2:$C$248,""),""))</f>
        <v>UDGUV</v>
      </c>
      <c r="S76" s="3">
        <f t="shared" si="1"/>
        <v>17</v>
      </c>
      <c r="T76" s="3" t="str">
        <f>_xlfn.XLOOKUP(C76,DB!$A$2:$A$248,DB!$D$2:$D$248,"")</f>
        <v>Sector 2</v>
      </c>
    </row>
    <row r="77" spans="1:20" x14ac:dyDescent="0.2">
      <c r="A77" t="s">
        <v>202</v>
      </c>
      <c r="B77" t="s">
        <v>18</v>
      </c>
      <c r="C77" t="s">
        <v>203</v>
      </c>
      <c r="D77" t="s">
        <v>123</v>
      </c>
      <c r="E77" t="s">
        <v>6506</v>
      </c>
      <c r="F77" s="2">
        <v>46316.717442129629</v>
      </c>
      <c r="G77" t="s">
        <v>22</v>
      </c>
      <c r="H77" t="s">
        <v>6507</v>
      </c>
      <c r="I77">
        <v>350</v>
      </c>
      <c r="J77" t="s">
        <v>23</v>
      </c>
      <c r="K77" t="s">
        <v>24</v>
      </c>
      <c r="L77">
        <v>359</v>
      </c>
      <c r="M77" t="s">
        <v>31</v>
      </c>
      <c r="N77" s="2">
        <v>46316.736851851849</v>
      </c>
      <c r="O77">
        <v>350</v>
      </c>
      <c r="P77" t="s">
        <v>26</v>
      </c>
      <c r="Q77">
        <v>40</v>
      </c>
      <c r="R77" s="3" t="str">
        <f>IF(OR(G77="12R",G77="12L"),_xlfn.XLOOKUP(C77,DB!$A$2:$A$248,DB!$B$2:$B$248,""),IF(OR(G77="30L",G77="30R"),_xlfn.XLOOKUP(C77,DB!$A$2:$A$248,DB!$C$2:$C$248,""),""))</f>
        <v>ENEBA</v>
      </c>
      <c r="S77" s="3">
        <f t="shared" si="1"/>
        <v>17</v>
      </c>
      <c r="T77" s="3" t="str">
        <f>_xlfn.XLOOKUP(C77,DB!$A$2:$A$248,DB!$D$2:$D$248,"")</f>
        <v>Sector 3</v>
      </c>
    </row>
    <row r="78" spans="1:20" x14ac:dyDescent="0.2">
      <c r="A78" t="s">
        <v>410</v>
      </c>
      <c r="B78" t="s">
        <v>18</v>
      </c>
      <c r="C78" t="s">
        <v>63</v>
      </c>
      <c r="D78" t="s">
        <v>54</v>
      </c>
      <c r="E78" t="s">
        <v>3400</v>
      </c>
      <c r="F78" s="2">
        <v>46316.719097222223</v>
      </c>
      <c r="G78" t="s">
        <v>22</v>
      </c>
      <c r="H78" t="s">
        <v>6508</v>
      </c>
      <c r="I78">
        <v>380</v>
      </c>
      <c r="J78" t="s">
        <v>23</v>
      </c>
      <c r="K78" t="s">
        <v>24</v>
      </c>
      <c r="L78">
        <v>865</v>
      </c>
      <c r="M78" t="s">
        <v>181</v>
      </c>
      <c r="N78" s="2">
        <v>46316.767974537041</v>
      </c>
      <c r="O78">
        <v>380</v>
      </c>
      <c r="P78" t="s">
        <v>26</v>
      </c>
      <c r="Q78">
        <v>190</v>
      </c>
      <c r="R78" s="3" t="str">
        <f>IF(OR(G78="12R",G78="12L"),_xlfn.XLOOKUP(C78,DB!$A$2:$A$248,DB!$B$2:$B$248,""),IF(OR(G78="30L",G78="30R"),_xlfn.XLOOKUP(C78,DB!$A$2:$A$248,DB!$C$2:$C$248,""),""))</f>
        <v>UDGUV</v>
      </c>
      <c r="S78" s="3">
        <f t="shared" si="1"/>
        <v>17</v>
      </c>
      <c r="T78" s="3" t="str">
        <f>_xlfn.XLOOKUP(C78,DB!$A$2:$A$248,DB!$D$2:$D$248,"")</f>
        <v>Sector 2</v>
      </c>
    </row>
    <row r="79" spans="1:20" x14ac:dyDescent="0.2">
      <c r="A79" t="s">
        <v>3029</v>
      </c>
      <c r="B79" t="s">
        <v>18</v>
      </c>
      <c r="C79" t="s">
        <v>205</v>
      </c>
      <c r="D79" t="s">
        <v>34</v>
      </c>
      <c r="E79" t="s">
        <v>3718</v>
      </c>
      <c r="F79" s="2">
        <v>46316.720694444448</v>
      </c>
      <c r="G79" t="s">
        <v>22</v>
      </c>
      <c r="H79" t="s">
        <v>6509</v>
      </c>
      <c r="I79">
        <v>330</v>
      </c>
      <c r="J79" t="s">
        <v>23</v>
      </c>
      <c r="K79" t="s">
        <v>24</v>
      </c>
      <c r="L79">
        <v>151</v>
      </c>
      <c r="M79" t="s">
        <v>70</v>
      </c>
      <c r="N79" s="2">
        <v>46316.72991898148</v>
      </c>
      <c r="O79">
        <v>288</v>
      </c>
      <c r="P79" t="s">
        <v>26</v>
      </c>
      <c r="Q79">
        <v>190</v>
      </c>
      <c r="R79" s="3" t="str">
        <f>IF(OR(G79="12R",G79="12L"),_xlfn.XLOOKUP(C79,DB!$A$2:$A$248,DB!$B$2:$B$248,""),IF(OR(G79="30L",G79="30R"),_xlfn.XLOOKUP(C79,DB!$A$2:$A$248,DB!$C$2:$C$248,""),""))</f>
        <v>NUDAL</v>
      </c>
      <c r="S79" s="3">
        <f t="shared" si="1"/>
        <v>17</v>
      </c>
      <c r="T79" s="3" t="str">
        <f>_xlfn.XLOOKUP(C79,DB!$A$2:$A$248,DB!$D$2:$D$248,"")</f>
        <v>Sector 3</v>
      </c>
    </row>
    <row r="80" spans="1:20" x14ac:dyDescent="0.2">
      <c r="A80" t="s">
        <v>2763</v>
      </c>
      <c r="B80" t="s">
        <v>18</v>
      </c>
      <c r="C80" t="s">
        <v>6510</v>
      </c>
      <c r="D80" t="s">
        <v>2765</v>
      </c>
      <c r="F80" s="2">
        <v>46316.722905092596</v>
      </c>
      <c r="G80" t="s">
        <v>22</v>
      </c>
      <c r="H80" t="s">
        <v>167</v>
      </c>
      <c r="I80">
        <v>15</v>
      </c>
      <c r="J80" t="s">
        <v>139</v>
      </c>
      <c r="K80" t="s">
        <v>26</v>
      </c>
      <c r="L80">
        <v>26</v>
      </c>
      <c r="M80" t="s">
        <v>6510</v>
      </c>
      <c r="N80" s="2">
        <v>46316.751273148147</v>
      </c>
      <c r="O80">
        <v>0</v>
      </c>
      <c r="P80" t="s">
        <v>26</v>
      </c>
      <c r="Q80">
        <v>15</v>
      </c>
      <c r="R80" s="3" t="str">
        <f>IF(OR(G80="12R",G80="12L"),_xlfn.XLOOKUP(C80,DB!$A$2:$A$248,DB!$B$2:$B$248,""),IF(OR(G80="30L",G80="30R"),_xlfn.XLOOKUP(C80,DB!$A$2:$A$248,DB!$C$2:$C$248,""),""))</f>
        <v/>
      </c>
      <c r="S80" s="3">
        <f t="shared" si="1"/>
        <v>17</v>
      </c>
      <c r="T80" s="3" t="str">
        <f>_xlfn.XLOOKUP(C80,DB!$A$2:$A$248,DB!$D$2:$D$248,"")</f>
        <v/>
      </c>
    </row>
    <row r="81" spans="1:20" x14ac:dyDescent="0.2">
      <c r="A81" t="s">
        <v>6511</v>
      </c>
      <c r="B81" t="s">
        <v>18</v>
      </c>
      <c r="C81" t="s">
        <v>144</v>
      </c>
      <c r="D81" t="s">
        <v>29</v>
      </c>
      <c r="E81" t="s">
        <v>920</v>
      </c>
      <c r="F81" s="2">
        <v>46316.728726851856</v>
      </c>
      <c r="G81" t="s">
        <v>22</v>
      </c>
      <c r="H81" t="s">
        <v>6512</v>
      </c>
      <c r="I81">
        <v>410</v>
      </c>
      <c r="J81" t="s">
        <v>23</v>
      </c>
      <c r="K81" t="s">
        <v>504</v>
      </c>
      <c r="L81">
        <v>361</v>
      </c>
      <c r="M81" t="s">
        <v>31</v>
      </c>
      <c r="N81" s="2">
        <v>46316.749849537038</v>
      </c>
      <c r="O81">
        <v>410</v>
      </c>
      <c r="P81" t="s">
        <v>26</v>
      </c>
      <c r="Q81">
        <v>40</v>
      </c>
      <c r="R81" s="3" t="str">
        <f>IF(OR(G81="12R",G81="12L"),_xlfn.XLOOKUP(C81,DB!$A$2:$A$248,DB!$B$2:$B$248,""),IF(OR(G81="30L",G81="30R"),_xlfn.XLOOKUP(C81,DB!$A$2:$A$248,DB!$C$2:$C$248,""),""))</f>
        <v>OMSUK</v>
      </c>
      <c r="S81" s="3">
        <f t="shared" si="1"/>
        <v>17</v>
      </c>
      <c r="T81" s="3" t="str">
        <f>_xlfn.XLOOKUP(C81,DB!$A$2:$A$248,DB!$D$2:$D$248,"")</f>
        <v>Sector 3</v>
      </c>
    </row>
    <row r="82" spans="1:20" x14ac:dyDescent="0.2">
      <c r="A82" t="s">
        <v>262</v>
      </c>
      <c r="B82" t="s">
        <v>18</v>
      </c>
      <c r="C82" t="s">
        <v>134</v>
      </c>
      <c r="D82" t="s">
        <v>61</v>
      </c>
      <c r="E82" t="s">
        <v>2514</v>
      </c>
      <c r="F82" s="2">
        <v>46316.734131944446</v>
      </c>
      <c r="G82" t="s">
        <v>22</v>
      </c>
      <c r="H82" t="s">
        <v>6513</v>
      </c>
      <c r="I82">
        <v>350</v>
      </c>
      <c r="J82" t="s">
        <v>23</v>
      </c>
      <c r="K82" t="s">
        <v>24</v>
      </c>
      <c r="L82">
        <v>359</v>
      </c>
      <c r="M82" t="s">
        <v>31</v>
      </c>
      <c r="N82" s="2">
        <v>46316.75472222222</v>
      </c>
      <c r="O82">
        <v>350</v>
      </c>
      <c r="P82" t="s">
        <v>26</v>
      </c>
      <c r="Q82">
        <v>40</v>
      </c>
      <c r="R82" s="3" t="str">
        <f>IF(OR(G82="12R",G82="12L"),_xlfn.XLOOKUP(C82,DB!$A$2:$A$248,DB!$B$2:$B$248,""),IF(OR(G82="30L",G82="30R"),_xlfn.XLOOKUP(C82,DB!$A$2:$A$248,DB!$C$2:$C$248,""),""))</f>
        <v>ENEBA</v>
      </c>
      <c r="S82" s="3">
        <f t="shared" si="1"/>
        <v>17</v>
      </c>
      <c r="T82" s="3" t="str">
        <f>_xlfn.XLOOKUP(C82,DB!$A$2:$A$248,DB!$D$2:$D$248,"")</f>
        <v>Sector 3</v>
      </c>
    </row>
    <row r="83" spans="1:20" x14ac:dyDescent="0.2">
      <c r="A83" t="s">
        <v>217</v>
      </c>
      <c r="B83" t="s">
        <v>18</v>
      </c>
      <c r="C83" t="s">
        <v>33</v>
      </c>
      <c r="D83" t="s">
        <v>61</v>
      </c>
      <c r="E83" t="s">
        <v>4978</v>
      </c>
      <c r="F83" s="2">
        <v>46316.738009259258</v>
      </c>
      <c r="G83" t="s">
        <v>22</v>
      </c>
      <c r="H83" t="s">
        <v>6514</v>
      </c>
      <c r="I83">
        <v>340</v>
      </c>
      <c r="J83" t="s">
        <v>23</v>
      </c>
      <c r="K83" t="s">
        <v>24</v>
      </c>
      <c r="L83">
        <v>865</v>
      </c>
      <c r="M83" t="s">
        <v>36</v>
      </c>
      <c r="N83" s="2">
        <v>46316.786261574074</v>
      </c>
      <c r="O83">
        <v>340</v>
      </c>
      <c r="P83" t="s">
        <v>26</v>
      </c>
      <c r="Q83">
        <v>190</v>
      </c>
      <c r="R83" s="3" t="str">
        <f>IF(OR(G83="12R",G83="12L"),_xlfn.XLOOKUP(C83,DB!$A$2:$A$248,DB!$B$2:$B$248,""),IF(OR(G83="30L",G83="30R"),_xlfn.XLOOKUP(C83,DB!$A$2:$A$248,DB!$C$2:$C$248,""),""))</f>
        <v>UDGUV</v>
      </c>
      <c r="S83" s="3">
        <f t="shared" si="1"/>
        <v>17</v>
      </c>
      <c r="T83" s="3" t="str">
        <f>_xlfn.XLOOKUP(C83,DB!$A$2:$A$248,DB!$D$2:$D$248,"")</f>
        <v>Sector 2</v>
      </c>
    </row>
    <row r="84" spans="1:20" x14ac:dyDescent="0.2">
      <c r="A84" t="s">
        <v>207</v>
      </c>
      <c r="B84" t="s">
        <v>18</v>
      </c>
      <c r="C84" t="s">
        <v>208</v>
      </c>
      <c r="D84" t="s">
        <v>61</v>
      </c>
      <c r="E84" t="s">
        <v>825</v>
      </c>
      <c r="F84" s="2">
        <v>46316.73914351852</v>
      </c>
      <c r="G84" t="s">
        <v>22</v>
      </c>
      <c r="H84" t="s">
        <v>6515</v>
      </c>
      <c r="I84">
        <v>350</v>
      </c>
      <c r="J84" t="s">
        <v>23</v>
      </c>
      <c r="K84" t="s">
        <v>24</v>
      </c>
      <c r="L84">
        <v>361</v>
      </c>
      <c r="M84" t="s">
        <v>31</v>
      </c>
      <c r="N84" s="2">
        <v>46316.759872685187</v>
      </c>
      <c r="O84">
        <v>330</v>
      </c>
      <c r="P84" t="s">
        <v>26</v>
      </c>
      <c r="Q84">
        <v>40</v>
      </c>
      <c r="R84" s="3" t="str">
        <f>IF(OR(G84="12R",G84="12L"),_xlfn.XLOOKUP(C84,DB!$A$2:$A$248,DB!$B$2:$B$248,""),IF(OR(G84="30L",G84="30R"),_xlfn.XLOOKUP(C84,DB!$A$2:$A$248,DB!$C$2:$C$248,""),""))</f>
        <v>ENEBA</v>
      </c>
      <c r="S84" s="3">
        <f t="shared" si="1"/>
        <v>17</v>
      </c>
      <c r="T84" s="3" t="str">
        <f>_xlfn.XLOOKUP(C84,DB!$A$2:$A$248,DB!$D$2:$D$248,"")</f>
        <v>Sector 3</v>
      </c>
    </row>
    <row r="85" spans="1:20" x14ac:dyDescent="0.2">
      <c r="A85" t="s">
        <v>404</v>
      </c>
      <c r="B85" t="s">
        <v>18</v>
      </c>
      <c r="C85" t="s">
        <v>33</v>
      </c>
      <c r="D85" t="s">
        <v>20</v>
      </c>
      <c r="E85" t="s">
        <v>562</v>
      </c>
      <c r="F85" s="2">
        <v>46316.740393518514</v>
      </c>
      <c r="G85" t="s">
        <v>22</v>
      </c>
      <c r="H85" t="s">
        <v>6516</v>
      </c>
      <c r="I85">
        <v>360</v>
      </c>
      <c r="J85" t="s">
        <v>23</v>
      </c>
      <c r="K85" t="s">
        <v>152</v>
      </c>
      <c r="L85">
        <v>867</v>
      </c>
      <c r="M85" t="s">
        <v>36</v>
      </c>
      <c r="N85" s="2">
        <v>46316.788865740746</v>
      </c>
      <c r="O85">
        <v>360</v>
      </c>
      <c r="P85" t="s">
        <v>26</v>
      </c>
      <c r="Q85">
        <v>190</v>
      </c>
      <c r="R85" s="3" t="str">
        <f>IF(OR(G85="12R",G85="12L"),_xlfn.XLOOKUP(C85,DB!$A$2:$A$248,DB!$B$2:$B$248,""),IF(OR(G85="30L",G85="30R"),_xlfn.XLOOKUP(C85,DB!$A$2:$A$248,DB!$C$2:$C$248,""),""))</f>
        <v>UDGUV</v>
      </c>
      <c r="S85" s="3">
        <f t="shared" si="1"/>
        <v>17</v>
      </c>
      <c r="T85" s="3" t="str">
        <f>_xlfn.XLOOKUP(C85,DB!$A$2:$A$248,DB!$D$2:$D$248,"")</f>
        <v>Sector 2</v>
      </c>
    </row>
    <row r="86" spans="1:20" x14ac:dyDescent="0.2">
      <c r="A86" t="s">
        <v>236</v>
      </c>
      <c r="B86" t="s">
        <v>18</v>
      </c>
      <c r="C86" t="s">
        <v>43</v>
      </c>
      <c r="D86" t="s">
        <v>44</v>
      </c>
      <c r="E86" t="s">
        <v>959</v>
      </c>
      <c r="F86" s="2">
        <v>46316.743402777778</v>
      </c>
      <c r="G86" t="s">
        <v>22</v>
      </c>
      <c r="H86" t="s">
        <v>6517</v>
      </c>
      <c r="I86">
        <v>360</v>
      </c>
      <c r="J86" t="s">
        <v>23</v>
      </c>
      <c r="K86" t="s">
        <v>24</v>
      </c>
      <c r="L86">
        <v>859</v>
      </c>
      <c r="M86" t="s">
        <v>1229</v>
      </c>
      <c r="N86" s="2">
        <v>46316.791527777779</v>
      </c>
      <c r="O86">
        <v>380</v>
      </c>
      <c r="P86" t="s">
        <v>26</v>
      </c>
      <c r="Q86">
        <v>190</v>
      </c>
      <c r="R86" s="3" t="str">
        <f>IF(OR(G86="12R",G86="12L"),_xlfn.XLOOKUP(C86,DB!$A$2:$A$248,DB!$B$2:$B$248,""),IF(OR(G86="30L",G86="30R"),_xlfn.XLOOKUP(C86,DB!$A$2:$A$248,DB!$C$2:$C$248,""),""))</f>
        <v>UDGUV</v>
      </c>
      <c r="S86" s="3">
        <f t="shared" si="1"/>
        <v>17</v>
      </c>
      <c r="T86" s="3" t="str">
        <f>_xlfn.XLOOKUP(C86,DB!$A$2:$A$248,DB!$D$2:$D$248,"")</f>
        <v>Sector 2</v>
      </c>
    </row>
    <row r="87" spans="1:20" x14ac:dyDescent="0.2">
      <c r="A87" t="s">
        <v>240</v>
      </c>
      <c r="B87" t="s">
        <v>18</v>
      </c>
      <c r="C87" t="s">
        <v>28</v>
      </c>
      <c r="D87" t="s">
        <v>241</v>
      </c>
      <c r="E87" t="s">
        <v>6518</v>
      </c>
      <c r="F87" s="2">
        <v>46316.749884259261</v>
      </c>
      <c r="G87" t="s">
        <v>22</v>
      </c>
      <c r="H87" t="s">
        <v>6519</v>
      </c>
      <c r="I87">
        <v>330</v>
      </c>
      <c r="J87" t="s">
        <v>23</v>
      </c>
      <c r="K87" t="s">
        <v>24</v>
      </c>
      <c r="L87">
        <v>352</v>
      </c>
      <c r="M87" t="s">
        <v>31</v>
      </c>
      <c r="N87" s="2">
        <v>46316.770555555559</v>
      </c>
      <c r="O87">
        <v>330</v>
      </c>
      <c r="P87" t="s">
        <v>26</v>
      </c>
      <c r="Q87">
        <v>40</v>
      </c>
      <c r="R87" s="3" t="str">
        <f>IF(OR(G87="12R",G87="12L"),_xlfn.XLOOKUP(C87,DB!$A$2:$A$248,DB!$B$2:$B$248,""),IF(OR(G87="30L",G87="30R"),_xlfn.XLOOKUP(C87,DB!$A$2:$A$248,DB!$C$2:$C$248,""),""))</f>
        <v>OMSUK</v>
      </c>
      <c r="S87" s="3">
        <f t="shared" si="1"/>
        <v>17</v>
      </c>
      <c r="T87" s="3" t="str">
        <f>_xlfn.XLOOKUP(C87,DB!$A$2:$A$248,DB!$D$2:$D$248,"")</f>
        <v>Sector 3</v>
      </c>
    </row>
    <row r="88" spans="1:20" x14ac:dyDescent="0.2">
      <c r="A88" t="s">
        <v>305</v>
      </c>
      <c r="B88" t="s">
        <v>18</v>
      </c>
      <c r="C88" t="s">
        <v>148</v>
      </c>
      <c r="D88" t="s">
        <v>20</v>
      </c>
      <c r="E88" t="s">
        <v>3727</v>
      </c>
      <c r="F88" s="2">
        <v>46316.75099537037</v>
      </c>
      <c r="G88" t="s">
        <v>22</v>
      </c>
      <c r="H88" t="s">
        <v>421</v>
      </c>
      <c r="I88">
        <v>370</v>
      </c>
      <c r="J88" t="s">
        <v>23</v>
      </c>
      <c r="K88" t="s">
        <v>24</v>
      </c>
      <c r="L88">
        <v>136</v>
      </c>
      <c r="M88" t="s">
        <v>40</v>
      </c>
      <c r="N88" s="2">
        <v>46316.760023148148</v>
      </c>
      <c r="O88">
        <v>253</v>
      </c>
      <c r="P88" t="s">
        <v>26</v>
      </c>
      <c r="Q88">
        <v>190</v>
      </c>
      <c r="R88" s="3" t="str">
        <f>IF(OR(G88="12R",G88="12L"),_xlfn.XLOOKUP(C88,DB!$A$2:$A$248,DB!$B$2:$B$248,""),IF(OR(G88="30L",G88="30R"),_xlfn.XLOOKUP(C88,DB!$A$2:$A$248,DB!$C$2:$C$248,""),""))</f>
        <v>NUDAL</v>
      </c>
      <c r="S88" s="3">
        <f t="shared" si="1"/>
        <v>18</v>
      </c>
      <c r="T88" s="3" t="str">
        <f>_xlfn.XLOOKUP(C88,DB!$A$2:$A$248,DB!$D$2:$D$248,"")</f>
        <v>Sector 3</v>
      </c>
    </row>
    <row r="89" spans="1:20" x14ac:dyDescent="0.2">
      <c r="A89" t="s">
        <v>228</v>
      </c>
      <c r="B89" t="s">
        <v>18</v>
      </c>
      <c r="C89" t="s">
        <v>19</v>
      </c>
      <c r="D89" t="s">
        <v>61</v>
      </c>
      <c r="E89" t="s">
        <v>747</v>
      </c>
      <c r="F89" s="2">
        <v>46316.753379629634</v>
      </c>
      <c r="G89" t="s">
        <v>22</v>
      </c>
      <c r="H89" t="s">
        <v>6520</v>
      </c>
      <c r="I89">
        <v>360</v>
      </c>
      <c r="J89" t="s">
        <v>23</v>
      </c>
      <c r="K89" t="s">
        <v>24</v>
      </c>
      <c r="L89">
        <v>864</v>
      </c>
      <c r="M89" t="s">
        <v>3417</v>
      </c>
      <c r="N89" s="2">
        <v>46316.801759259259</v>
      </c>
      <c r="O89">
        <v>360</v>
      </c>
      <c r="P89" t="s">
        <v>26</v>
      </c>
      <c r="Q89">
        <v>190</v>
      </c>
      <c r="R89" s="3" t="str">
        <f>IF(OR(G89="12R",G89="12L"),_xlfn.XLOOKUP(C89,DB!$A$2:$A$248,DB!$B$2:$B$248,""),IF(OR(G89="30L",G89="30R"),_xlfn.XLOOKUP(C89,DB!$A$2:$A$248,DB!$C$2:$C$248,""),""))</f>
        <v>UDGUV</v>
      </c>
      <c r="S89" s="3">
        <f t="shared" si="1"/>
        <v>18</v>
      </c>
      <c r="T89" s="3" t="str">
        <f>_xlfn.XLOOKUP(C89,DB!$A$2:$A$248,DB!$D$2:$D$248,"")</f>
        <v>Sector 2</v>
      </c>
    </row>
    <row r="90" spans="1:20" x14ac:dyDescent="0.2">
      <c r="A90" t="s">
        <v>264</v>
      </c>
      <c r="B90" t="s">
        <v>18</v>
      </c>
      <c r="C90" t="s">
        <v>224</v>
      </c>
      <c r="D90" t="s">
        <v>29</v>
      </c>
      <c r="E90" t="s">
        <v>1461</v>
      </c>
      <c r="F90" s="2">
        <v>46316.754351851851</v>
      </c>
      <c r="G90" t="s">
        <v>22</v>
      </c>
      <c r="H90" t="s">
        <v>6521</v>
      </c>
      <c r="I90">
        <v>380</v>
      </c>
      <c r="J90" t="s">
        <v>23</v>
      </c>
      <c r="K90" t="s">
        <v>24</v>
      </c>
      <c r="L90">
        <v>525</v>
      </c>
      <c r="M90" t="s">
        <v>130</v>
      </c>
      <c r="N90" s="2">
        <v>46316.783738425926</v>
      </c>
      <c r="O90">
        <v>380</v>
      </c>
      <c r="P90" t="s">
        <v>26</v>
      </c>
      <c r="Q90">
        <v>40</v>
      </c>
      <c r="R90" s="3" t="str">
        <f>IF(OR(G90="12R",G90="12L"),_xlfn.XLOOKUP(C90,DB!$A$2:$A$248,DB!$B$2:$B$248,""),IF(OR(G90="30L",G90="30R"),_xlfn.XLOOKUP(C90,DB!$A$2:$A$248,DB!$C$2:$C$248,""),""))</f>
        <v>ENEBA</v>
      </c>
      <c r="S90" s="3">
        <f t="shared" si="1"/>
        <v>18</v>
      </c>
      <c r="T90" s="3" t="str">
        <f>_xlfn.XLOOKUP(C90,DB!$A$2:$A$248,DB!$D$2:$D$248,"")</f>
        <v>Sector 3</v>
      </c>
    </row>
    <row r="91" spans="1:20" x14ac:dyDescent="0.2">
      <c r="A91" t="s">
        <v>242</v>
      </c>
      <c r="B91" t="s">
        <v>18</v>
      </c>
      <c r="C91" t="s">
        <v>203</v>
      </c>
      <c r="D91" t="s">
        <v>61</v>
      </c>
      <c r="E91" t="s">
        <v>5614</v>
      </c>
      <c r="F91" s="2">
        <v>46316.755509259259</v>
      </c>
      <c r="G91" t="s">
        <v>22</v>
      </c>
      <c r="H91" t="s">
        <v>6522</v>
      </c>
      <c r="I91">
        <v>350</v>
      </c>
      <c r="J91" t="s">
        <v>23</v>
      </c>
      <c r="K91" t="s">
        <v>24</v>
      </c>
      <c r="L91">
        <v>359</v>
      </c>
      <c r="M91" t="s">
        <v>31</v>
      </c>
      <c r="N91" s="2">
        <v>46316.776365740741</v>
      </c>
      <c r="O91">
        <v>350</v>
      </c>
      <c r="P91" t="s">
        <v>26</v>
      </c>
      <c r="Q91">
        <v>40</v>
      </c>
      <c r="R91" s="3" t="str">
        <f>IF(OR(G91="12R",G91="12L"),_xlfn.XLOOKUP(C91,DB!$A$2:$A$248,DB!$B$2:$B$248,""),IF(OR(G91="30L",G91="30R"),_xlfn.XLOOKUP(C91,DB!$A$2:$A$248,DB!$C$2:$C$248,""),""))</f>
        <v>ENEBA</v>
      </c>
      <c r="S91" s="3">
        <f t="shared" si="1"/>
        <v>18</v>
      </c>
      <c r="T91" s="3" t="str">
        <f>_xlfn.XLOOKUP(C91,DB!$A$2:$A$248,DB!$D$2:$D$248,"")</f>
        <v>Sector 3</v>
      </c>
    </row>
    <row r="92" spans="1:20" x14ac:dyDescent="0.2">
      <c r="A92" t="s">
        <v>231</v>
      </c>
      <c r="B92" t="s">
        <v>18</v>
      </c>
      <c r="C92" t="s">
        <v>33</v>
      </c>
      <c r="D92" t="s">
        <v>20</v>
      </c>
      <c r="E92" t="s">
        <v>5464</v>
      </c>
      <c r="F92" s="2">
        <v>46316.75645833333</v>
      </c>
      <c r="G92" t="s">
        <v>22</v>
      </c>
      <c r="H92" t="s">
        <v>6523</v>
      </c>
      <c r="I92">
        <v>360</v>
      </c>
      <c r="J92" t="s">
        <v>23</v>
      </c>
      <c r="K92" t="s">
        <v>24</v>
      </c>
      <c r="L92">
        <v>873</v>
      </c>
      <c r="M92" t="s">
        <v>36</v>
      </c>
      <c r="N92" s="2">
        <v>46316.804155092592</v>
      </c>
      <c r="O92">
        <v>360</v>
      </c>
      <c r="P92" t="s">
        <v>26</v>
      </c>
      <c r="Q92">
        <v>190</v>
      </c>
      <c r="R92" s="3" t="str">
        <f>IF(OR(G92="12R",G92="12L"),_xlfn.XLOOKUP(C92,DB!$A$2:$A$248,DB!$B$2:$B$248,""),IF(OR(G92="30L",G92="30R"),_xlfn.XLOOKUP(C92,DB!$A$2:$A$248,DB!$C$2:$C$248,""),""))</f>
        <v>UDGUV</v>
      </c>
      <c r="S92" s="3">
        <f t="shared" si="1"/>
        <v>18</v>
      </c>
      <c r="T92" s="3" t="str">
        <f>_xlfn.XLOOKUP(C92,DB!$A$2:$A$248,DB!$D$2:$D$248,"")</f>
        <v>Sector 2</v>
      </c>
    </row>
    <row r="93" spans="1:20" x14ac:dyDescent="0.2">
      <c r="A93" t="s">
        <v>233</v>
      </c>
      <c r="B93" t="s">
        <v>18</v>
      </c>
      <c r="C93" t="s">
        <v>234</v>
      </c>
      <c r="D93" t="s">
        <v>44</v>
      </c>
      <c r="E93" t="s">
        <v>513</v>
      </c>
      <c r="F93" s="2">
        <v>46316.757349537038</v>
      </c>
      <c r="G93" t="s">
        <v>22</v>
      </c>
      <c r="H93" t="s">
        <v>6524</v>
      </c>
      <c r="I93">
        <v>320</v>
      </c>
      <c r="J93" t="s">
        <v>23</v>
      </c>
      <c r="K93" t="s">
        <v>24</v>
      </c>
      <c r="L93">
        <v>538</v>
      </c>
      <c r="M93" t="s">
        <v>130</v>
      </c>
      <c r="N93" s="2">
        <v>46316.787812499999</v>
      </c>
      <c r="O93">
        <v>320</v>
      </c>
      <c r="P93" t="s">
        <v>26</v>
      </c>
      <c r="Q93">
        <v>40</v>
      </c>
      <c r="R93" s="3" t="str">
        <f>IF(OR(G93="12R",G93="12L"),_xlfn.XLOOKUP(C93,DB!$A$2:$A$248,DB!$B$2:$B$248,""),IF(OR(G93="30L",G93="30R"),_xlfn.XLOOKUP(C93,DB!$A$2:$A$248,DB!$C$2:$C$248,""),""))</f>
        <v>UDGUV</v>
      </c>
      <c r="S93" s="3">
        <f t="shared" si="1"/>
        <v>18</v>
      </c>
      <c r="T93" s="3" t="str">
        <f>_xlfn.XLOOKUP(C93,DB!$A$2:$A$248,DB!$D$2:$D$248,"")</f>
        <v>Sector 2</v>
      </c>
    </row>
    <row r="94" spans="1:20" x14ac:dyDescent="0.2">
      <c r="A94" t="s">
        <v>3080</v>
      </c>
      <c r="B94" t="s">
        <v>18</v>
      </c>
      <c r="C94" t="s">
        <v>33</v>
      </c>
      <c r="D94" t="s">
        <v>20</v>
      </c>
      <c r="E94" t="s">
        <v>406</v>
      </c>
      <c r="F94" s="2">
        <v>46316.758275462962</v>
      </c>
      <c r="G94" t="s">
        <v>22</v>
      </c>
      <c r="H94" t="s">
        <v>6525</v>
      </c>
      <c r="I94">
        <v>340</v>
      </c>
      <c r="J94" t="s">
        <v>23</v>
      </c>
      <c r="K94" t="s">
        <v>24</v>
      </c>
      <c r="L94">
        <v>873</v>
      </c>
      <c r="M94" t="s">
        <v>36</v>
      </c>
      <c r="N94" s="2">
        <v>46316.80736111111</v>
      </c>
      <c r="O94">
        <v>340</v>
      </c>
      <c r="P94" t="s">
        <v>26</v>
      </c>
      <c r="Q94">
        <v>190</v>
      </c>
      <c r="R94" s="3" t="str">
        <f>IF(OR(G94="12R",G94="12L"),_xlfn.XLOOKUP(C94,DB!$A$2:$A$248,DB!$B$2:$B$248,""),IF(OR(G94="30L",G94="30R"),_xlfn.XLOOKUP(C94,DB!$A$2:$A$248,DB!$C$2:$C$248,""),""))</f>
        <v>UDGUV</v>
      </c>
      <c r="S94" s="3">
        <f t="shared" si="1"/>
        <v>18</v>
      </c>
      <c r="T94" s="3" t="str">
        <f>_xlfn.XLOOKUP(C94,DB!$A$2:$A$248,DB!$D$2:$D$248,"")</f>
        <v>Sector 2</v>
      </c>
    </row>
    <row r="95" spans="1:20" x14ac:dyDescent="0.2">
      <c r="A95" t="s">
        <v>232</v>
      </c>
      <c r="B95" t="s">
        <v>18</v>
      </c>
      <c r="C95" t="s">
        <v>170</v>
      </c>
      <c r="D95" t="s">
        <v>20</v>
      </c>
      <c r="E95" t="s">
        <v>6526</v>
      </c>
      <c r="F95" s="2">
        <v>46316.759108796294</v>
      </c>
      <c r="G95" t="s">
        <v>22</v>
      </c>
      <c r="H95" t="s">
        <v>6527</v>
      </c>
      <c r="I95">
        <v>330</v>
      </c>
      <c r="J95" t="s">
        <v>23</v>
      </c>
      <c r="K95" t="s">
        <v>24</v>
      </c>
      <c r="L95">
        <v>356</v>
      </c>
      <c r="M95" t="s">
        <v>31</v>
      </c>
      <c r="N95" s="2">
        <v>46316.779363425929</v>
      </c>
      <c r="O95">
        <v>330</v>
      </c>
      <c r="P95" t="s">
        <v>26</v>
      </c>
      <c r="Q95">
        <v>40</v>
      </c>
      <c r="R95" s="3" t="str">
        <f>IF(OR(G95="12R",G95="12L"),_xlfn.XLOOKUP(C95,DB!$A$2:$A$248,DB!$B$2:$B$248,""),IF(OR(G95="30L",G95="30R"),_xlfn.XLOOKUP(C95,DB!$A$2:$A$248,DB!$C$2:$C$248,""),""))</f>
        <v>OMSUK</v>
      </c>
      <c r="S95" s="3">
        <f t="shared" si="1"/>
        <v>18</v>
      </c>
      <c r="T95" s="3" t="str">
        <f>_xlfn.XLOOKUP(C95,DB!$A$2:$A$248,DB!$D$2:$D$248,"")</f>
        <v>Sector 3</v>
      </c>
    </row>
    <row r="96" spans="1:20" x14ac:dyDescent="0.2">
      <c r="A96" t="s">
        <v>665</v>
      </c>
      <c r="B96" t="s">
        <v>18</v>
      </c>
      <c r="C96" t="s">
        <v>666</v>
      </c>
      <c r="D96" t="s">
        <v>29</v>
      </c>
      <c r="E96" t="s">
        <v>2057</v>
      </c>
      <c r="F96" s="2">
        <v>46316.762812500005</v>
      </c>
      <c r="G96" t="s">
        <v>22</v>
      </c>
      <c r="H96" t="s">
        <v>6528</v>
      </c>
      <c r="I96">
        <v>360</v>
      </c>
      <c r="J96" t="s">
        <v>23</v>
      </c>
      <c r="K96" t="s">
        <v>24</v>
      </c>
      <c r="L96">
        <v>441</v>
      </c>
      <c r="M96" t="s">
        <v>204</v>
      </c>
      <c r="N96" s="2">
        <v>46316.787766203706</v>
      </c>
      <c r="O96">
        <v>360</v>
      </c>
      <c r="P96" t="s">
        <v>26</v>
      </c>
      <c r="Q96">
        <v>40</v>
      </c>
      <c r="R96" s="3" t="str">
        <f>IF(OR(G96="12R",G96="12L"),_xlfn.XLOOKUP(C96,DB!$A$2:$A$248,DB!$B$2:$B$248,""),IF(OR(G96="30L",G96="30R"),_xlfn.XLOOKUP(C96,DB!$A$2:$A$248,DB!$C$2:$C$248,""),""))</f>
        <v>OMSUK</v>
      </c>
      <c r="S96" s="3">
        <f t="shared" si="1"/>
        <v>18</v>
      </c>
      <c r="T96" s="3" t="str">
        <f>_xlfn.XLOOKUP(C96,DB!$A$2:$A$248,DB!$D$2:$D$248,"")</f>
        <v>Sector 3</v>
      </c>
    </row>
    <row r="97" spans="1:20" x14ac:dyDescent="0.2">
      <c r="A97" t="s">
        <v>229</v>
      </c>
      <c r="B97" t="s">
        <v>18</v>
      </c>
      <c r="C97" t="s">
        <v>230</v>
      </c>
      <c r="D97" t="s">
        <v>61</v>
      </c>
      <c r="E97" t="s">
        <v>6529</v>
      </c>
      <c r="F97" s="2">
        <v>46316.764317129629</v>
      </c>
      <c r="G97" t="s">
        <v>22</v>
      </c>
      <c r="H97" t="s">
        <v>6530</v>
      </c>
      <c r="I97">
        <v>330</v>
      </c>
      <c r="J97" t="s">
        <v>23</v>
      </c>
      <c r="K97" t="s">
        <v>24</v>
      </c>
      <c r="L97">
        <v>352</v>
      </c>
      <c r="M97" t="s">
        <v>31</v>
      </c>
      <c r="N97" s="2">
        <v>46316.784421296295</v>
      </c>
      <c r="O97">
        <v>310</v>
      </c>
      <c r="P97" t="s">
        <v>26</v>
      </c>
      <c r="Q97">
        <v>190</v>
      </c>
      <c r="R97" s="3" t="str">
        <f>IF(OR(G97="12R",G97="12L"),_xlfn.XLOOKUP(C97,DB!$A$2:$A$248,DB!$B$2:$B$248,""),IF(OR(G97="30L",G97="30R"),_xlfn.XLOOKUP(C97,DB!$A$2:$A$248,DB!$C$2:$C$248,""),""))</f>
        <v>OMSUK</v>
      </c>
      <c r="S97" s="3">
        <f t="shared" si="1"/>
        <v>18</v>
      </c>
      <c r="T97" s="3" t="str">
        <f>_xlfn.XLOOKUP(C97,DB!$A$2:$A$248,DB!$D$2:$D$248,"")</f>
        <v>Sector 3</v>
      </c>
    </row>
    <row r="98" spans="1:20" x14ac:dyDescent="0.2">
      <c r="A98" t="s">
        <v>198</v>
      </c>
      <c r="B98" t="s">
        <v>18</v>
      </c>
      <c r="C98" t="s">
        <v>199</v>
      </c>
      <c r="D98" t="s">
        <v>61</v>
      </c>
      <c r="E98" t="s">
        <v>1347</v>
      </c>
      <c r="F98" s="2">
        <v>46316.769456018519</v>
      </c>
      <c r="G98" t="s">
        <v>22</v>
      </c>
      <c r="H98" t="s">
        <v>6531</v>
      </c>
      <c r="I98">
        <v>350</v>
      </c>
      <c r="J98" t="s">
        <v>23</v>
      </c>
      <c r="K98" t="s">
        <v>24</v>
      </c>
      <c r="L98">
        <v>361</v>
      </c>
      <c r="M98" t="s">
        <v>31</v>
      </c>
      <c r="N98" s="2">
        <v>46316.790439814809</v>
      </c>
      <c r="O98">
        <v>350</v>
      </c>
      <c r="P98" t="s">
        <v>26</v>
      </c>
      <c r="Q98">
        <v>40</v>
      </c>
      <c r="R98" s="3" t="str">
        <f>IF(OR(G98="12R",G98="12L"),_xlfn.XLOOKUP(C98,DB!$A$2:$A$248,DB!$B$2:$B$248,""),IF(OR(G98="30L",G98="30R"),_xlfn.XLOOKUP(C98,DB!$A$2:$A$248,DB!$C$2:$C$248,""),""))</f>
        <v>OMSUK</v>
      </c>
      <c r="S98" s="3">
        <f t="shared" si="1"/>
        <v>18</v>
      </c>
      <c r="T98" s="3" t="str">
        <f>_xlfn.XLOOKUP(C98,DB!$A$2:$A$248,DB!$D$2:$D$248,"")</f>
        <v>Sector 3</v>
      </c>
    </row>
    <row r="99" spans="1:20" x14ac:dyDescent="0.2">
      <c r="A99" t="s">
        <v>253</v>
      </c>
      <c r="B99" t="s">
        <v>18</v>
      </c>
      <c r="C99" t="s">
        <v>122</v>
      </c>
      <c r="D99" t="s">
        <v>123</v>
      </c>
      <c r="E99" t="s">
        <v>958</v>
      </c>
      <c r="F99" s="2">
        <v>46316.77243055556</v>
      </c>
      <c r="G99" t="s">
        <v>22</v>
      </c>
      <c r="H99" t="s">
        <v>6532</v>
      </c>
      <c r="I99">
        <v>380</v>
      </c>
      <c r="J99" t="s">
        <v>23</v>
      </c>
      <c r="K99" t="s">
        <v>24</v>
      </c>
      <c r="L99">
        <v>536</v>
      </c>
      <c r="M99" t="s">
        <v>130</v>
      </c>
      <c r="N99" s="2">
        <v>46316.801932870367</v>
      </c>
      <c r="O99">
        <v>360</v>
      </c>
      <c r="P99" t="s">
        <v>26</v>
      </c>
      <c r="Q99">
        <v>40</v>
      </c>
      <c r="R99" s="3" t="str">
        <f>IF(OR(G99="12R",G99="12L"),_xlfn.XLOOKUP(C99,DB!$A$2:$A$248,DB!$B$2:$B$248,""),IF(OR(G99="30L",G99="30R"),_xlfn.XLOOKUP(C99,DB!$A$2:$A$248,DB!$C$2:$C$248,""),""))</f>
        <v>ENEBA</v>
      </c>
      <c r="S99" s="3">
        <f t="shared" si="1"/>
        <v>18</v>
      </c>
      <c r="T99" s="3" t="str">
        <f>_xlfn.XLOOKUP(C99,DB!$A$2:$A$248,DB!$D$2:$D$248,"")</f>
        <v>Sector 3</v>
      </c>
    </row>
    <row r="100" spans="1:20" x14ac:dyDescent="0.2">
      <c r="A100" t="s">
        <v>244</v>
      </c>
      <c r="B100" t="s">
        <v>18</v>
      </c>
      <c r="C100" t="s">
        <v>28</v>
      </c>
      <c r="D100" t="s">
        <v>29</v>
      </c>
      <c r="E100" t="s">
        <v>841</v>
      </c>
      <c r="F100" s="2">
        <v>46316.774756944447</v>
      </c>
      <c r="G100" t="s">
        <v>22</v>
      </c>
      <c r="H100" t="s">
        <v>6533</v>
      </c>
      <c r="I100">
        <v>390</v>
      </c>
      <c r="J100" t="s">
        <v>23</v>
      </c>
      <c r="K100" t="s">
        <v>24</v>
      </c>
      <c r="L100">
        <v>359</v>
      </c>
      <c r="M100" t="s">
        <v>31</v>
      </c>
      <c r="N100" s="2">
        <v>46316.796053240745</v>
      </c>
      <c r="O100">
        <v>390</v>
      </c>
      <c r="P100" t="s">
        <v>26</v>
      </c>
      <c r="Q100">
        <v>40</v>
      </c>
      <c r="R100" s="3" t="str">
        <f>IF(OR(G100="12R",G100="12L"),_xlfn.XLOOKUP(C100,DB!$A$2:$A$248,DB!$B$2:$B$248,""),IF(OR(G100="30L",G100="30R"),_xlfn.XLOOKUP(C100,DB!$A$2:$A$248,DB!$C$2:$C$248,""),""))</f>
        <v>OMSUK</v>
      </c>
      <c r="S100" s="3">
        <f t="shared" si="1"/>
        <v>18</v>
      </c>
      <c r="T100" s="3" t="str">
        <f>_xlfn.XLOOKUP(C100,DB!$A$2:$A$248,DB!$D$2:$D$248,"")</f>
        <v>Sector 3</v>
      </c>
    </row>
    <row r="101" spans="1:20" x14ac:dyDescent="0.2">
      <c r="A101" t="s">
        <v>255</v>
      </c>
      <c r="B101" t="s">
        <v>18</v>
      </c>
      <c r="C101" t="s">
        <v>256</v>
      </c>
      <c r="D101" t="s">
        <v>61</v>
      </c>
      <c r="E101" t="s">
        <v>2651</v>
      </c>
      <c r="F101" s="2">
        <v>46316.775972222225</v>
      </c>
      <c r="G101" t="s">
        <v>22</v>
      </c>
      <c r="H101" t="s">
        <v>6534</v>
      </c>
      <c r="I101">
        <v>340</v>
      </c>
      <c r="J101" t="s">
        <v>23</v>
      </c>
      <c r="K101" t="s">
        <v>24</v>
      </c>
      <c r="L101">
        <v>919</v>
      </c>
      <c r="M101" t="s">
        <v>36</v>
      </c>
      <c r="N101" s="2">
        <v>46316.827060185184</v>
      </c>
      <c r="O101">
        <v>340</v>
      </c>
      <c r="P101" t="s">
        <v>26</v>
      </c>
      <c r="Q101">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t="s">
        <v>226</v>
      </c>
      <c r="B102" t="s">
        <v>18</v>
      </c>
      <c r="C102" t="s">
        <v>227</v>
      </c>
      <c r="D102" t="s">
        <v>54</v>
      </c>
      <c r="E102" t="s">
        <v>3207</v>
      </c>
      <c r="F102" s="2">
        <v>46316.778055555551</v>
      </c>
      <c r="G102" t="s">
        <v>22</v>
      </c>
      <c r="H102" t="s">
        <v>6535</v>
      </c>
      <c r="I102">
        <v>370</v>
      </c>
      <c r="J102" t="s">
        <v>23</v>
      </c>
      <c r="K102" t="s">
        <v>24</v>
      </c>
      <c r="L102">
        <v>153</v>
      </c>
      <c r="M102" t="s">
        <v>117</v>
      </c>
      <c r="N102" s="2">
        <v>46316.788634259261</v>
      </c>
      <c r="O102">
        <v>290</v>
      </c>
      <c r="P102" t="s">
        <v>26</v>
      </c>
      <c r="Q102">
        <v>190</v>
      </c>
      <c r="R102" s="3" t="str">
        <f>IF(OR(G102="12R",G102="12L"),_xlfn.XLOOKUP(C102,DB!$A$2:$A$248,DB!$B$2:$B$248,""),IF(OR(G102="30L",G102="30R"),_xlfn.XLOOKUP(C102,DB!$A$2:$A$248,DB!$C$2:$C$248,""),""))</f>
        <v>TAKUX</v>
      </c>
      <c r="S102" s="3">
        <f t="shared" si="1"/>
        <v>18</v>
      </c>
      <c r="T102" s="3" t="str">
        <f>_xlfn.XLOOKUP(C102,DB!$A$2:$A$248,DB!$D$2:$D$248,"")</f>
        <v>Sector 7</v>
      </c>
    </row>
    <row r="103" spans="1:20" x14ac:dyDescent="0.2">
      <c r="A103" t="s">
        <v>492</v>
      </c>
      <c r="B103" t="s">
        <v>18</v>
      </c>
      <c r="C103" t="s">
        <v>493</v>
      </c>
      <c r="D103" t="s">
        <v>29</v>
      </c>
      <c r="E103" t="s">
        <v>4162</v>
      </c>
      <c r="F103" s="2">
        <v>46316.780821759261</v>
      </c>
      <c r="G103" t="s">
        <v>22</v>
      </c>
      <c r="H103" t="s">
        <v>6536</v>
      </c>
      <c r="I103">
        <v>380</v>
      </c>
      <c r="J103" t="s">
        <v>23</v>
      </c>
      <c r="K103" t="s">
        <v>24</v>
      </c>
      <c r="L103">
        <v>434</v>
      </c>
      <c r="M103" t="s">
        <v>204</v>
      </c>
      <c r="N103" s="2">
        <v>46316.806284722217</v>
      </c>
      <c r="O103">
        <v>380</v>
      </c>
      <c r="P103" t="s">
        <v>26</v>
      </c>
      <c r="Q103">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t="s">
        <v>251</v>
      </c>
      <c r="B104" t="s">
        <v>18</v>
      </c>
      <c r="C104" t="s">
        <v>63</v>
      </c>
      <c r="D104" t="s">
        <v>34</v>
      </c>
      <c r="E104" t="s">
        <v>2818</v>
      </c>
      <c r="F104" s="2">
        <v>46316.78193287037</v>
      </c>
      <c r="G104" t="s">
        <v>22</v>
      </c>
      <c r="H104" t="s">
        <v>6537</v>
      </c>
      <c r="I104">
        <v>380</v>
      </c>
      <c r="J104" t="s">
        <v>23</v>
      </c>
      <c r="K104" t="s">
        <v>24</v>
      </c>
      <c r="L104">
        <v>859</v>
      </c>
      <c r="M104" t="s">
        <v>617</v>
      </c>
      <c r="N104" s="2">
        <v>46316.830428240741</v>
      </c>
      <c r="O104">
        <v>380</v>
      </c>
      <c r="P104" t="s">
        <v>26</v>
      </c>
      <c r="Q104">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t="s">
        <v>257</v>
      </c>
      <c r="B105" t="s">
        <v>18</v>
      </c>
      <c r="C105" t="s">
        <v>122</v>
      </c>
      <c r="D105" t="s">
        <v>123</v>
      </c>
      <c r="E105" t="s">
        <v>3396</v>
      </c>
      <c r="F105" s="2">
        <v>46316.782777777778</v>
      </c>
      <c r="G105" t="s">
        <v>22</v>
      </c>
      <c r="H105" t="s">
        <v>6538</v>
      </c>
      <c r="I105">
        <v>360</v>
      </c>
      <c r="J105" t="s">
        <v>23</v>
      </c>
      <c r="K105" t="s">
        <v>24</v>
      </c>
      <c r="L105">
        <v>577</v>
      </c>
      <c r="M105" t="s">
        <v>130</v>
      </c>
      <c r="N105" s="2">
        <v>46316.81559027778</v>
      </c>
      <c r="O105">
        <v>340</v>
      </c>
      <c r="P105" t="s">
        <v>26</v>
      </c>
      <c r="Q105">
        <v>40</v>
      </c>
      <c r="R105" s="3" t="str">
        <f>IF(OR(G105="12R",G105="12L"),_xlfn.XLOOKUP(C105,DB!$A$2:$A$248,DB!$B$2:$B$248,""),IF(OR(G105="30L",G105="30R"),_xlfn.XLOOKUP(C105,DB!$A$2:$A$248,DB!$C$2:$C$248,""),""))</f>
        <v>ENEBA</v>
      </c>
      <c r="S105" s="3">
        <f t="shared" si="1"/>
        <v>18</v>
      </c>
      <c r="T105" s="3" t="str">
        <f>_xlfn.XLOOKUP(C105,DB!$A$2:$A$248,DB!$D$2:$D$248,"")</f>
        <v>Sector 3</v>
      </c>
    </row>
    <row r="106" spans="1:20" x14ac:dyDescent="0.2">
      <c r="A106" t="s">
        <v>243</v>
      </c>
      <c r="B106" t="s">
        <v>18</v>
      </c>
      <c r="C106" t="s">
        <v>144</v>
      </c>
      <c r="D106" t="s">
        <v>61</v>
      </c>
      <c r="E106" t="s">
        <v>634</v>
      </c>
      <c r="F106" s="2">
        <v>46316.784178240741</v>
      </c>
      <c r="G106" t="s">
        <v>22</v>
      </c>
      <c r="H106" t="s">
        <v>6539</v>
      </c>
      <c r="I106">
        <v>350</v>
      </c>
      <c r="J106" t="s">
        <v>23</v>
      </c>
      <c r="K106" t="s">
        <v>24</v>
      </c>
      <c r="L106">
        <v>360</v>
      </c>
      <c r="M106" t="s">
        <v>31</v>
      </c>
      <c r="N106" s="2">
        <v>46316.804837962962</v>
      </c>
      <c r="O106">
        <v>320</v>
      </c>
      <c r="P106" t="s">
        <v>26</v>
      </c>
      <c r="Q106">
        <v>40</v>
      </c>
      <c r="R106" s="3" t="str">
        <f>IF(OR(G106="12R",G106="12L"),_xlfn.XLOOKUP(C106,DB!$A$2:$A$248,DB!$B$2:$B$248,""),IF(OR(G106="30L",G106="30R"),_xlfn.XLOOKUP(C106,DB!$A$2:$A$248,DB!$C$2:$C$248,""),""))</f>
        <v>OMSUK</v>
      </c>
      <c r="S106" s="3">
        <f t="shared" si="1"/>
        <v>18</v>
      </c>
      <c r="T106" s="3" t="str">
        <f>_xlfn.XLOOKUP(C106,DB!$A$2:$A$248,DB!$D$2:$D$248,"")</f>
        <v>Sector 3</v>
      </c>
    </row>
    <row r="107" spans="1:20" x14ac:dyDescent="0.2">
      <c r="A107" t="s">
        <v>419</v>
      </c>
      <c r="B107" t="s">
        <v>18</v>
      </c>
      <c r="C107" t="s">
        <v>101</v>
      </c>
      <c r="D107" t="s">
        <v>34</v>
      </c>
      <c r="E107" t="s">
        <v>6119</v>
      </c>
      <c r="F107" s="2">
        <v>46316.78506944445</v>
      </c>
      <c r="G107" t="s">
        <v>22</v>
      </c>
      <c r="H107" t="s">
        <v>6540</v>
      </c>
      <c r="I107">
        <v>360</v>
      </c>
      <c r="J107" t="s">
        <v>23</v>
      </c>
      <c r="K107" t="s">
        <v>24</v>
      </c>
      <c r="L107">
        <v>888</v>
      </c>
      <c r="M107" t="s">
        <v>4066</v>
      </c>
      <c r="N107" s="2">
        <v>46316.835497685184</v>
      </c>
      <c r="O107">
        <v>380</v>
      </c>
      <c r="P107" t="s">
        <v>26</v>
      </c>
      <c r="Q107">
        <v>190</v>
      </c>
      <c r="R107" s="3" t="str">
        <f>IF(OR(G107="12R",G107="12L"),_xlfn.XLOOKUP(C107,DB!$A$2:$A$248,DB!$B$2:$B$248,""),IF(OR(G107="30L",G107="30R"),_xlfn.XLOOKUP(C107,DB!$A$2:$A$248,DB!$C$2:$C$248,""),""))</f>
        <v>UDGUV</v>
      </c>
      <c r="S107" s="3">
        <f t="shared" si="1"/>
        <v>18</v>
      </c>
      <c r="T107" s="3" t="str">
        <f>_xlfn.XLOOKUP(C107,DB!$A$2:$A$248,DB!$D$2:$D$248,"")</f>
        <v>Sector 2</v>
      </c>
    </row>
    <row r="108" spans="1:20" x14ac:dyDescent="0.2">
      <c r="A108" t="s">
        <v>258</v>
      </c>
      <c r="B108" t="s">
        <v>18</v>
      </c>
      <c r="C108" t="s">
        <v>128</v>
      </c>
      <c r="D108" t="s">
        <v>61</v>
      </c>
      <c r="E108" t="s">
        <v>3604</v>
      </c>
      <c r="F108" s="2">
        <v>46316.786608796298</v>
      </c>
      <c r="G108" t="s">
        <v>22</v>
      </c>
      <c r="H108" t="s">
        <v>6541</v>
      </c>
      <c r="I108">
        <v>360</v>
      </c>
      <c r="J108" t="s">
        <v>23</v>
      </c>
      <c r="K108" t="s">
        <v>24</v>
      </c>
      <c r="L108">
        <v>576</v>
      </c>
      <c r="M108" t="s">
        <v>130</v>
      </c>
      <c r="N108" s="2">
        <v>46316.819016203706</v>
      </c>
      <c r="O108">
        <v>360</v>
      </c>
      <c r="P108" t="s">
        <v>26</v>
      </c>
      <c r="Q108">
        <v>40</v>
      </c>
      <c r="R108" s="3" t="str">
        <f>IF(OR(G108="12R",G108="12L"),_xlfn.XLOOKUP(C108,DB!$A$2:$A$248,DB!$B$2:$B$248,""),IF(OR(G108="30L",G108="30R"),_xlfn.XLOOKUP(C108,DB!$A$2:$A$248,DB!$C$2:$C$248,""),""))</f>
        <v>ENEBA</v>
      </c>
      <c r="S108" s="3">
        <f t="shared" si="1"/>
        <v>18</v>
      </c>
      <c r="T108" s="3" t="str">
        <f>_xlfn.XLOOKUP(C108,DB!$A$2:$A$248,DB!$D$2:$D$248,"")</f>
        <v>Sector 3</v>
      </c>
    </row>
    <row r="109" spans="1:20" x14ac:dyDescent="0.2">
      <c r="A109" t="s">
        <v>263</v>
      </c>
      <c r="B109" t="s">
        <v>18</v>
      </c>
      <c r="C109" t="s">
        <v>115</v>
      </c>
      <c r="D109" t="s">
        <v>129</v>
      </c>
      <c r="E109" t="s">
        <v>2262</v>
      </c>
      <c r="F109" s="2">
        <v>46316.797372685185</v>
      </c>
      <c r="G109" t="s">
        <v>22</v>
      </c>
      <c r="H109" t="s">
        <v>6542</v>
      </c>
      <c r="I109">
        <v>350</v>
      </c>
      <c r="J109" t="s">
        <v>23</v>
      </c>
      <c r="K109" t="s">
        <v>24</v>
      </c>
      <c r="L109">
        <v>149</v>
      </c>
      <c r="M109" t="s">
        <v>117</v>
      </c>
      <c r="N109" s="2">
        <v>46316.807118055556</v>
      </c>
      <c r="O109">
        <v>279</v>
      </c>
      <c r="P109" t="s">
        <v>26</v>
      </c>
      <c r="Q109">
        <v>190</v>
      </c>
      <c r="R109" s="3" t="str">
        <f>IF(OR(G109="12R",G109="12L"),_xlfn.XLOOKUP(C109,DB!$A$2:$A$248,DB!$B$2:$B$248,""),IF(OR(G109="30L",G109="30R"),_xlfn.XLOOKUP(C109,DB!$A$2:$A$248,DB!$C$2:$C$248,""),""))</f>
        <v>TAKUX</v>
      </c>
      <c r="S109" s="3">
        <f t="shared" si="1"/>
        <v>19</v>
      </c>
      <c r="T109" s="3" t="str">
        <f>_xlfn.XLOOKUP(C109,DB!$A$2:$A$248,DB!$D$2:$D$248,"")</f>
        <v>Sector 7</v>
      </c>
    </row>
    <row r="110" spans="1:20" x14ac:dyDescent="0.2">
      <c r="A110" t="s">
        <v>307</v>
      </c>
      <c r="B110" t="s">
        <v>18</v>
      </c>
      <c r="C110" t="s">
        <v>172</v>
      </c>
      <c r="D110" t="s">
        <v>54</v>
      </c>
      <c r="E110" t="s">
        <v>891</v>
      </c>
      <c r="F110" s="2">
        <v>46316.798668981486</v>
      </c>
      <c r="G110" t="s">
        <v>22</v>
      </c>
      <c r="H110" t="s">
        <v>6543</v>
      </c>
      <c r="I110">
        <v>380</v>
      </c>
      <c r="J110" t="s">
        <v>23</v>
      </c>
      <c r="K110" t="s">
        <v>24</v>
      </c>
      <c r="L110">
        <v>334</v>
      </c>
      <c r="M110" t="s">
        <v>174</v>
      </c>
      <c r="N110" s="2">
        <v>46316.817719907413</v>
      </c>
      <c r="O110">
        <v>380</v>
      </c>
      <c r="P110" t="s">
        <v>26</v>
      </c>
      <c r="Q110">
        <v>190</v>
      </c>
      <c r="R110" s="3" t="str">
        <f>IF(OR(G110="12R",G110="12L"),_xlfn.XLOOKUP(C110,DB!$A$2:$A$248,DB!$B$2:$B$248,""),IF(OR(G110="30L",G110="30R"),_xlfn.XLOOKUP(C110,DB!$A$2:$A$248,DB!$C$2:$C$248,""),""))</f>
        <v>CZM</v>
      </c>
      <c r="S110" s="3">
        <f t="shared" si="1"/>
        <v>19</v>
      </c>
      <c r="T110" s="3" t="str">
        <f>_xlfn.XLOOKUP(C110,DB!$A$2:$A$248,DB!$D$2:$D$248,"")</f>
        <v>Sector 7</v>
      </c>
    </row>
    <row r="111" spans="1:20" x14ac:dyDescent="0.2">
      <c r="A111" t="s">
        <v>245</v>
      </c>
      <c r="B111" t="s">
        <v>18</v>
      </c>
      <c r="C111" t="s">
        <v>246</v>
      </c>
      <c r="D111" t="s">
        <v>247</v>
      </c>
      <c r="E111" t="s">
        <v>5255</v>
      </c>
      <c r="F111" s="2">
        <v>46316.800289351857</v>
      </c>
      <c r="G111" t="s">
        <v>22</v>
      </c>
      <c r="H111" t="s">
        <v>6544</v>
      </c>
      <c r="I111">
        <v>100</v>
      </c>
      <c r="J111" t="s">
        <v>23</v>
      </c>
      <c r="K111" t="s">
        <v>24</v>
      </c>
      <c r="L111">
        <v>358</v>
      </c>
      <c r="M111" t="s">
        <v>246</v>
      </c>
      <c r="N111" s="2">
        <v>46316.86038194444</v>
      </c>
      <c r="O111">
        <v>0</v>
      </c>
      <c r="P111" t="s">
        <v>137</v>
      </c>
      <c r="Q111">
        <v>40</v>
      </c>
      <c r="R111" s="3" t="str">
        <f>IF(OR(G111="12R",G111="12L"),_xlfn.XLOOKUP(C111,DB!$A$2:$A$248,DB!$B$2:$B$248,""),IF(OR(G111="30L",G111="30R"),_xlfn.XLOOKUP(C111,DB!$A$2:$A$248,DB!$C$2:$C$248,""),""))</f>
        <v>CZM</v>
      </c>
      <c r="S111" s="3">
        <f t="shared" si="1"/>
        <v>19</v>
      </c>
      <c r="T111" s="3" t="str">
        <f>_xlfn.XLOOKUP(C111,DB!$A$2:$A$248,DB!$D$2:$D$248,"")</f>
        <v>Sector 7</v>
      </c>
    </row>
    <row r="112" spans="1:20" x14ac:dyDescent="0.2">
      <c r="A112" t="s">
        <v>422</v>
      </c>
      <c r="B112" t="s">
        <v>18</v>
      </c>
      <c r="C112" t="s">
        <v>423</v>
      </c>
      <c r="D112" t="s">
        <v>61</v>
      </c>
      <c r="E112" t="s">
        <v>1114</v>
      </c>
      <c r="F112" s="2">
        <v>46316.802210648151</v>
      </c>
      <c r="G112" t="s">
        <v>22</v>
      </c>
      <c r="H112" t="s">
        <v>6545</v>
      </c>
      <c r="I112">
        <v>320</v>
      </c>
      <c r="J112" t="s">
        <v>23</v>
      </c>
      <c r="K112" t="s">
        <v>24</v>
      </c>
      <c r="L112">
        <v>561</v>
      </c>
      <c r="M112" t="s">
        <v>130</v>
      </c>
      <c r="N112" s="2">
        <v>46316.834004629629</v>
      </c>
      <c r="O112">
        <v>320</v>
      </c>
      <c r="P112" t="s">
        <v>26</v>
      </c>
      <c r="Q112">
        <v>40</v>
      </c>
      <c r="R112" s="3" t="str">
        <f>IF(OR(G112="12R",G112="12L"),_xlfn.XLOOKUP(C112,DB!$A$2:$A$248,DB!$B$2:$B$248,""),IF(OR(G112="30L",G112="30R"),_xlfn.XLOOKUP(C112,DB!$A$2:$A$248,DB!$C$2:$C$248,""),""))</f>
        <v>ENEBA</v>
      </c>
      <c r="S112" s="3">
        <f t="shared" si="1"/>
        <v>19</v>
      </c>
      <c r="T112" s="3" t="str">
        <f>_xlfn.XLOOKUP(C112,DB!$A$2:$A$248,DB!$D$2:$D$248,"")</f>
        <v>Sector 3</v>
      </c>
    </row>
    <row r="113" spans="1:20" x14ac:dyDescent="0.2">
      <c r="A113" t="s">
        <v>424</v>
      </c>
      <c r="B113" t="s">
        <v>18</v>
      </c>
      <c r="C113" t="s">
        <v>260</v>
      </c>
      <c r="D113" t="s">
        <v>261</v>
      </c>
      <c r="E113" t="s">
        <v>6546</v>
      </c>
      <c r="F113" s="2">
        <v>46316.803819444445</v>
      </c>
      <c r="G113" t="s">
        <v>22</v>
      </c>
      <c r="H113" t="s">
        <v>6547</v>
      </c>
      <c r="I113">
        <v>390</v>
      </c>
      <c r="J113" t="s">
        <v>23</v>
      </c>
      <c r="K113" t="s">
        <v>24</v>
      </c>
      <c r="L113">
        <v>360</v>
      </c>
      <c r="M113" t="s">
        <v>31</v>
      </c>
      <c r="N113" s="2">
        <v>46316.823437500003</v>
      </c>
      <c r="O113">
        <v>370</v>
      </c>
      <c r="P113" t="s">
        <v>41</v>
      </c>
      <c r="Q113">
        <v>40</v>
      </c>
      <c r="R113" s="3" t="str">
        <f>IF(OR(G113="12R",G113="12L"),_xlfn.XLOOKUP(C113,DB!$A$2:$A$248,DB!$B$2:$B$248,""),IF(OR(G113="30L",G113="30R"),_xlfn.XLOOKUP(C113,DB!$A$2:$A$248,DB!$C$2:$C$248,""),""))</f>
        <v>NUDAL</v>
      </c>
      <c r="S113" s="3">
        <f t="shared" si="1"/>
        <v>19</v>
      </c>
      <c r="T113" s="3" t="str">
        <f>_xlfn.XLOOKUP(C113,DB!$A$2:$A$248,DB!$D$2:$D$248,"")</f>
        <v>Sector 3</v>
      </c>
    </row>
    <row r="114" spans="1:20" x14ac:dyDescent="0.2">
      <c r="A114" t="s">
        <v>3096</v>
      </c>
      <c r="B114" t="s">
        <v>18</v>
      </c>
      <c r="C114" t="s">
        <v>205</v>
      </c>
      <c r="D114" t="s">
        <v>34</v>
      </c>
      <c r="E114" t="s">
        <v>3367</v>
      </c>
      <c r="F114" s="2">
        <v>46316.80741898148</v>
      </c>
      <c r="G114" t="s">
        <v>22</v>
      </c>
      <c r="H114" t="s">
        <v>6548</v>
      </c>
      <c r="I114">
        <v>370</v>
      </c>
      <c r="J114" t="s">
        <v>23</v>
      </c>
      <c r="K114" t="s">
        <v>24</v>
      </c>
      <c r="L114">
        <v>133</v>
      </c>
      <c r="M114" t="s">
        <v>40</v>
      </c>
      <c r="N114" s="2">
        <v>46316.816238425927</v>
      </c>
      <c r="O114">
        <v>257</v>
      </c>
      <c r="P114" t="s">
        <v>26</v>
      </c>
      <c r="Q114">
        <v>190</v>
      </c>
      <c r="R114" s="3" t="str">
        <f>IF(OR(G114="12R",G114="12L"),_xlfn.XLOOKUP(C114,DB!$A$2:$A$248,DB!$B$2:$B$248,""),IF(OR(G114="30L",G114="30R"),_xlfn.XLOOKUP(C114,DB!$A$2:$A$248,DB!$C$2:$C$248,""),""))</f>
        <v>NUDAL</v>
      </c>
      <c r="S114" s="3">
        <f t="shared" si="1"/>
        <v>19</v>
      </c>
      <c r="T114" s="3" t="str">
        <f>_xlfn.XLOOKUP(C114,DB!$A$2:$A$248,DB!$D$2:$D$248,"")</f>
        <v>Sector 3</v>
      </c>
    </row>
    <row r="115" spans="1:20" x14ac:dyDescent="0.2">
      <c r="A115" t="s">
        <v>669</v>
      </c>
      <c r="B115" t="s">
        <v>18</v>
      </c>
      <c r="C115" t="s">
        <v>317</v>
      </c>
      <c r="D115" t="s">
        <v>20</v>
      </c>
      <c r="E115" t="s">
        <v>3103</v>
      </c>
      <c r="F115" s="2">
        <v>46316.808703703704</v>
      </c>
      <c r="G115" t="s">
        <v>22</v>
      </c>
      <c r="H115" t="s">
        <v>6549</v>
      </c>
      <c r="I115">
        <v>340</v>
      </c>
      <c r="J115" t="s">
        <v>23</v>
      </c>
      <c r="K115" t="s">
        <v>24</v>
      </c>
      <c r="L115">
        <v>446</v>
      </c>
      <c r="M115" t="s">
        <v>204</v>
      </c>
      <c r="N115" s="2">
        <v>46316.834074074075</v>
      </c>
      <c r="O115">
        <v>340</v>
      </c>
      <c r="P115" t="s">
        <v>26</v>
      </c>
      <c r="Q115">
        <v>40</v>
      </c>
      <c r="R115" s="3" t="str">
        <f>IF(OR(G115="12R",G115="12L"),_xlfn.XLOOKUP(C115,DB!$A$2:$A$248,DB!$B$2:$B$248,""),IF(OR(G115="30L",G115="30R"),_xlfn.XLOOKUP(C115,DB!$A$2:$A$248,DB!$C$2:$C$248,""),""))</f>
        <v>UDGUV</v>
      </c>
      <c r="S115" s="3">
        <f t="shared" si="1"/>
        <v>19</v>
      </c>
      <c r="T115" s="3" t="str">
        <f>_xlfn.XLOOKUP(C115,DB!$A$2:$A$248,DB!$D$2:$D$248,"")</f>
        <v>Sector 2</v>
      </c>
    </row>
    <row r="116" spans="1:20" x14ac:dyDescent="0.2">
      <c r="A116" t="s">
        <v>218</v>
      </c>
      <c r="B116" t="s">
        <v>18</v>
      </c>
      <c r="C116" t="s">
        <v>219</v>
      </c>
      <c r="D116" t="s">
        <v>54</v>
      </c>
      <c r="E116" t="s">
        <v>6331</v>
      </c>
      <c r="F116" s="2">
        <v>46316.809733796297</v>
      </c>
      <c r="G116" t="s">
        <v>22</v>
      </c>
      <c r="H116" t="s">
        <v>6550</v>
      </c>
      <c r="I116">
        <v>350</v>
      </c>
      <c r="J116" t="s">
        <v>23</v>
      </c>
      <c r="K116" t="s">
        <v>24</v>
      </c>
      <c r="L116">
        <v>149</v>
      </c>
      <c r="M116" t="s">
        <v>117</v>
      </c>
      <c r="N116" s="2">
        <v>46316.819710648153</v>
      </c>
      <c r="O116">
        <v>292</v>
      </c>
      <c r="P116" t="s">
        <v>26</v>
      </c>
      <c r="Q116">
        <v>190</v>
      </c>
      <c r="R116" s="3" t="str">
        <f>IF(OR(G116="12R",G116="12L"),_xlfn.XLOOKUP(C116,DB!$A$2:$A$248,DB!$B$2:$B$248,""),IF(OR(G116="30L",G116="30R"),_xlfn.XLOOKUP(C116,DB!$A$2:$A$248,DB!$C$2:$C$248,""),""))</f>
        <v>TAKUX</v>
      </c>
      <c r="S116" s="3">
        <f t="shared" si="1"/>
        <v>19</v>
      </c>
      <c r="T116" s="3" t="str">
        <f>_xlfn.XLOOKUP(C116,DB!$A$2:$A$248,DB!$D$2:$D$248,"")</f>
        <v>Sector 7</v>
      </c>
    </row>
    <row r="117" spans="1:20" x14ac:dyDescent="0.2">
      <c r="A117" t="s">
        <v>270</v>
      </c>
      <c r="B117" t="s">
        <v>18</v>
      </c>
      <c r="C117" t="s">
        <v>134</v>
      </c>
      <c r="D117" t="s">
        <v>61</v>
      </c>
      <c r="E117" t="s">
        <v>3345</v>
      </c>
      <c r="F117" s="2">
        <v>46316.811238425929</v>
      </c>
      <c r="G117" t="s">
        <v>22</v>
      </c>
      <c r="H117" t="s">
        <v>6551</v>
      </c>
      <c r="I117">
        <v>350</v>
      </c>
      <c r="J117" t="s">
        <v>23</v>
      </c>
      <c r="K117" t="s">
        <v>24</v>
      </c>
      <c r="L117">
        <v>340</v>
      </c>
      <c r="M117" t="s">
        <v>6552</v>
      </c>
      <c r="N117" s="2">
        <v>46316.83121527778</v>
      </c>
      <c r="O117">
        <v>350</v>
      </c>
      <c r="P117" t="s">
        <v>26</v>
      </c>
      <c r="Q117">
        <v>40</v>
      </c>
      <c r="R117" s="3" t="str">
        <f>IF(OR(G117="12R",G117="12L"),_xlfn.XLOOKUP(C117,DB!$A$2:$A$248,DB!$B$2:$B$248,""),IF(OR(G117="30L",G117="30R"),_xlfn.XLOOKUP(C117,DB!$A$2:$A$248,DB!$C$2:$C$248,""),""))</f>
        <v>ENEBA</v>
      </c>
      <c r="S117" s="3">
        <f t="shared" si="1"/>
        <v>19</v>
      </c>
      <c r="T117" s="3" t="str">
        <f>_xlfn.XLOOKUP(C117,DB!$A$2:$A$248,DB!$D$2:$D$248,"")</f>
        <v>Sector 3</v>
      </c>
    </row>
    <row r="118" spans="1:20" x14ac:dyDescent="0.2">
      <c r="A118" t="s">
        <v>272</v>
      </c>
      <c r="B118" t="s">
        <v>18</v>
      </c>
      <c r="C118" t="s">
        <v>273</v>
      </c>
      <c r="D118" t="s">
        <v>20</v>
      </c>
      <c r="E118" t="s">
        <v>3681</v>
      </c>
      <c r="F118" s="2">
        <v>46316.812430555554</v>
      </c>
      <c r="G118" t="s">
        <v>22</v>
      </c>
      <c r="H118" t="s">
        <v>6553</v>
      </c>
      <c r="I118">
        <v>340</v>
      </c>
      <c r="J118" t="s">
        <v>23</v>
      </c>
      <c r="K118" t="s">
        <v>24</v>
      </c>
      <c r="L118">
        <v>858</v>
      </c>
      <c r="M118" t="s">
        <v>36</v>
      </c>
      <c r="N118" s="2">
        <v>46316.861747685187</v>
      </c>
      <c r="O118">
        <v>340</v>
      </c>
      <c r="P118" t="s">
        <v>26</v>
      </c>
      <c r="Q118">
        <v>190</v>
      </c>
      <c r="R118" s="3" t="str">
        <f>IF(OR(G118="12R",G118="12L"),_xlfn.XLOOKUP(C118,DB!$A$2:$A$248,DB!$B$2:$B$248,""),IF(OR(G118="30L",G118="30R"),_xlfn.XLOOKUP(C118,DB!$A$2:$A$248,DB!$C$2:$C$248,""),""))</f>
        <v>UDGUV</v>
      </c>
      <c r="S118" s="3">
        <f t="shared" si="1"/>
        <v>19</v>
      </c>
      <c r="T118" s="3" t="str">
        <f>_xlfn.XLOOKUP(C118,DB!$A$2:$A$248,DB!$D$2:$D$248,"")</f>
        <v>Sector 2</v>
      </c>
    </row>
    <row r="119" spans="1:20" x14ac:dyDescent="0.2">
      <c r="A119" t="s">
        <v>6554</v>
      </c>
      <c r="B119" t="s">
        <v>18</v>
      </c>
      <c r="C119" t="s">
        <v>4138</v>
      </c>
      <c r="D119" t="s">
        <v>768</v>
      </c>
      <c r="F119" s="2">
        <v>46316.813391203701</v>
      </c>
      <c r="G119" t="s">
        <v>22</v>
      </c>
      <c r="H119" t="s">
        <v>6555</v>
      </c>
      <c r="I119">
        <v>370</v>
      </c>
      <c r="J119" t="s">
        <v>23</v>
      </c>
      <c r="K119" t="s">
        <v>51</v>
      </c>
      <c r="L119">
        <v>216</v>
      </c>
      <c r="M119" t="s">
        <v>383</v>
      </c>
      <c r="N119" s="2">
        <v>46316.828125</v>
      </c>
      <c r="O119">
        <v>310</v>
      </c>
      <c r="P119" t="s">
        <v>26</v>
      </c>
      <c r="Q119">
        <v>40</v>
      </c>
      <c r="R119" s="3" t="str">
        <f>IF(OR(G119="12R",G119="12L"),_xlfn.XLOOKUP(C119,DB!$A$2:$A$248,DB!$B$2:$B$248,""),IF(OR(G119="30L",G119="30R"),_xlfn.XLOOKUP(C119,DB!$A$2:$A$248,DB!$C$2:$C$248,""),""))</f>
        <v>NUDAL</v>
      </c>
      <c r="S119" s="3">
        <f t="shared" si="1"/>
        <v>19</v>
      </c>
      <c r="T119" s="3" t="str">
        <f>_xlfn.XLOOKUP(C119,DB!$A$2:$A$248,DB!$D$2:$D$248,"")</f>
        <v>Sector 3</v>
      </c>
    </row>
    <row r="120" spans="1:20" x14ac:dyDescent="0.2">
      <c r="A120" t="s">
        <v>278</v>
      </c>
      <c r="B120" t="s">
        <v>18</v>
      </c>
      <c r="C120" t="s">
        <v>33</v>
      </c>
      <c r="D120" t="s">
        <v>54</v>
      </c>
      <c r="E120" t="s">
        <v>680</v>
      </c>
      <c r="F120" s="2">
        <v>46316.814583333333</v>
      </c>
      <c r="G120" t="s">
        <v>22</v>
      </c>
      <c r="H120" t="s">
        <v>6556</v>
      </c>
      <c r="I120">
        <v>380</v>
      </c>
      <c r="J120" t="s">
        <v>23</v>
      </c>
      <c r="K120" t="s">
        <v>24</v>
      </c>
      <c r="L120">
        <v>875</v>
      </c>
      <c r="M120" t="s">
        <v>36</v>
      </c>
      <c r="N120" s="2">
        <v>46316.864178240736</v>
      </c>
      <c r="O120">
        <v>380</v>
      </c>
      <c r="P120" t="s">
        <v>26</v>
      </c>
      <c r="Q120">
        <v>190</v>
      </c>
      <c r="R120" s="3" t="str">
        <f>IF(OR(G120="12R",G120="12L"),_xlfn.XLOOKUP(C120,DB!$A$2:$A$248,DB!$B$2:$B$248,""),IF(OR(G120="30L",G120="30R"),_xlfn.XLOOKUP(C120,DB!$A$2:$A$248,DB!$C$2:$C$248,""),""))</f>
        <v>UDGUV</v>
      </c>
      <c r="S120" s="3">
        <f t="shared" si="1"/>
        <v>19</v>
      </c>
      <c r="T120" s="3" t="str">
        <f>_xlfn.XLOOKUP(C120,DB!$A$2:$A$248,DB!$D$2:$D$248,"")</f>
        <v>Sector 2</v>
      </c>
    </row>
    <row r="121" spans="1:20" x14ac:dyDescent="0.2">
      <c r="A121" t="s">
        <v>280</v>
      </c>
      <c r="B121" t="s">
        <v>18</v>
      </c>
      <c r="C121" t="s">
        <v>170</v>
      </c>
      <c r="D121" t="s">
        <v>34</v>
      </c>
      <c r="E121" t="s">
        <v>6557</v>
      </c>
      <c r="F121" s="2">
        <v>46316.815775462965</v>
      </c>
      <c r="G121" t="s">
        <v>22</v>
      </c>
      <c r="H121" t="s">
        <v>6558</v>
      </c>
      <c r="I121">
        <v>330</v>
      </c>
      <c r="J121" t="s">
        <v>23</v>
      </c>
      <c r="K121" t="s">
        <v>24</v>
      </c>
      <c r="L121">
        <v>359</v>
      </c>
      <c r="M121" t="s">
        <v>31</v>
      </c>
      <c r="N121" s="2">
        <v>46316.835543981477</v>
      </c>
      <c r="O121">
        <v>320</v>
      </c>
      <c r="P121" t="s">
        <v>26</v>
      </c>
      <c r="Q121">
        <v>40</v>
      </c>
      <c r="R121" s="3" t="str">
        <f>IF(OR(G121="12R",G121="12L"),_xlfn.XLOOKUP(C121,DB!$A$2:$A$248,DB!$B$2:$B$248,""),IF(OR(G121="30L",G121="30R"),_xlfn.XLOOKUP(C121,DB!$A$2:$A$248,DB!$C$2:$C$248,""),""))</f>
        <v>OMSUK</v>
      </c>
      <c r="S121" s="3">
        <f t="shared" si="1"/>
        <v>19</v>
      </c>
      <c r="T121" s="3" t="str">
        <f>_xlfn.XLOOKUP(C121,DB!$A$2:$A$248,DB!$D$2:$D$248,"")</f>
        <v>Sector 3</v>
      </c>
    </row>
    <row r="122" spans="1:20" x14ac:dyDescent="0.2">
      <c r="A122" t="s">
        <v>275</v>
      </c>
      <c r="B122" t="s">
        <v>18</v>
      </c>
      <c r="C122" t="s">
        <v>276</v>
      </c>
      <c r="D122" t="s">
        <v>123</v>
      </c>
      <c r="E122" t="s">
        <v>6559</v>
      </c>
      <c r="F122" s="2">
        <v>46316.817754629628</v>
      </c>
      <c r="G122" t="s">
        <v>22</v>
      </c>
      <c r="H122" t="s">
        <v>6560</v>
      </c>
      <c r="I122">
        <v>340</v>
      </c>
      <c r="J122" t="s">
        <v>23</v>
      </c>
      <c r="K122" t="s">
        <v>24</v>
      </c>
      <c r="L122">
        <v>873</v>
      </c>
      <c r="M122" t="s">
        <v>36</v>
      </c>
      <c r="N122" s="2">
        <v>46316.866666666669</v>
      </c>
      <c r="O122">
        <v>340</v>
      </c>
      <c r="P122" t="s">
        <v>26</v>
      </c>
      <c r="Q122">
        <v>190</v>
      </c>
      <c r="R122" s="3" t="str">
        <f>IF(OR(G122="12R",G122="12L"),_xlfn.XLOOKUP(C122,DB!$A$2:$A$248,DB!$B$2:$B$248,""),IF(OR(G122="30L",G122="30R"),_xlfn.XLOOKUP(C122,DB!$A$2:$A$248,DB!$C$2:$C$248,""),""))</f>
        <v>UDGUV</v>
      </c>
      <c r="S122" s="3">
        <f t="shared" si="1"/>
        <v>19</v>
      </c>
      <c r="T122" s="3" t="str">
        <f>_xlfn.XLOOKUP(C122,DB!$A$2:$A$248,DB!$D$2:$D$248,"")</f>
        <v>Sector 2</v>
      </c>
    </row>
    <row r="123" spans="1:20" x14ac:dyDescent="0.2">
      <c r="A123" t="s">
        <v>265</v>
      </c>
      <c r="B123" t="s">
        <v>18</v>
      </c>
      <c r="C123" t="s">
        <v>148</v>
      </c>
      <c r="D123" t="s">
        <v>129</v>
      </c>
      <c r="E123" t="s">
        <v>6561</v>
      </c>
      <c r="F123" s="2">
        <v>46316.820462962962</v>
      </c>
      <c r="G123" t="s">
        <v>22</v>
      </c>
      <c r="H123" t="s">
        <v>421</v>
      </c>
      <c r="I123">
        <v>370</v>
      </c>
      <c r="J123" t="s">
        <v>23</v>
      </c>
      <c r="K123" t="s">
        <v>24</v>
      </c>
      <c r="L123">
        <v>136</v>
      </c>
      <c r="M123" t="s">
        <v>40</v>
      </c>
      <c r="N123" s="2">
        <v>46316.829097222224</v>
      </c>
      <c r="O123">
        <v>258</v>
      </c>
      <c r="P123" t="s">
        <v>26</v>
      </c>
      <c r="Q123">
        <v>190</v>
      </c>
      <c r="R123" s="3" t="str">
        <f>IF(OR(G123="12R",G123="12L"),_xlfn.XLOOKUP(C123,DB!$A$2:$A$248,DB!$B$2:$B$248,""),IF(OR(G123="30L",G123="30R"),_xlfn.XLOOKUP(C123,DB!$A$2:$A$248,DB!$C$2:$C$248,""),""))</f>
        <v>NUDAL</v>
      </c>
      <c r="S123" s="3">
        <f t="shared" si="1"/>
        <v>19</v>
      </c>
      <c r="T123" s="3" t="str">
        <f>_xlfn.XLOOKUP(C123,DB!$A$2:$A$248,DB!$D$2:$D$248,"")</f>
        <v>Sector 3</v>
      </c>
    </row>
    <row r="124" spans="1:20" x14ac:dyDescent="0.2">
      <c r="A124" t="s">
        <v>285</v>
      </c>
      <c r="B124" t="s">
        <v>18</v>
      </c>
      <c r="C124" t="s">
        <v>199</v>
      </c>
      <c r="D124" t="s">
        <v>61</v>
      </c>
      <c r="E124" t="s">
        <v>3388</v>
      </c>
      <c r="F124" s="2">
        <v>46316.821770833332</v>
      </c>
      <c r="G124" t="s">
        <v>22</v>
      </c>
      <c r="H124" t="s">
        <v>6562</v>
      </c>
      <c r="I124">
        <v>350</v>
      </c>
      <c r="J124" t="s">
        <v>23</v>
      </c>
      <c r="K124" t="s">
        <v>24</v>
      </c>
      <c r="L124">
        <v>408</v>
      </c>
      <c r="M124" t="s">
        <v>31</v>
      </c>
      <c r="N124" s="2">
        <v>46316.844247685185</v>
      </c>
      <c r="O124">
        <v>350</v>
      </c>
      <c r="P124" t="s">
        <v>26</v>
      </c>
      <c r="Q124">
        <v>40</v>
      </c>
      <c r="R124" s="3" t="str">
        <f>IF(OR(G124="12R",G124="12L"),_xlfn.XLOOKUP(C124,DB!$A$2:$A$248,DB!$B$2:$B$248,""),IF(OR(G124="30L",G124="30R"),_xlfn.XLOOKUP(C124,DB!$A$2:$A$248,DB!$C$2:$C$248,""),""))</f>
        <v>OMSUK</v>
      </c>
      <c r="S124" s="3">
        <f t="shared" si="1"/>
        <v>19</v>
      </c>
      <c r="T124" s="3" t="str">
        <f>_xlfn.XLOOKUP(C124,DB!$A$2:$A$248,DB!$D$2:$D$248,"")</f>
        <v>Sector 3</v>
      </c>
    </row>
    <row r="125" spans="1:20" x14ac:dyDescent="0.2">
      <c r="A125" t="s">
        <v>283</v>
      </c>
      <c r="B125" t="s">
        <v>18</v>
      </c>
      <c r="C125" t="s">
        <v>284</v>
      </c>
      <c r="D125" t="s">
        <v>34</v>
      </c>
      <c r="E125" t="s">
        <v>710</v>
      </c>
      <c r="F125" s="2">
        <v>46316.822928240741</v>
      </c>
      <c r="G125" t="s">
        <v>22</v>
      </c>
      <c r="H125" t="s">
        <v>6563</v>
      </c>
      <c r="I125">
        <v>380</v>
      </c>
      <c r="J125" t="s">
        <v>23</v>
      </c>
      <c r="K125" t="s">
        <v>24</v>
      </c>
      <c r="L125">
        <v>874</v>
      </c>
      <c r="M125" t="s">
        <v>181</v>
      </c>
      <c r="N125" s="2">
        <v>46316.871921296297</v>
      </c>
      <c r="O125">
        <v>380</v>
      </c>
      <c r="P125" t="s">
        <v>26</v>
      </c>
      <c r="Q125">
        <v>190</v>
      </c>
      <c r="R125" s="3" t="str">
        <f>IF(OR(G125="12R",G125="12L"),_xlfn.XLOOKUP(C125,DB!$A$2:$A$248,DB!$B$2:$B$248,""),IF(OR(G125="30L",G125="30R"),_xlfn.XLOOKUP(C125,DB!$A$2:$A$248,DB!$C$2:$C$248,""),""))</f>
        <v>UDGUV</v>
      </c>
      <c r="S125" s="3">
        <f t="shared" si="1"/>
        <v>19</v>
      </c>
      <c r="T125" s="3" t="str">
        <f>_xlfn.XLOOKUP(C125,DB!$A$2:$A$248,DB!$D$2:$D$248,"")</f>
        <v>Sector 2</v>
      </c>
    </row>
    <row r="126" spans="1:20" x14ac:dyDescent="0.2">
      <c r="A126" t="s">
        <v>237</v>
      </c>
      <c r="B126" t="s">
        <v>18</v>
      </c>
      <c r="C126" t="s">
        <v>238</v>
      </c>
      <c r="D126" t="s">
        <v>29</v>
      </c>
      <c r="E126" t="s">
        <v>2174</v>
      </c>
      <c r="F126" s="2">
        <v>46316.823784722219</v>
      </c>
      <c r="G126" t="s">
        <v>22</v>
      </c>
      <c r="H126" t="s">
        <v>6564</v>
      </c>
      <c r="I126">
        <v>370</v>
      </c>
      <c r="J126" t="s">
        <v>23</v>
      </c>
      <c r="K126" t="s">
        <v>24</v>
      </c>
      <c r="L126">
        <v>359</v>
      </c>
      <c r="M126" t="s">
        <v>31</v>
      </c>
      <c r="N126" s="2">
        <v>46316.8434837963</v>
      </c>
      <c r="O126">
        <v>370</v>
      </c>
      <c r="P126" t="s">
        <v>26</v>
      </c>
      <c r="Q126">
        <v>40</v>
      </c>
      <c r="R126" s="3" t="str">
        <f>IF(OR(G126="12R",G126="12L"),_xlfn.XLOOKUP(C126,DB!$A$2:$A$248,DB!$B$2:$B$248,""),IF(OR(G126="30L",G126="30R"),_xlfn.XLOOKUP(C126,DB!$A$2:$A$248,DB!$C$2:$C$248,""),""))</f>
        <v>OMSUK</v>
      </c>
      <c r="S126" s="3">
        <f t="shared" si="1"/>
        <v>19</v>
      </c>
      <c r="T126" s="3" t="str">
        <f>_xlfn.XLOOKUP(C126,DB!$A$2:$A$248,DB!$D$2:$D$248,"")</f>
        <v>Sector 3</v>
      </c>
    </row>
    <row r="127" spans="1:20" x14ac:dyDescent="0.2">
      <c r="A127" t="s">
        <v>287</v>
      </c>
      <c r="B127" t="s">
        <v>18</v>
      </c>
      <c r="C127" t="s">
        <v>43</v>
      </c>
      <c r="D127" t="s">
        <v>44</v>
      </c>
      <c r="E127" t="s">
        <v>547</v>
      </c>
      <c r="F127" s="2">
        <v>46316.825104166666</v>
      </c>
      <c r="G127" t="s">
        <v>22</v>
      </c>
      <c r="H127" t="s">
        <v>6565</v>
      </c>
      <c r="I127">
        <v>360</v>
      </c>
      <c r="J127" t="s">
        <v>23</v>
      </c>
      <c r="K127" t="s">
        <v>24</v>
      </c>
      <c r="L127">
        <v>882</v>
      </c>
      <c r="M127" t="s">
        <v>2416</v>
      </c>
      <c r="N127" s="2">
        <v>46316.874444444446</v>
      </c>
      <c r="O127">
        <v>360</v>
      </c>
      <c r="P127" t="s">
        <v>26</v>
      </c>
      <c r="Q127">
        <v>190</v>
      </c>
      <c r="R127" s="3" t="str">
        <f>IF(OR(G127="12R",G127="12L"),_xlfn.XLOOKUP(C127,DB!$A$2:$A$248,DB!$B$2:$B$248,""),IF(OR(G127="30L",G127="30R"),_xlfn.XLOOKUP(C127,DB!$A$2:$A$248,DB!$C$2:$C$248,""),""))</f>
        <v>UDGUV</v>
      </c>
      <c r="S127" s="3">
        <f t="shared" si="1"/>
        <v>19</v>
      </c>
      <c r="T127" s="3" t="str">
        <f>_xlfn.XLOOKUP(C127,DB!$A$2:$A$248,DB!$D$2:$D$248,"")</f>
        <v>Sector 2</v>
      </c>
    </row>
    <row r="128" spans="1:20" x14ac:dyDescent="0.2">
      <c r="A128" t="s">
        <v>494</v>
      </c>
      <c r="B128" t="s">
        <v>18</v>
      </c>
      <c r="C128" t="s">
        <v>282</v>
      </c>
      <c r="D128" t="s">
        <v>29</v>
      </c>
      <c r="E128" t="s">
        <v>6566</v>
      </c>
      <c r="F128" s="2">
        <v>46316.82613425926</v>
      </c>
      <c r="G128" t="s">
        <v>22</v>
      </c>
      <c r="H128" t="s">
        <v>6567</v>
      </c>
      <c r="I128">
        <v>370</v>
      </c>
      <c r="J128" t="s">
        <v>23</v>
      </c>
      <c r="K128" t="s">
        <v>24</v>
      </c>
      <c r="L128">
        <v>359</v>
      </c>
      <c r="M128" t="s">
        <v>31</v>
      </c>
      <c r="N128" s="2">
        <v>46316.846770833334</v>
      </c>
      <c r="O128">
        <v>390</v>
      </c>
      <c r="P128" t="s">
        <v>26</v>
      </c>
      <c r="Q128">
        <v>40</v>
      </c>
      <c r="R128" s="3" t="str">
        <f>IF(OR(G128="12R",G128="12L"),_xlfn.XLOOKUP(C128,DB!$A$2:$A$248,DB!$B$2:$B$248,""),IF(OR(G128="30L",G128="30R"),_xlfn.XLOOKUP(C128,DB!$A$2:$A$248,DB!$C$2:$C$248,""),""))</f>
        <v>OMSUK</v>
      </c>
      <c r="S128" s="3">
        <f t="shared" si="1"/>
        <v>19</v>
      </c>
      <c r="T128" s="3" t="str">
        <f>_xlfn.XLOOKUP(C128,DB!$A$2:$A$248,DB!$D$2:$D$248,"")</f>
        <v>Sector 3</v>
      </c>
    </row>
    <row r="129" spans="1:20" x14ac:dyDescent="0.2">
      <c r="A129" t="s">
        <v>291</v>
      </c>
      <c r="B129" t="s">
        <v>18</v>
      </c>
      <c r="C129" t="s">
        <v>122</v>
      </c>
      <c r="D129" t="s">
        <v>44</v>
      </c>
      <c r="E129" t="s">
        <v>4547</v>
      </c>
      <c r="F129" s="2">
        <v>46316.827719907407</v>
      </c>
      <c r="G129" t="s">
        <v>22</v>
      </c>
      <c r="H129" t="s">
        <v>6568</v>
      </c>
      <c r="I129">
        <v>340</v>
      </c>
      <c r="J129" t="s">
        <v>23</v>
      </c>
      <c r="K129" t="s">
        <v>24</v>
      </c>
      <c r="L129">
        <v>544</v>
      </c>
      <c r="M129" t="s">
        <v>130</v>
      </c>
      <c r="N129" s="2">
        <v>46316.85802083333</v>
      </c>
      <c r="O129">
        <v>360</v>
      </c>
      <c r="P129" t="s">
        <v>26</v>
      </c>
      <c r="Q129">
        <v>40</v>
      </c>
      <c r="R129" s="3" t="str">
        <f>IF(OR(G129="12R",G129="12L"),_xlfn.XLOOKUP(C129,DB!$A$2:$A$248,DB!$B$2:$B$248,""),IF(OR(G129="30L",G129="30R"),_xlfn.XLOOKUP(C129,DB!$A$2:$A$248,DB!$C$2:$C$248,""),""))</f>
        <v>ENEBA</v>
      </c>
      <c r="S129" s="3">
        <f t="shared" si="1"/>
        <v>19</v>
      </c>
      <c r="T129" s="3" t="str">
        <f>_xlfn.XLOOKUP(C129,DB!$A$2:$A$248,DB!$D$2:$D$248,"")</f>
        <v>Sector 3</v>
      </c>
    </row>
    <row r="130" spans="1:20" x14ac:dyDescent="0.2">
      <c r="A130" t="s">
        <v>299</v>
      </c>
      <c r="B130" t="s">
        <v>18</v>
      </c>
      <c r="C130" t="s">
        <v>284</v>
      </c>
      <c r="D130" t="s">
        <v>54</v>
      </c>
      <c r="E130" t="s">
        <v>844</v>
      </c>
      <c r="F130" s="2">
        <v>46316.834756944445</v>
      </c>
      <c r="G130" t="s">
        <v>22</v>
      </c>
      <c r="H130" t="s">
        <v>6569</v>
      </c>
      <c r="I130">
        <v>380</v>
      </c>
      <c r="J130" t="s">
        <v>23</v>
      </c>
      <c r="K130" t="s">
        <v>24</v>
      </c>
      <c r="L130">
        <v>889</v>
      </c>
      <c r="M130" t="s">
        <v>6570</v>
      </c>
      <c r="N130" s="2">
        <v>46316.88490740741</v>
      </c>
      <c r="O130">
        <v>380</v>
      </c>
      <c r="P130" t="s">
        <v>26</v>
      </c>
      <c r="Q130">
        <v>190</v>
      </c>
      <c r="R130" s="3" t="str">
        <f>IF(OR(G130="12R",G130="12L"),_xlfn.XLOOKUP(C130,DB!$A$2:$A$248,DB!$B$2:$B$248,""),IF(OR(G130="30L",G130="30R"),_xlfn.XLOOKUP(C130,DB!$A$2:$A$248,DB!$C$2:$C$248,""),""))</f>
        <v>UDGUV</v>
      </c>
      <c r="S130" s="3">
        <f t="shared" si="1"/>
        <v>20</v>
      </c>
      <c r="T130" s="3" t="str">
        <f>_xlfn.XLOOKUP(C130,DB!$A$2:$A$248,DB!$D$2:$D$248,"")</f>
        <v>Sector 2</v>
      </c>
    </row>
    <row r="131" spans="1:20" x14ac:dyDescent="0.2">
      <c r="A131" t="s">
        <v>856</v>
      </c>
      <c r="B131" t="s">
        <v>18</v>
      </c>
      <c r="C131" t="s">
        <v>203</v>
      </c>
      <c r="D131" t="s">
        <v>129</v>
      </c>
      <c r="E131" t="s">
        <v>5949</v>
      </c>
      <c r="F131" s="2">
        <v>46316.836122685185</v>
      </c>
      <c r="G131" t="s">
        <v>22</v>
      </c>
      <c r="H131" t="s">
        <v>6571</v>
      </c>
      <c r="I131">
        <v>370</v>
      </c>
      <c r="J131" t="s">
        <v>23</v>
      </c>
      <c r="K131" t="s">
        <v>24</v>
      </c>
      <c r="L131">
        <v>355</v>
      </c>
      <c r="M131" t="s">
        <v>31</v>
      </c>
      <c r="N131" s="2">
        <v>46316.856886574074</v>
      </c>
      <c r="O131">
        <v>370</v>
      </c>
      <c r="P131" t="s">
        <v>26</v>
      </c>
      <c r="Q131">
        <v>40</v>
      </c>
      <c r="R131" s="3" t="str">
        <f>IF(OR(G131="12R",G131="12L"),_xlfn.XLOOKUP(C131,DB!$A$2:$A$248,DB!$B$2:$B$248,""),IF(OR(G131="30L",G131="30R"),_xlfn.XLOOKUP(C131,DB!$A$2:$A$248,DB!$C$2:$C$248,""),""))</f>
        <v>ENEBA</v>
      </c>
      <c r="S131" s="3">
        <f t="shared" ref="S131:S194" si="2">HOUR(F131)</f>
        <v>20</v>
      </c>
      <c r="T131" s="3" t="str">
        <f>_xlfn.XLOOKUP(C131,DB!$A$2:$A$248,DB!$D$2:$D$248,"")</f>
        <v>Sector 3</v>
      </c>
    </row>
    <row r="132" spans="1:20" x14ac:dyDescent="0.2">
      <c r="A132" t="s">
        <v>297</v>
      </c>
      <c r="B132" t="s">
        <v>18</v>
      </c>
      <c r="C132" t="s">
        <v>33</v>
      </c>
      <c r="D132" t="s">
        <v>20</v>
      </c>
      <c r="E132" t="s">
        <v>629</v>
      </c>
      <c r="F132" s="2">
        <v>46316.838217592594</v>
      </c>
      <c r="G132" t="s">
        <v>22</v>
      </c>
      <c r="H132" t="s">
        <v>6572</v>
      </c>
      <c r="I132">
        <v>360</v>
      </c>
      <c r="J132" t="s">
        <v>23</v>
      </c>
      <c r="K132" t="s">
        <v>24</v>
      </c>
      <c r="L132">
        <v>869</v>
      </c>
      <c r="M132" t="s">
        <v>36</v>
      </c>
      <c r="N132" s="2">
        <v>46316.88663194445</v>
      </c>
      <c r="O132">
        <v>360</v>
      </c>
      <c r="P132" t="s">
        <v>26</v>
      </c>
      <c r="Q132">
        <v>190</v>
      </c>
      <c r="R132" s="3" t="str">
        <f>IF(OR(G132="12R",G132="12L"),_xlfn.XLOOKUP(C132,DB!$A$2:$A$248,DB!$B$2:$B$248,""),IF(OR(G132="30L",G132="30R"),_xlfn.XLOOKUP(C132,DB!$A$2:$A$248,DB!$C$2:$C$248,""),""))</f>
        <v>UDGUV</v>
      </c>
      <c r="S132" s="3">
        <f t="shared" si="2"/>
        <v>20</v>
      </c>
      <c r="T132" s="3" t="str">
        <f>_xlfn.XLOOKUP(C132,DB!$A$2:$A$248,DB!$D$2:$D$248,"")</f>
        <v>Sector 2</v>
      </c>
    </row>
    <row r="133" spans="1:20" x14ac:dyDescent="0.2">
      <c r="A133" t="s">
        <v>858</v>
      </c>
      <c r="B133" t="s">
        <v>18</v>
      </c>
      <c r="C133" t="s">
        <v>128</v>
      </c>
      <c r="D133" t="s">
        <v>129</v>
      </c>
      <c r="E133" t="s">
        <v>3561</v>
      </c>
      <c r="F133" s="2">
        <v>46316.83975694445</v>
      </c>
      <c r="G133" t="s">
        <v>22</v>
      </c>
      <c r="H133" t="s">
        <v>6573</v>
      </c>
      <c r="I133">
        <v>360</v>
      </c>
      <c r="J133" t="s">
        <v>23</v>
      </c>
      <c r="K133" t="s">
        <v>24</v>
      </c>
      <c r="L133">
        <v>546</v>
      </c>
      <c r="M133" t="s">
        <v>130</v>
      </c>
      <c r="N133" s="2">
        <v>46316.871365740742</v>
      </c>
      <c r="O133">
        <v>360</v>
      </c>
      <c r="P133" t="s">
        <v>26</v>
      </c>
      <c r="Q133">
        <v>40</v>
      </c>
      <c r="R133" s="3" t="str">
        <f>IF(OR(G133="12R",G133="12L"),_xlfn.XLOOKUP(C133,DB!$A$2:$A$248,DB!$B$2:$B$248,""),IF(OR(G133="30L",G133="30R"),_xlfn.XLOOKUP(C133,DB!$A$2:$A$248,DB!$C$2:$C$248,""),""))</f>
        <v>ENEBA</v>
      </c>
      <c r="S133" s="3">
        <f t="shared" si="2"/>
        <v>20</v>
      </c>
      <c r="T133" s="3" t="str">
        <f>_xlfn.XLOOKUP(C133,DB!$A$2:$A$248,DB!$D$2:$D$248,"")</f>
        <v>Sector 3</v>
      </c>
    </row>
    <row r="134" spans="1:20" x14ac:dyDescent="0.2">
      <c r="A134" t="s">
        <v>292</v>
      </c>
      <c r="B134" t="s">
        <v>18</v>
      </c>
      <c r="C134" t="s">
        <v>43</v>
      </c>
      <c r="D134" t="s">
        <v>34</v>
      </c>
      <c r="E134" t="s">
        <v>252</v>
      </c>
      <c r="F134" s="2">
        <v>46316.841909722221</v>
      </c>
      <c r="G134" t="s">
        <v>22</v>
      </c>
      <c r="H134" t="s">
        <v>6574</v>
      </c>
      <c r="I134">
        <v>380</v>
      </c>
      <c r="J134" t="s">
        <v>23</v>
      </c>
      <c r="K134" t="s">
        <v>24</v>
      </c>
      <c r="L134">
        <v>862</v>
      </c>
      <c r="M134" t="s">
        <v>376</v>
      </c>
      <c r="N134" s="2">
        <v>46316.8902662037</v>
      </c>
      <c r="O134">
        <v>380</v>
      </c>
      <c r="P134" t="s">
        <v>26</v>
      </c>
      <c r="Q134">
        <v>190</v>
      </c>
      <c r="R134" s="3" t="str">
        <f>IF(OR(G134="12R",G134="12L"),_xlfn.XLOOKUP(C134,DB!$A$2:$A$248,DB!$B$2:$B$248,""),IF(OR(G134="30L",G134="30R"),_xlfn.XLOOKUP(C134,DB!$A$2:$A$248,DB!$C$2:$C$248,""),""))</f>
        <v>UDGUV</v>
      </c>
      <c r="S134" s="3">
        <f t="shared" si="2"/>
        <v>20</v>
      </c>
      <c r="T134" s="3" t="str">
        <f>_xlfn.XLOOKUP(C134,DB!$A$2:$A$248,DB!$D$2:$D$248,"")</f>
        <v>Sector 2</v>
      </c>
    </row>
    <row r="135" spans="1:20" x14ac:dyDescent="0.2">
      <c r="A135" t="s">
        <v>214</v>
      </c>
      <c r="B135" t="s">
        <v>18</v>
      </c>
      <c r="C135" t="s">
        <v>215</v>
      </c>
      <c r="D135" t="s">
        <v>29</v>
      </c>
      <c r="E135" t="s">
        <v>3961</v>
      </c>
      <c r="F135" s="2">
        <v>46316.84783564815</v>
      </c>
      <c r="G135" t="s">
        <v>22</v>
      </c>
      <c r="H135" t="s">
        <v>6575</v>
      </c>
      <c r="I135">
        <v>360</v>
      </c>
      <c r="J135" t="s">
        <v>23</v>
      </c>
      <c r="K135" t="s">
        <v>24</v>
      </c>
      <c r="L135">
        <v>436</v>
      </c>
      <c r="M135" t="s">
        <v>204</v>
      </c>
      <c r="N135" s="2">
        <v>46316.872349537036</v>
      </c>
      <c r="O135">
        <v>360</v>
      </c>
      <c r="P135" t="s">
        <v>26</v>
      </c>
      <c r="Q135">
        <v>40</v>
      </c>
      <c r="R135" s="3" t="str">
        <f>IF(OR(G135="12R",G135="12L"),_xlfn.XLOOKUP(C135,DB!$A$2:$A$248,DB!$B$2:$B$248,""),IF(OR(G135="30L",G135="30R"),_xlfn.XLOOKUP(C135,DB!$A$2:$A$248,DB!$C$2:$C$248,""),""))</f>
        <v>OMSUK</v>
      </c>
      <c r="S135" s="3">
        <f t="shared" si="2"/>
        <v>20</v>
      </c>
      <c r="T135" s="3" t="str">
        <f>_xlfn.XLOOKUP(C135,DB!$A$2:$A$248,DB!$D$2:$D$248,"")</f>
        <v>Sector 3</v>
      </c>
    </row>
    <row r="136" spans="1:20" x14ac:dyDescent="0.2">
      <c r="A136" t="s">
        <v>303</v>
      </c>
      <c r="B136" t="s">
        <v>18</v>
      </c>
      <c r="C136" t="s">
        <v>43</v>
      </c>
      <c r="D136" t="s">
        <v>20</v>
      </c>
      <c r="E136" t="s">
        <v>6576</v>
      </c>
      <c r="F136" s="2">
        <v>46316.850289351853</v>
      </c>
      <c r="G136" t="s">
        <v>22</v>
      </c>
      <c r="H136" t="s">
        <v>6577</v>
      </c>
      <c r="I136">
        <v>360</v>
      </c>
      <c r="J136" t="s">
        <v>23</v>
      </c>
      <c r="K136" t="s">
        <v>24</v>
      </c>
      <c r="L136">
        <v>863</v>
      </c>
      <c r="M136" t="s">
        <v>2022</v>
      </c>
      <c r="N136" s="2">
        <v>46316.899479166663</v>
      </c>
      <c r="O136">
        <v>360</v>
      </c>
      <c r="P136" t="s">
        <v>26</v>
      </c>
      <c r="Q136">
        <v>190</v>
      </c>
      <c r="R136" s="3" t="str">
        <f>IF(OR(G136="12R",G136="12L"),_xlfn.XLOOKUP(C136,DB!$A$2:$A$248,DB!$B$2:$B$248,""),IF(OR(G136="30L",G136="30R"),_xlfn.XLOOKUP(C136,DB!$A$2:$A$248,DB!$C$2:$C$248,""),""))</f>
        <v>UDGUV</v>
      </c>
      <c r="S136" s="3">
        <f t="shared" si="2"/>
        <v>20</v>
      </c>
      <c r="T136" s="3" t="str">
        <f>_xlfn.XLOOKUP(C136,DB!$A$2:$A$248,DB!$D$2:$D$248,"")</f>
        <v>Sector 2</v>
      </c>
    </row>
    <row r="137" spans="1:20" x14ac:dyDescent="0.2">
      <c r="A137" t="s">
        <v>304</v>
      </c>
      <c r="B137" t="s">
        <v>18</v>
      </c>
      <c r="C137" t="s">
        <v>134</v>
      </c>
      <c r="D137" t="s">
        <v>123</v>
      </c>
      <c r="E137" t="s">
        <v>6578</v>
      </c>
      <c r="F137" s="2">
        <v>46316.855127314819</v>
      </c>
      <c r="G137" t="s">
        <v>22</v>
      </c>
      <c r="H137" t="s">
        <v>6579</v>
      </c>
      <c r="I137">
        <v>350</v>
      </c>
      <c r="J137" t="s">
        <v>23</v>
      </c>
      <c r="K137" t="s">
        <v>24</v>
      </c>
      <c r="L137">
        <v>359</v>
      </c>
      <c r="M137" t="s">
        <v>31</v>
      </c>
      <c r="N137" s="2">
        <v>46316.874872685185</v>
      </c>
      <c r="O137">
        <v>350</v>
      </c>
      <c r="P137" t="s">
        <v>26</v>
      </c>
      <c r="Q137">
        <v>40</v>
      </c>
      <c r="R137" s="3" t="str">
        <f>IF(OR(G137="12R",G137="12L"),_xlfn.XLOOKUP(C137,DB!$A$2:$A$248,DB!$B$2:$B$248,""),IF(OR(G137="30L",G137="30R"),_xlfn.XLOOKUP(C137,DB!$A$2:$A$248,DB!$C$2:$C$248,""),""))</f>
        <v>ENEBA</v>
      </c>
      <c r="S137" s="3">
        <f t="shared" si="2"/>
        <v>20</v>
      </c>
      <c r="T137" s="3" t="str">
        <f>_xlfn.XLOOKUP(C137,DB!$A$2:$A$248,DB!$D$2:$D$248,"")</f>
        <v>Sector 3</v>
      </c>
    </row>
    <row r="138" spans="1:20" x14ac:dyDescent="0.2">
      <c r="A138" t="s">
        <v>281</v>
      </c>
      <c r="B138" t="s">
        <v>18</v>
      </c>
      <c r="C138" t="s">
        <v>282</v>
      </c>
      <c r="D138" t="s">
        <v>34</v>
      </c>
      <c r="E138" t="s">
        <v>6580</v>
      </c>
      <c r="F138" s="2">
        <v>46316.856238425928</v>
      </c>
      <c r="G138" t="s">
        <v>22</v>
      </c>
      <c r="H138" t="s">
        <v>508</v>
      </c>
      <c r="I138">
        <v>350</v>
      </c>
      <c r="J138" t="s">
        <v>23</v>
      </c>
      <c r="K138" t="s">
        <v>24</v>
      </c>
      <c r="L138">
        <v>136</v>
      </c>
      <c r="M138" t="s">
        <v>40</v>
      </c>
      <c r="N138" s="2">
        <v>46316.865543981483</v>
      </c>
      <c r="O138">
        <v>253</v>
      </c>
      <c r="P138" t="s">
        <v>26</v>
      </c>
      <c r="Q138">
        <v>190</v>
      </c>
      <c r="R138" s="3" t="str">
        <f>IF(OR(G138="12R",G138="12L"),_xlfn.XLOOKUP(C138,DB!$A$2:$A$248,DB!$B$2:$B$248,""),IF(OR(G138="30L",G138="30R"),_xlfn.XLOOKUP(C138,DB!$A$2:$A$248,DB!$C$2:$C$248,""),""))</f>
        <v>OMSUK</v>
      </c>
      <c r="S138" s="3">
        <f t="shared" si="2"/>
        <v>20</v>
      </c>
      <c r="T138" s="3" t="str">
        <f>_xlfn.XLOOKUP(C138,DB!$A$2:$A$248,DB!$D$2:$D$248,"")</f>
        <v>Sector 3</v>
      </c>
    </row>
    <row r="139" spans="1:20" x14ac:dyDescent="0.2">
      <c r="A139" t="s">
        <v>185</v>
      </c>
      <c r="B139" t="s">
        <v>18</v>
      </c>
      <c r="C139" t="s">
        <v>2728</v>
      </c>
      <c r="D139" t="s">
        <v>186</v>
      </c>
      <c r="F139" s="2">
        <v>46316.858425925922</v>
      </c>
      <c r="G139" t="s">
        <v>22</v>
      </c>
      <c r="H139" t="s">
        <v>167</v>
      </c>
      <c r="I139">
        <v>15</v>
      </c>
      <c r="J139" t="s">
        <v>139</v>
      </c>
      <c r="K139" t="s">
        <v>51</v>
      </c>
      <c r="L139">
        <v>74</v>
      </c>
      <c r="M139" t="s">
        <v>2728</v>
      </c>
      <c r="N139" s="2">
        <v>46316.875868055555</v>
      </c>
      <c r="O139">
        <v>0</v>
      </c>
      <c r="P139" t="s">
        <v>137</v>
      </c>
      <c r="Q139">
        <v>15</v>
      </c>
      <c r="R139" s="3" t="str">
        <f>IF(OR(G139="12R",G139="12L"),_xlfn.XLOOKUP(C139,DB!$A$2:$A$248,DB!$B$2:$B$248,""),IF(OR(G139="30L",G139="30R"),_xlfn.XLOOKUP(C139,DB!$A$2:$A$248,DB!$C$2:$C$248,""),""))</f>
        <v/>
      </c>
      <c r="S139" s="3">
        <f t="shared" si="2"/>
        <v>20</v>
      </c>
      <c r="T139" s="3" t="str">
        <f>_xlfn.XLOOKUP(C139,DB!$A$2:$A$248,DB!$D$2:$D$248,"")</f>
        <v/>
      </c>
    </row>
    <row r="140" spans="1:20" x14ac:dyDescent="0.2">
      <c r="A140" t="s">
        <v>525</v>
      </c>
      <c r="B140" t="s">
        <v>18</v>
      </c>
      <c r="C140" t="s">
        <v>317</v>
      </c>
      <c r="D140" t="s">
        <v>29</v>
      </c>
      <c r="E140" t="s">
        <v>613</v>
      </c>
      <c r="F140" s="2">
        <v>46316.860833333332</v>
      </c>
      <c r="G140" t="s">
        <v>22</v>
      </c>
      <c r="H140" t="s">
        <v>6581</v>
      </c>
      <c r="I140">
        <v>360</v>
      </c>
      <c r="J140" t="s">
        <v>23</v>
      </c>
      <c r="K140" t="s">
        <v>24</v>
      </c>
      <c r="L140">
        <v>562</v>
      </c>
      <c r="M140" t="s">
        <v>130</v>
      </c>
      <c r="N140" s="2">
        <v>46316.891863425924</v>
      </c>
      <c r="O140">
        <v>360</v>
      </c>
      <c r="P140" t="s">
        <v>26</v>
      </c>
      <c r="Q140">
        <v>40</v>
      </c>
      <c r="R140" s="3" t="str">
        <f>IF(OR(G140="12R",G140="12L"),_xlfn.XLOOKUP(C140,DB!$A$2:$A$248,DB!$B$2:$B$248,""),IF(OR(G140="30L",G140="30R"),_xlfn.XLOOKUP(C140,DB!$A$2:$A$248,DB!$C$2:$C$248,""),""))</f>
        <v>UDGUV</v>
      </c>
      <c r="S140" s="3">
        <f t="shared" si="2"/>
        <v>20</v>
      </c>
      <c r="T140" s="3" t="str">
        <f>_xlfn.XLOOKUP(C140,DB!$A$2:$A$248,DB!$D$2:$D$248,"")</f>
        <v>Sector 2</v>
      </c>
    </row>
    <row r="141" spans="1:20" x14ac:dyDescent="0.2">
      <c r="A141" t="s">
        <v>516</v>
      </c>
      <c r="B141" t="s">
        <v>18</v>
      </c>
      <c r="C141" t="s">
        <v>199</v>
      </c>
      <c r="D141" t="s">
        <v>61</v>
      </c>
      <c r="E141" t="s">
        <v>6582</v>
      </c>
      <c r="F141" s="2">
        <v>46316.864722222221</v>
      </c>
      <c r="G141" t="s">
        <v>22</v>
      </c>
      <c r="H141" t="s">
        <v>6583</v>
      </c>
      <c r="I141">
        <v>350</v>
      </c>
      <c r="J141" t="s">
        <v>23</v>
      </c>
      <c r="K141" t="s">
        <v>24</v>
      </c>
      <c r="L141">
        <v>362</v>
      </c>
      <c r="M141" t="s">
        <v>31</v>
      </c>
      <c r="N141" s="2">
        <v>46316.885196759264</v>
      </c>
      <c r="O141">
        <v>350</v>
      </c>
      <c r="P141" t="s">
        <v>26</v>
      </c>
      <c r="Q141">
        <v>40</v>
      </c>
      <c r="R141" s="3" t="str">
        <f>IF(OR(G141="12R",G141="12L"),_xlfn.XLOOKUP(C141,DB!$A$2:$A$248,DB!$B$2:$B$248,""),IF(OR(G141="30L",G141="30R"),_xlfn.XLOOKUP(C141,DB!$A$2:$A$248,DB!$C$2:$C$248,""),""))</f>
        <v>OMSUK</v>
      </c>
      <c r="S141" s="3">
        <f t="shared" si="2"/>
        <v>20</v>
      </c>
      <c r="T141" s="3" t="str">
        <f>_xlfn.XLOOKUP(C141,DB!$A$2:$A$248,DB!$D$2:$D$248,"")</f>
        <v>Sector 3</v>
      </c>
    </row>
    <row r="142" spans="1:20" x14ac:dyDescent="0.2">
      <c r="A142" t="s">
        <v>318</v>
      </c>
      <c r="B142" t="s">
        <v>18</v>
      </c>
      <c r="C142" t="s">
        <v>136</v>
      </c>
      <c r="D142" t="s">
        <v>44</v>
      </c>
      <c r="E142" t="s">
        <v>1167</v>
      </c>
      <c r="F142" s="2">
        <v>46316.866967592592</v>
      </c>
      <c r="G142" t="s">
        <v>22</v>
      </c>
      <c r="H142" t="s">
        <v>6584</v>
      </c>
      <c r="I142">
        <v>330</v>
      </c>
      <c r="J142" t="s">
        <v>23</v>
      </c>
      <c r="K142" t="s">
        <v>24</v>
      </c>
      <c r="L142">
        <v>366</v>
      </c>
      <c r="M142" t="s">
        <v>31</v>
      </c>
      <c r="N142" s="2">
        <v>46316.887592592597</v>
      </c>
      <c r="O142">
        <v>330</v>
      </c>
      <c r="P142" t="s">
        <v>26</v>
      </c>
      <c r="Q142">
        <v>40</v>
      </c>
      <c r="R142" s="3" t="str">
        <f>IF(OR(G142="12R",G142="12L"),_xlfn.XLOOKUP(C142,DB!$A$2:$A$248,DB!$B$2:$B$248,""),IF(OR(G142="30L",G142="30R"),_xlfn.XLOOKUP(C142,DB!$A$2:$A$248,DB!$C$2:$C$248,""),""))</f>
        <v>OMSUK</v>
      </c>
      <c r="S142" s="3">
        <f t="shared" si="2"/>
        <v>20</v>
      </c>
      <c r="T142" s="3" t="str">
        <f>_xlfn.XLOOKUP(C142,DB!$A$2:$A$248,DB!$D$2:$D$248,"")</f>
        <v>Sector 3</v>
      </c>
    </row>
    <row r="143" spans="1:20" x14ac:dyDescent="0.2">
      <c r="A143" t="s">
        <v>248</v>
      </c>
      <c r="B143" t="s">
        <v>18</v>
      </c>
      <c r="C143" t="s">
        <v>249</v>
      </c>
      <c r="D143" t="s">
        <v>116</v>
      </c>
      <c r="E143" t="s">
        <v>817</v>
      </c>
      <c r="F143" s="2">
        <v>46316.868379629625</v>
      </c>
      <c r="G143" t="s">
        <v>22</v>
      </c>
      <c r="H143" t="s">
        <v>6585</v>
      </c>
      <c r="I143">
        <v>380</v>
      </c>
      <c r="J143" t="s">
        <v>23</v>
      </c>
      <c r="K143" t="s">
        <v>24</v>
      </c>
      <c r="L143">
        <v>531</v>
      </c>
      <c r="M143" t="s">
        <v>130</v>
      </c>
      <c r="N143" s="2">
        <v>46316.897696759261</v>
      </c>
      <c r="O143">
        <v>380</v>
      </c>
      <c r="P143" t="s">
        <v>26</v>
      </c>
      <c r="Q143">
        <v>40</v>
      </c>
      <c r="R143" s="3" t="str">
        <f>IF(OR(G143="12R",G143="12L"),_xlfn.XLOOKUP(C143,DB!$A$2:$A$248,DB!$B$2:$B$248,""),IF(OR(G143="30L",G143="30R"),_xlfn.XLOOKUP(C143,DB!$A$2:$A$248,DB!$C$2:$C$248,""),""))</f>
        <v>UDGUV</v>
      </c>
      <c r="S143" s="3">
        <f t="shared" si="2"/>
        <v>20</v>
      </c>
      <c r="T143" s="3" t="str">
        <f>_xlfn.XLOOKUP(C143,DB!$A$2:$A$248,DB!$D$2:$D$248,"")</f>
        <v>Sector 2</v>
      </c>
    </row>
    <row r="144" spans="1:20" x14ac:dyDescent="0.2">
      <c r="A144" t="s">
        <v>436</v>
      </c>
      <c r="B144" t="s">
        <v>18</v>
      </c>
      <c r="C144" t="s">
        <v>437</v>
      </c>
      <c r="D144" t="s">
        <v>54</v>
      </c>
      <c r="E144" t="s">
        <v>577</v>
      </c>
      <c r="F144" s="2">
        <v>46316.869490740741</v>
      </c>
      <c r="G144" t="s">
        <v>22</v>
      </c>
      <c r="H144" t="s">
        <v>6586</v>
      </c>
      <c r="I144">
        <v>380</v>
      </c>
      <c r="J144" t="s">
        <v>23</v>
      </c>
      <c r="K144" t="s">
        <v>24</v>
      </c>
      <c r="L144">
        <v>865</v>
      </c>
      <c r="M144" t="s">
        <v>753</v>
      </c>
      <c r="N144" s="2">
        <v>46316.919166666667</v>
      </c>
      <c r="O144">
        <v>380</v>
      </c>
      <c r="P144" t="s">
        <v>26</v>
      </c>
      <c r="Q144">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t="s">
        <v>316</v>
      </c>
      <c r="B145" t="s">
        <v>18</v>
      </c>
      <c r="C145" t="s">
        <v>317</v>
      </c>
      <c r="D145" t="s">
        <v>44</v>
      </c>
      <c r="E145" t="s">
        <v>5316</v>
      </c>
      <c r="F145" s="2">
        <v>46316.87054398148</v>
      </c>
      <c r="G145" t="s">
        <v>22</v>
      </c>
      <c r="H145" t="s">
        <v>6587</v>
      </c>
      <c r="I145">
        <v>340</v>
      </c>
      <c r="J145" t="s">
        <v>23</v>
      </c>
      <c r="K145" t="s">
        <v>24</v>
      </c>
      <c r="L145">
        <v>433</v>
      </c>
      <c r="M145" t="s">
        <v>204</v>
      </c>
      <c r="N145" s="2">
        <v>46316.895567129628</v>
      </c>
      <c r="O145">
        <v>340</v>
      </c>
      <c r="P145" t="s">
        <v>26</v>
      </c>
      <c r="Q145">
        <v>40</v>
      </c>
      <c r="R145" s="3" t="str">
        <f>IF(OR(G145="12R",G145="12L"),_xlfn.XLOOKUP(C145,DB!$A$2:$A$248,DB!$B$2:$B$248,""),IF(OR(G145="30L",G145="30R"),_xlfn.XLOOKUP(C145,DB!$A$2:$A$248,DB!$C$2:$C$248,""),""))</f>
        <v>UDGUV</v>
      </c>
      <c r="S145" s="3">
        <f t="shared" si="2"/>
        <v>20</v>
      </c>
      <c r="T145" s="3" t="str">
        <f>_xlfn.XLOOKUP(C145,DB!$A$2:$A$248,DB!$D$2:$D$248,"")</f>
        <v>Sector 2</v>
      </c>
    </row>
    <row r="146" spans="1:20" x14ac:dyDescent="0.2">
      <c r="A146" t="s">
        <v>6588</v>
      </c>
      <c r="B146" t="s">
        <v>18</v>
      </c>
      <c r="C146" t="s">
        <v>50</v>
      </c>
      <c r="D146" t="s">
        <v>1177</v>
      </c>
      <c r="E146" t="s">
        <v>5281</v>
      </c>
      <c r="F146" s="2">
        <v>46316.87226851852</v>
      </c>
      <c r="G146" t="s">
        <v>22</v>
      </c>
      <c r="H146" t="s">
        <v>4830</v>
      </c>
      <c r="I146">
        <v>430</v>
      </c>
      <c r="J146" t="s">
        <v>23</v>
      </c>
      <c r="K146" t="s">
        <v>51</v>
      </c>
      <c r="L146">
        <v>858</v>
      </c>
      <c r="M146" t="s">
        <v>46</v>
      </c>
      <c r="N146" s="2">
        <v>46316.929143518515</v>
      </c>
      <c r="O146">
        <v>430</v>
      </c>
      <c r="P146" t="s">
        <v>137</v>
      </c>
      <c r="Q146">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t="s">
        <v>526</v>
      </c>
      <c r="B147" t="s">
        <v>18</v>
      </c>
      <c r="C147" t="s">
        <v>203</v>
      </c>
      <c r="D147" t="s">
        <v>44</v>
      </c>
      <c r="E147" t="s">
        <v>6589</v>
      </c>
      <c r="F147" s="2">
        <v>46316.873402777783</v>
      </c>
      <c r="G147" t="s">
        <v>22</v>
      </c>
      <c r="H147" t="s">
        <v>6590</v>
      </c>
      <c r="I147">
        <v>340</v>
      </c>
      <c r="J147" t="s">
        <v>23</v>
      </c>
      <c r="K147" t="s">
        <v>24</v>
      </c>
      <c r="L147">
        <v>438</v>
      </c>
      <c r="M147" t="s">
        <v>204</v>
      </c>
      <c r="N147" s="2">
        <v>46316.897256944445</v>
      </c>
      <c r="O147">
        <v>320</v>
      </c>
      <c r="P147" t="s">
        <v>26</v>
      </c>
      <c r="Q147">
        <v>40</v>
      </c>
      <c r="R147" s="3" t="str">
        <f>IF(OR(G147="12R",G147="12L"),_xlfn.XLOOKUP(C147,DB!$A$2:$A$248,DB!$B$2:$B$248,""),IF(OR(G147="30L",G147="30R"),_xlfn.XLOOKUP(C147,DB!$A$2:$A$248,DB!$C$2:$C$248,""),""))</f>
        <v>ENEBA</v>
      </c>
      <c r="S147" s="3">
        <f t="shared" si="2"/>
        <v>20</v>
      </c>
      <c r="T147" s="3" t="str">
        <f>_xlfn.XLOOKUP(C147,DB!$A$2:$A$248,DB!$D$2:$D$248,"")</f>
        <v>Sector 3</v>
      </c>
    </row>
    <row r="148" spans="1:20" x14ac:dyDescent="0.2">
      <c r="A148" t="s">
        <v>327</v>
      </c>
      <c r="B148" t="s">
        <v>18</v>
      </c>
      <c r="C148" t="s">
        <v>328</v>
      </c>
      <c r="D148" t="s">
        <v>29</v>
      </c>
      <c r="E148" t="s">
        <v>6177</v>
      </c>
      <c r="F148" s="2">
        <v>46316.874884259261</v>
      </c>
      <c r="G148" t="s">
        <v>22</v>
      </c>
      <c r="H148" t="s">
        <v>6591</v>
      </c>
      <c r="I148">
        <v>360</v>
      </c>
      <c r="J148" t="s">
        <v>23</v>
      </c>
      <c r="K148" t="s">
        <v>24</v>
      </c>
      <c r="L148">
        <v>433</v>
      </c>
      <c r="M148" t="s">
        <v>204</v>
      </c>
      <c r="N148" s="2">
        <v>46316.900995370372</v>
      </c>
      <c r="O148">
        <v>360</v>
      </c>
      <c r="P148" t="s">
        <v>26</v>
      </c>
      <c r="Q148">
        <v>40</v>
      </c>
      <c r="R148" s="3" t="str">
        <f>IF(OR(G148="12R",G148="12L"),_xlfn.XLOOKUP(C148,DB!$A$2:$A$248,DB!$B$2:$B$248,""),IF(OR(G148="30L",G148="30R"),_xlfn.XLOOKUP(C148,DB!$A$2:$A$248,DB!$C$2:$C$248,""),""))</f>
        <v>OMSUK</v>
      </c>
      <c r="S148" s="3">
        <f t="shared" si="2"/>
        <v>20</v>
      </c>
      <c r="T148" s="3" t="str">
        <f>_xlfn.XLOOKUP(C148,DB!$A$2:$A$248,DB!$D$2:$D$248,"")</f>
        <v>Sector 3</v>
      </c>
    </row>
    <row r="149" spans="1:20" x14ac:dyDescent="0.2">
      <c r="A149" t="s">
        <v>313</v>
      </c>
      <c r="B149" t="s">
        <v>18</v>
      </c>
      <c r="C149" t="s">
        <v>314</v>
      </c>
      <c r="D149" t="s">
        <v>34</v>
      </c>
      <c r="E149" t="s">
        <v>4596</v>
      </c>
      <c r="F149" s="2">
        <v>46316.878078703703</v>
      </c>
      <c r="G149" t="s">
        <v>22</v>
      </c>
      <c r="H149" t="s">
        <v>6592</v>
      </c>
      <c r="I149">
        <v>330</v>
      </c>
      <c r="J149" t="s">
        <v>23</v>
      </c>
      <c r="K149" t="s">
        <v>24</v>
      </c>
      <c r="L149">
        <v>219</v>
      </c>
      <c r="M149" t="s">
        <v>56</v>
      </c>
      <c r="N149" s="2">
        <v>46316.893287037034</v>
      </c>
      <c r="O149">
        <v>299</v>
      </c>
      <c r="P149" t="s">
        <v>26</v>
      </c>
      <c r="Q149">
        <v>190</v>
      </c>
      <c r="R149" s="3" t="str">
        <f>IF(OR(G149="12R",G149="12L"),_xlfn.XLOOKUP(C149,DB!$A$2:$A$248,DB!$B$2:$B$248,""),IF(OR(G149="30L",G149="30R"),_xlfn.XLOOKUP(C149,DB!$A$2:$A$248,DB!$C$2:$C$248,""),""))</f>
        <v>CZM</v>
      </c>
      <c r="S149" s="3">
        <f t="shared" si="2"/>
        <v>21</v>
      </c>
      <c r="T149" s="3" t="str">
        <f>_xlfn.XLOOKUP(C149,DB!$A$2:$A$248,DB!$D$2:$D$248,"")</f>
        <v>Sector 7</v>
      </c>
    </row>
    <row r="150" spans="1:20" x14ac:dyDescent="0.2">
      <c r="A150" t="s">
        <v>294</v>
      </c>
      <c r="B150" t="s">
        <v>18</v>
      </c>
      <c r="C150" t="s">
        <v>101</v>
      </c>
      <c r="D150" t="s">
        <v>34</v>
      </c>
      <c r="E150" t="s">
        <v>3053</v>
      </c>
      <c r="F150" s="2">
        <v>46316.881851851853</v>
      </c>
      <c r="G150" t="s">
        <v>22</v>
      </c>
      <c r="H150" t="s">
        <v>296</v>
      </c>
      <c r="I150">
        <v>380</v>
      </c>
      <c r="J150" t="s">
        <v>23</v>
      </c>
      <c r="K150" t="s">
        <v>24</v>
      </c>
      <c r="L150">
        <v>859</v>
      </c>
      <c r="M150" t="s">
        <v>46</v>
      </c>
      <c r="N150" s="2">
        <v>46316.930879629625</v>
      </c>
      <c r="O150">
        <v>380</v>
      </c>
      <c r="P150" t="s">
        <v>26</v>
      </c>
      <c r="Q150">
        <v>190</v>
      </c>
      <c r="R150" s="3" t="str">
        <f>IF(OR(G150="12R",G150="12L"),_xlfn.XLOOKUP(C150,DB!$A$2:$A$248,DB!$B$2:$B$248,""),IF(OR(G150="30L",G150="30R"),_xlfn.XLOOKUP(C150,DB!$A$2:$A$248,DB!$C$2:$C$248,""),""))</f>
        <v>UDGUV</v>
      </c>
      <c r="S150" s="3">
        <f t="shared" si="2"/>
        <v>21</v>
      </c>
      <c r="T150" s="3" t="str">
        <f>_xlfn.XLOOKUP(C150,DB!$A$2:$A$248,DB!$D$2:$D$248,"")</f>
        <v>Sector 2</v>
      </c>
    </row>
    <row r="151" spans="1:20" x14ac:dyDescent="0.2">
      <c r="A151" t="s">
        <v>527</v>
      </c>
      <c r="B151" t="s">
        <v>18</v>
      </c>
      <c r="C151" t="s">
        <v>528</v>
      </c>
      <c r="D151" t="s">
        <v>20</v>
      </c>
      <c r="E151" t="s">
        <v>5537</v>
      </c>
      <c r="F151" s="2">
        <v>46316.884328703702</v>
      </c>
      <c r="G151" t="s">
        <v>22</v>
      </c>
      <c r="H151" t="s">
        <v>6593</v>
      </c>
      <c r="I151">
        <v>340</v>
      </c>
      <c r="J151" t="s">
        <v>23</v>
      </c>
      <c r="K151" t="s">
        <v>24</v>
      </c>
      <c r="L151">
        <v>533</v>
      </c>
      <c r="M151" t="s">
        <v>130</v>
      </c>
      <c r="N151" s="2">
        <v>46316.913831018523</v>
      </c>
      <c r="O151">
        <v>340</v>
      </c>
      <c r="P151" t="s">
        <v>26</v>
      </c>
      <c r="Q151">
        <v>40</v>
      </c>
      <c r="R151" s="3" t="str">
        <f>IF(OR(G151="12R",G151="12L"),_xlfn.XLOOKUP(C151,DB!$A$2:$A$248,DB!$B$2:$B$248,""),IF(OR(G151="30L",G151="30R"),_xlfn.XLOOKUP(C151,DB!$A$2:$A$248,DB!$C$2:$C$248,""),""))</f>
        <v>ENEBA</v>
      </c>
      <c r="S151" s="3">
        <f t="shared" si="2"/>
        <v>21</v>
      </c>
      <c r="T151" s="3" t="str">
        <f>_xlfn.XLOOKUP(C151,DB!$A$2:$A$248,DB!$D$2:$D$248,"")</f>
        <v>Sector 3</v>
      </c>
    </row>
    <row r="152" spans="1:20" x14ac:dyDescent="0.2">
      <c r="A152" t="s">
        <v>324</v>
      </c>
      <c r="B152" t="s">
        <v>18</v>
      </c>
      <c r="C152" t="s">
        <v>325</v>
      </c>
      <c r="D152" t="s">
        <v>123</v>
      </c>
      <c r="E152" t="s">
        <v>4540</v>
      </c>
      <c r="F152" s="2">
        <v>46316.887106481481</v>
      </c>
      <c r="G152" t="s">
        <v>22</v>
      </c>
      <c r="H152" t="s">
        <v>6594</v>
      </c>
      <c r="I152">
        <v>340</v>
      </c>
      <c r="J152" t="s">
        <v>23</v>
      </c>
      <c r="K152" t="s">
        <v>24</v>
      </c>
      <c r="L152">
        <v>534</v>
      </c>
      <c r="M152" t="s">
        <v>130</v>
      </c>
      <c r="N152" s="2">
        <v>46316.916874999995</v>
      </c>
      <c r="O152">
        <v>320</v>
      </c>
      <c r="P152" t="s">
        <v>26</v>
      </c>
      <c r="Q152">
        <v>40</v>
      </c>
      <c r="R152" s="3" t="str">
        <f>IF(OR(G152="12R",G152="12L"),_xlfn.XLOOKUP(C152,DB!$A$2:$A$248,DB!$B$2:$B$248,""),IF(OR(G152="30L",G152="30R"),_xlfn.XLOOKUP(C152,DB!$A$2:$A$248,DB!$C$2:$C$248,""),""))</f>
        <v>OMSUK</v>
      </c>
      <c r="S152" s="3">
        <f t="shared" si="2"/>
        <v>21</v>
      </c>
      <c r="T152" s="3" t="str">
        <f>_xlfn.XLOOKUP(C152,DB!$A$2:$A$248,DB!$D$2:$D$248,"")</f>
        <v>Sector 3</v>
      </c>
    </row>
    <row r="153" spans="1:20" x14ac:dyDescent="0.2">
      <c r="A153" t="s">
        <v>340</v>
      </c>
      <c r="B153" t="s">
        <v>18</v>
      </c>
      <c r="C153" t="s">
        <v>101</v>
      </c>
      <c r="D153" t="s">
        <v>61</v>
      </c>
      <c r="E153" t="s">
        <v>418</v>
      </c>
      <c r="F153" s="2">
        <v>46316.889293981483</v>
      </c>
      <c r="G153" t="s">
        <v>22</v>
      </c>
      <c r="H153" t="s">
        <v>6595</v>
      </c>
      <c r="I153">
        <v>360</v>
      </c>
      <c r="J153" t="s">
        <v>23</v>
      </c>
      <c r="K153" t="s">
        <v>24</v>
      </c>
      <c r="L153">
        <v>875</v>
      </c>
      <c r="M153" t="s">
        <v>6596</v>
      </c>
      <c r="N153" s="2">
        <v>46316.938541666663</v>
      </c>
      <c r="O153">
        <v>360</v>
      </c>
      <c r="P153" t="s">
        <v>26</v>
      </c>
      <c r="Q153">
        <v>190</v>
      </c>
      <c r="R153" s="3" t="str">
        <f>IF(OR(G153="12R",G153="12L"),_xlfn.XLOOKUP(C153,DB!$A$2:$A$248,DB!$B$2:$B$248,""),IF(OR(G153="30L",G153="30R"),_xlfn.XLOOKUP(C153,DB!$A$2:$A$248,DB!$C$2:$C$248,""),""))</f>
        <v>UDGUV</v>
      </c>
      <c r="S153" s="3">
        <f t="shared" si="2"/>
        <v>21</v>
      </c>
      <c r="T153" s="3" t="str">
        <f>_xlfn.XLOOKUP(C153,DB!$A$2:$A$248,DB!$D$2:$D$248,"")</f>
        <v>Sector 2</v>
      </c>
    </row>
    <row r="154" spans="1:20" x14ac:dyDescent="0.2">
      <c r="A154" t="s">
        <v>6597</v>
      </c>
      <c r="B154" t="s">
        <v>18</v>
      </c>
      <c r="C154" t="s">
        <v>219</v>
      </c>
      <c r="D154" t="s">
        <v>34</v>
      </c>
      <c r="E154" t="s">
        <v>6598</v>
      </c>
      <c r="F154" s="2">
        <v>46316.892118055555</v>
      </c>
      <c r="G154" t="s">
        <v>22</v>
      </c>
      <c r="H154" t="s">
        <v>6599</v>
      </c>
      <c r="I154">
        <v>350</v>
      </c>
      <c r="J154" t="s">
        <v>23</v>
      </c>
      <c r="K154" t="s">
        <v>24</v>
      </c>
      <c r="L154">
        <v>149</v>
      </c>
      <c r="M154" t="s">
        <v>117</v>
      </c>
      <c r="N154" s="2">
        <v>46316.902013888888</v>
      </c>
      <c r="O154">
        <v>287</v>
      </c>
      <c r="P154" t="s">
        <v>26</v>
      </c>
      <c r="Q154">
        <v>190</v>
      </c>
      <c r="R154" s="3" t="str">
        <f>IF(OR(G154="12R",G154="12L"),_xlfn.XLOOKUP(C154,DB!$A$2:$A$248,DB!$B$2:$B$248,""),IF(OR(G154="30L",G154="30R"),_xlfn.XLOOKUP(C154,DB!$A$2:$A$248,DB!$C$2:$C$248,""),""))</f>
        <v>TAKUX</v>
      </c>
      <c r="S154" s="3">
        <f t="shared" si="2"/>
        <v>21</v>
      </c>
      <c r="T154" s="3" t="str">
        <f>_xlfn.XLOOKUP(C154,DB!$A$2:$A$248,DB!$D$2:$D$248,"")</f>
        <v>Sector 7</v>
      </c>
    </row>
    <row r="155" spans="1:20" x14ac:dyDescent="0.2">
      <c r="A155" t="s">
        <v>6600</v>
      </c>
      <c r="B155" t="s">
        <v>18</v>
      </c>
      <c r="C155" t="s">
        <v>19</v>
      </c>
      <c r="D155" t="s">
        <v>603</v>
      </c>
      <c r="F155" s="2">
        <v>46316.893425925926</v>
      </c>
      <c r="G155" t="s">
        <v>22</v>
      </c>
      <c r="H155" t="s">
        <v>6601</v>
      </c>
      <c r="I155">
        <v>280</v>
      </c>
      <c r="J155" t="s">
        <v>23</v>
      </c>
      <c r="K155" t="s">
        <v>51</v>
      </c>
      <c r="L155">
        <v>859</v>
      </c>
      <c r="M155" t="s">
        <v>46</v>
      </c>
      <c r="N155" s="2">
        <v>46316.952384259261</v>
      </c>
      <c r="O155">
        <v>415</v>
      </c>
      <c r="P155" t="s">
        <v>26</v>
      </c>
      <c r="Q155">
        <v>30</v>
      </c>
      <c r="R155" s="3" t="str">
        <f>IF(OR(G155="12R",G155="12L"),_xlfn.XLOOKUP(C155,DB!$A$2:$A$248,DB!$B$2:$B$248,""),IF(OR(G155="30L",G155="30R"),_xlfn.XLOOKUP(C155,DB!$A$2:$A$248,DB!$C$2:$C$248,""),""))</f>
        <v>UDGUV</v>
      </c>
      <c r="S155" s="3">
        <f t="shared" si="2"/>
        <v>21</v>
      </c>
      <c r="T155" s="3" t="str">
        <f>_xlfn.XLOOKUP(C155,DB!$A$2:$A$248,DB!$D$2:$D$248,"")</f>
        <v>Sector 2</v>
      </c>
    </row>
    <row r="156" spans="1:20" x14ac:dyDescent="0.2">
      <c r="A156" t="s">
        <v>315</v>
      </c>
      <c r="B156" t="s">
        <v>18</v>
      </c>
      <c r="C156" t="s">
        <v>224</v>
      </c>
      <c r="D156" t="s">
        <v>29</v>
      </c>
      <c r="E156" t="s">
        <v>6602</v>
      </c>
      <c r="F156" s="2">
        <v>46316.894421296296</v>
      </c>
      <c r="G156" t="s">
        <v>22</v>
      </c>
      <c r="H156" t="s">
        <v>6603</v>
      </c>
      <c r="I156">
        <v>380</v>
      </c>
      <c r="J156" t="s">
        <v>23</v>
      </c>
      <c r="K156" t="s">
        <v>24</v>
      </c>
      <c r="L156">
        <v>531</v>
      </c>
      <c r="M156" t="s">
        <v>130</v>
      </c>
      <c r="N156" s="2">
        <v>46316.923935185187</v>
      </c>
      <c r="O156">
        <v>380</v>
      </c>
      <c r="P156" t="s">
        <v>26</v>
      </c>
      <c r="Q156">
        <v>40</v>
      </c>
      <c r="R156" s="3" t="str">
        <f>IF(OR(G156="12R",G156="12L"),_xlfn.XLOOKUP(C156,DB!$A$2:$A$248,DB!$B$2:$B$248,""),IF(OR(G156="30L",G156="30R"),_xlfn.XLOOKUP(C156,DB!$A$2:$A$248,DB!$C$2:$C$248,""),""))</f>
        <v>ENEBA</v>
      </c>
      <c r="S156" s="3">
        <f t="shared" si="2"/>
        <v>21</v>
      </c>
      <c r="T156" s="3" t="str">
        <f>_xlfn.XLOOKUP(C156,DB!$A$2:$A$248,DB!$D$2:$D$248,"")</f>
        <v>Sector 3</v>
      </c>
    </row>
    <row r="157" spans="1:20" x14ac:dyDescent="0.2">
      <c r="A157" t="s">
        <v>334</v>
      </c>
      <c r="B157" t="s">
        <v>18</v>
      </c>
      <c r="C157" t="s">
        <v>19</v>
      </c>
      <c r="D157" t="s">
        <v>34</v>
      </c>
      <c r="E157" t="s">
        <v>541</v>
      </c>
      <c r="F157" s="2">
        <v>46316.897349537037</v>
      </c>
      <c r="G157" t="s">
        <v>22</v>
      </c>
      <c r="H157" t="s">
        <v>6604</v>
      </c>
      <c r="I157">
        <v>380</v>
      </c>
      <c r="J157" t="s">
        <v>23</v>
      </c>
      <c r="K157" t="s">
        <v>24</v>
      </c>
      <c r="L157">
        <v>862</v>
      </c>
      <c r="M157" t="s">
        <v>46</v>
      </c>
      <c r="N157" s="2">
        <v>46316.945972222224</v>
      </c>
      <c r="O157">
        <v>380</v>
      </c>
      <c r="P157" t="s">
        <v>26</v>
      </c>
      <c r="Q157">
        <v>190</v>
      </c>
      <c r="R157" s="3" t="str">
        <f>IF(OR(G157="12R",G157="12L"),_xlfn.XLOOKUP(C157,DB!$A$2:$A$248,DB!$B$2:$B$248,""),IF(OR(G157="30L",G157="30R"),_xlfn.XLOOKUP(C157,DB!$A$2:$A$248,DB!$C$2:$C$248,""),""))</f>
        <v>UDGUV</v>
      </c>
      <c r="S157" s="3">
        <f t="shared" si="2"/>
        <v>21</v>
      </c>
      <c r="T157" s="3" t="str">
        <f>_xlfn.XLOOKUP(C157,DB!$A$2:$A$248,DB!$D$2:$D$248,"")</f>
        <v>Sector 2</v>
      </c>
    </row>
    <row r="158" spans="1:20" x14ac:dyDescent="0.2">
      <c r="A158" t="s">
        <v>2878</v>
      </c>
      <c r="B158" t="s">
        <v>18</v>
      </c>
      <c r="C158" t="s">
        <v>440</v>
      </c>
      <c r="D158" t="s">
        <v>366</v>
      </c>
      <c r="E158" t="s">
        <v>609</v>
      </c>
      <c r="F158" s="2">
        <v>46316.902199074073</v>
      </c>
      <c r="G158" t="s">
        <v>22</v>
      </c>
      <c r="H158" t="s">
        <v>6605</v>
      </c>
      <c r="I158">
        <v>390</v>
      </c>
      <c r="J158" t="s">
        <v>23</v>
      </c>
      <c r="K158" t="s">
        <v>24</v>
      </c>
      <c r="L158">
        <v>359</v>
      </c>
      <c r="M158" t="s">
        <v>31</v>
      </c>
      <c r="N158" s="2">
        <v>46316.922060185185</v>
      </c>
      <c r="O158">
        <v>390</v>
      </c>
      <c r="P158" t="s">
        <v>41</v>
      </c>
      <c r="Q158">
        <v>40</v>
      </c>
      <c r="R158" s="3" t="str">
        <f>IF(OR(G158="12R",G158="12L"),_xlfn.XLOOKUP(C158,DB!$A$2:$A$248,DB!$B$2:$B$248,""),IF(OR(G158="30L",G158="30R"),_xlfn.XLOOKUP(C158,DB!$A$2:$A$248,DB!$C$2:$C$248,""),""))</f>
        <v>NUDAL</v>
      </c>
      <c r="S158" s="3">
        <f t="shared" si="2"/>
        <v>21</v>
      </c>
      <c r="T158" s="3" t="str">
        <f>_xlfn.XLOOKUP(C158,DB!$A$2:$A$248,DB!$D$2:$D$248,"")</f>
        <v>Sector 3</v>
      </c>
    </row>
    <row r="159" spans="1:20" x14ac:dyDescent="0.2">
      <c r="A159" t="s">
        <v>333</v>
      </c>
      <c r="B159" t="s">
        <v>18</v>
      </c>
      <c r="C159" t="s">
        <v>148</v>
      </c>
      <c r="D159" t="s">
        <v>129</v>
      </c>
      <c r="E159" t="s">
        <v>6606</v>
      </c>
      <c r="F159" s="2">
        <v>46316.904942129629</v>
      </c>
      <c r="G159" t="s">
        <v>22</v>
      </c>
      <c r="H159" t="s">
        <v>6607</v>
      </c>
      <c r="I159">
        <v>390</v>
      </c>
      <c r="J159" t="s">
        <v>23</v>
      </c>
      <c r="K159" t="s">
        <v>24</v>
      </c>
      <c r="L159">
        <v>134</v>
      </c>
      <c r="M159" t="s">
        <v>3340</v>
      </c>
      <c r="N159" s="2">
        <v>46316.9137962963</v>
      </c>
      <c r="O159">
        <v>269</v>
      </c>
      <c r="P159" t="s">
        <v>26</v>
      </c>
      <c r="Q159">
        <v>190</v>
      </c>
      <c r="R159" s="3" t="str">
        <f>IF(OR(G159="12R",G159="12L"),_xlfn.XLOOKUP(C159,DB!$A$2:$A$248,DB!$B$2:$B$248,""),IF(OR(G159="30L",G159="30R"),_xlfn.XLOOKUP(C159,DB!$A$2:$A$248,DB!$C$2:$C$248,""),""))</f>
        <v>NUDAL</v>
      </c>
      <c r="S159" s="3">
        <f t="shared" si="2"/>
        <v>21</v>
      </c>
      <c r="T159" s="3" t="str">
        <f>_xlfn.XLOOKUP(C159,DB!$A$2:$A$248,DB!$D$2:$D$248,"")</f>
        <v>Sector 3</v>
      </c>
    </row>
    <row r="160" spans="1:20" x14ac:dyDescent="0.2">
      <c r="A160" t="s">
        <v>339</v>
      </c>
      <c r="B160" t="s">
        <v>18</v>
      </c>
      <c r="C160" t="s">
        <v>193</v>
      </c>
      <c r="D160" t="s">
        <v>34</v>
      </c>
      <c r="E160" t="s">
        <v>302</v>
      </c>
      <c r="F160" s="2">
        <v>46316.909351851849</v>
      </c>
      <c r="G160" t="s">
        <v>22</v>
      </c>
      <c r="H160" t="s">
        <v>6608</v>
      </c>
      <c r="I160">
        <v>380</v>
      </c>
      <c r="J160" t="s">
        <v>23</v>
      </c>
      <c r="K160" t="s">
        <v>24</v>
      </c>
      <c r="L160">
        <v>838</v>
      </c>
      <c r="M160" t="s">
        <v>193</v>
      </c>
      <c r="N160" s="2">
        <v>46316.95721064815</v>
      </c>
      <c r="O160">
        <v>15</v>
      </c>
      <c r="P160" t="s">
        <v>26</v>
      </c>
      <c r="Q160">
        <v>190</v>
      </c>
      <c r="R160" s="3" t="str">
        <f>IF(OR(G160="12R",G160="12L"),_xlfn.XLOOKUP(C160,DB!$A$2:$A$248,DB!$B$2:$B$248,""),IF(OR(G160="30L",G160="30R"),_xlfn.XLOOKUP(C160,DB!$A$2:$A$248,DB!$C$2:$C$248,""),""))</f>
        <v>UDGUV</v>
      </c>
      <c r="S160" s="3">
        <f t="shared" si="2"/>
        <v>21</v>
      </c>
      <c r="T160" s="3" t="str">
        <f>_xlfn.XLOOKUP(C160,DB!$A$2:$A$248,DB!$D$2:$D$248,"")</f>
        <v>Sector 2</v>
      </c>
    </row>
    <row r="161" spans="1:20" x14ac:dyDescent="0.2">
      <c r="A161" t="s">
        <v>2886</v>
      </c>
      <c r="B161" t="s">
        <v>18</v>
      </c>
      <c r="C161" t="s">
        <v>444</v>
      </c>
      <c r="D161" t="s">
        <v>261</v>
      </c>
      <c r="E161" t="s">
        <v>5947</v>
      </c>
      <c r="F161" s="2">
        <v>46316.910254629634</v>
      </c>
      <c r="G161" t="s">
        <v>22</v>
      </c>
      <c r="H161" t="s">
        <v>6609</v>
      </c>
      <c r="I161">
        <v>390</v>
      </c>
      <c r="J161" t="s">
        <v>23</v>
      </c>
      <c r="K161" t="s">
        <v>24</v>
      </c>
      <c r="L161">
        <v>359</v>
      </c>
      <c r="M161" t="s">
        <v>31</v>
      </c>
      <c r="N161" s="2">
        <v>46316.930011574077</v>
      </c>
      <c r="O161">
        <v>390</v>
      </c>
      <c r="P161" t="s">
        <v>41</v>
      </c>
      <c r="Q161">
        <v>40</v>
      </c>
      <c r="R161" s="3" t="str">
        <f>IF(OR(G161="12R",G161="12L"),_xlfn.XLOOKUP(C161,DB!$A$2:$A$248,DB!$B$2:$B$248,""),IF(OR(G161="30L",G161="30R"),_xlfn.XLOOKUP(C161,DB!$A$2:$A$248,DB!$C$2:$C$248,""),""))</f>
        <v>NUDAL</v>
      </c>
      <c r="S161" s="3">
        <f t="shared" si="2"/>
        <v>21</v>
      </c>
      <c r="T161" s="3" t="str">
        <f>_xlfn.XLOOKUP(C161,DB!$A$2:$A$248,DB!$D$2:$D$248,"")</f>
        <v>Sector 3</v>
      </c>
    </row>
    <row r="162" spans="1:20" x14ac:dyDescent="0.2">
      <c r="A162" t="s">
        <v>1948</v>
      </c>
      <c r="B162" t="s">
        <v>18</v>
      </c>
      <c r="C162" t="s">
        <v>945</v>
      </c>
      <c r="D162" t="s">
        <v>331</v>
      </c>
      <c r="E162" t="s">
        <v>6610</v>
      </c>
      <c r="F162" s="2">
        <v>46316.912210648152</v>
      </c>
      <c r="G162" t="s">
        <v>22</v>
      </c>
      <c r="H162" t="s">
        <v>6611</v>
      </c>
      <c r="I162">
        <v>320</v>
      </c>
      <c r="J162" t="s">
        <v>23</v>
      </c>
      <c r="K162" t="s">
        <v>24</v>
      </c>
      <c r="L162">
        <v>431</v>
      </c>
      <c r="M162" t="s">
        <v>204</v>
      </c>
      <c r="N162" s="2">
        <v>46316.937650462962</v>
      </c>
      <c r="O162">
        <v>320</v>
      </c>
      <c r="P162" t="s">
        <v>26</v>
      </c>
      <c r="Q162">
        <v>40</v>
      </c>
      <c r="R162" s="3" t="str">
        <f>IF(OR(G162="12R",G162="12L"),_xlfn.XLOOKUP(C162,DB!$A$2:$A$248,DB!$B$2:$B$248,""),IF(OR(G162="30L",G162="30R"),_xlfn.XLOOKUP(C162,DB!$A$2:$A$248,DB!$C$2:$C$248,""),""))</f>
        <v>ENEBA</v>
      </c>
      <c r="S162" s="3">
        <f t="shared" si="2"/>
        <v>21</v>
      </c>
      <c r="T162" s="3" t="str">
        <f>_xlfn.XLOOKUP(C162,DB!$A$2:$A$248,DB!$D$2:$D$248,"")</f>
        <v>Sector 3</v>
      </c>
    </row>
    <row r="163" spans="1:20" x14ac:dyDescent="0.2">
      <c r="A163" t="s">
        <v>338</v>
      </c>
      <c r="B163" t="s">
        <v>18</v>
      </c>
      <c r="C163" t="s">
        <v>75</v>
      </c>
      <c r="D163" t="s">
        <v>54</v>
      </c>
      <c r="E163" t="s">
        <v>222</v>
      </c>
      <c r="F163" s="2">
        <v>46316.912962962961</v>
      </c>
      <c r="G163" t="s">
        <v>22</v>
      </c>
      <c r="H163" t="s">
        <v>6612</v>
      </c>
      <c r="I163">
        <v>380</v>
      </c>
      <c r="J163" t="s">
        <v>23</v>
      </c>
      <c r="K163" t="s">
        <v>24</v>
      </c>
      <c r="L163">
        <v>725</v>
      </c>
      <c r="M163" t="s">
        <v>75</v>
      </c>
      <c r="N163" s="2">
        <v>46316.95648148148</v>
      </c>
      <c r="O163">
        <v>0</v>
      </c>
      <c r="P163" t="s">
        <v>26</v>
      </c>
      <c r="Q163">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t="s">
        <v>301</v>
      </c>
      <c r="B164" t="s">
        <v>18</v>
      </c>
      <c r="C164" t="s">
        <v>50</v>
      </c>
      <c r="D164" t="s">
        <v>34</v>
      </c>
      <c r="E164" t="s">
        <v>3053</v>
      </c>
      <c r="F164" s="2">
        <v>46316.922476851847</v>
      </c>
      <c r="G164" t="s">
        <v>22</v>
      </c>
      <c r="H164" t="s">
        <v>6613</v>
      </c>
      <c r="I164">
        <v>380</v>
      </c>
      <c r="J164" t="s">
        <v>23</v>
      </c>
      <c r="K164" t="s">
        <v>24</v>
      </c>
      <c r="L164">
        <v>860</v>
      </c>
      <c r="M164" t="s">
        <v>46</v>
      </c>
      <c r="N164" s="2">
        <v>46316.970543981486</v>
      </c>
      <c r="O164">
        <v>370</v>
      </c>
      <c r="P164" t="s">
        <v>26</v>
      </c>
      <c r="Q164">
        <v>190</v>
      </c>
      <c r="R164" s="3" t="str">
        <f>IF(OR(G164="12R",G164="12L"),_xlfn.XLOOKUP(C164,DB!$A$2:$A$248,DB!$B$2:$B$248,""),IF(OR(G164="30L",G164="30R"),_xlfn.XLOOKUP(C164,DB!$A$2:$A$248,DB!$C$2:$C$248,""),""))</f>
        <v>UDGUV</v>
      </c>
      <c r="S164" s="3">
        <f t="shared" si="2"/>
        <v>22</v>
      </c>
      <c r="T164" s="3" t="str">
        <f>_xlfn.XLOOKUP(C164,DB!$A$2:$A$248,DB!$D$2:$D$248,"")</f>
        <v>Sector 2</v>
      </c>
    </row>
    <row r="165" spans="1:20" x14ac:dyDescent="0.2">
      <c r="A165" t="s">
        <v>326</v>
      </c>
      <c r="B165" t="s">
        <v>18</v>
      </c>
      <c r="C165" t="s">
        <v>33</v>
      </c>
      <c r="D165" t="s">
        <v>54</v>
      </c>
      <c r="E165" t="s">
        <v>512</v>
      </c>
      <c r="F165" s="2">
        <v>46316.923738425925</v>
      </c>
      <c r="G165" t="s">
        <v>22</v>
      </c>
      <c r="H165" t="s">
        <v>6614</v>
      </c>
      <c r="I165">
        <v>380</v>
      </c>
      <c r="J165" t="s">
        <v>23</v>
      </c>
      <c r="K165" t="s">
        <v>24</v>
      </c>
      <c r="L165">
        <v>863</v>
      </c>
      <c r="M165" t="s">
        <v>36</v>
      </c>
      <c r="N165" s="2">
        <v>46316.972488425927</v>
      </c>
      <c r="O165">
        <v>370</v>
      </c>
      <c r="P165" t="s">
        <v>26</v>
      </c>
      <c r="Q165">
        <v>190</v>
      </c>
      <c r="R165" s="3" t="str">
        <f>IF(OR(G165="12R",G165="12L"),_xlfn.XLOOKUP(C165,DB!$A$2:$A$248,DB!$B$2:$B$248,""),IF(OR(G165="30L",G165="30R"),_xlfn.XLOOKUP(C165,DB!$A$2:$A$248,DB!$C$2:$C$248,""),""))</f>
        <v>UDGUV</v>
      </c>
      <c r="S165" s="3">
        <f t="shared" si="2"/>
        <v>22</v>
      </c>
      <c r="T165" s="3" t="str">
        <f>_xlfn.XLOOKUP(C165,DB!$A$2:$A$248,DB!$D$2:$D$248,"")</f>
        <v>Sector 2</v>
      </c>
    </row>
    <row r="166" spans="1:20" x14ac:dyDescent="0.2">
      <c r="A166" t="s">
        <v>337</v>
      </c>
      <c r="B166" t="s">
        <v>18</v>
      </c>
      <c r="C166" t="s">
        <v>219</v>
      </c>
      <c r="D166" t="s">
        <v>54</v>
      </c>
      <c r="E166" t="s">
        <v>1244</v>
      </c>
      <c r="F166" s="2">
        <v>46316.925787037035</v>
      </c>
      <c r="G166" t="s">
        <v>22</v>
      </c>
      <c r="H166" t="s">
        <v>6615</v>
      </c>
      <c r="I166">
        <v>350</v>
      </c>
      <c r="J166" t="s">
        <v>23</v>
      </c>
      <c r="K166" t="s">
        <v>24</v>
      </c>
      <c r="L166">
        <v>153</v>
      </c>
      <c r="M166" t="s">
        <v>722</v>
      </c>
      <c r="N166" s="2">
        <v>46316.935787037037</v>
      </c>
      <c r="O166">
        <v>293</v>
      </c>
      <c r="P166" t="s">
        <v>26</v>
      </c>
      <c r="Q166">
        <v>190</v>
      </c>
      <c r="R166" s="3" t="str">
        <f>IF(OR(G166="12R",G166="12L"),_xlfn.XLOOKUP(C166,DB!$A$2:$A$248,DB!$B$2:$B$248,""),IF(OR(G166="30L",G166="30R"),_xlfn.XLOOKUP(C166,DB!$A$2:$A$248,DB!$C$2:$C$248,""),""))</f>
        <v>TAKUX</v>
      </c>
      <c r="S166" s="3">
        <f t="shared" si="2"/>
        <v>22</v>
      </c>
      <c r="T166" s="3" t="str">
        <f>_xlfn.XLOOKUP(C166,DB!$A$2:$A$248,DB!$D$2:$D$248,"")</f>
        <v>Sector 7</v>
      </c>
    </row>
    <row r="167" spans="1:20" x14ac:dyDescent="0.2">
      <c r="A167" t="s">
        <v>4346</v>
      </c>
      <c r="B167" t="s">
        <v>18</v>
      </c>
      <c r="C167" t="s">
        <v>328</v>
      </c>
      <c r="D167" t="s">
        <v>29</v>
      </c>
      <c r="E167" t="s">
        <v>6616</v>
      </c>
      <c r="F167" s="2">
        <v>46316.927141203705</v>
      </c>
      <c r="G167" t="s">
        <v>22</v>
      </c>
      <c r="H167" t="s">
        <v>6617</v>
      </c>
      <c r="I167">
        <v>360</v>
      </c>
      <c r="J167" t="s">
        <v>23</v>
      </c>
      <c r="K167" t="s">
        <v>24</v>
      </c>
      <c r="L167">
        <v>447</v>
      </c>
      <c r="M167" t="s">
        <v>204</v>
      </c>
      <c r="N167" s="2">
        <v>46316.953460648147</v>
      </c>
      <c r="O167">
        <v>360</v>
      </c>
      <c r="P167" t="s">
        <v>26</v>
      </c>
      <c r="Q167">
        <v>40</v>
      </c>
      <c r="R167" s="3" t="str">
        <f>IF(OR(G167="12R",G167="12L"),_xlfn.XLOOKUP(C167,DB!$A$2:$A$248,DB!$B$2:$B$248,""),IF(OR(G167="30L",G167="30R"),_xlfn.XLOOKUP(C167,DB!$A$2:$A$248,DB!$C$2:$C$248,""),""))</f>
        <v>OMSUK</v>
      </c>
      <c r="S167" s="3">
        <f t="shared" si="2"/>
        <v>22</v>
      </c>
      <c r="T167" s="3" t="str">
        <f>_xlfn.XLOOKUP(C167,DB!$A$2:$A$248,DB!$D$2:$D$248,"")</f>
        <v>Sector 3</v>
      </c>
    </row>
    <row r="168" spans="1:20" x14ac:dyDescent="0.2">
      <c r="A168" t="s">
        <v>442</v>
      </c>
      <c r="B168" t="s">
        <v>18</v>
      </c>
      <c r="C168" t="s">
        <v>210</v>
      </c>
      <c r="D168" t="s">
        <v>29</v>
      </c>
      <c r="E168" t="s">
        <v>6618</v>
      </c>
      <c r="F168" s="2">
        <v>46316.928449074076</v>
      </c>
      <c r="G168" t="s">
        <v>22</v>
      </c>
      <c r="H168" t="s">
        <v>6619</v>
      </c>
      <c r="I168">
        <v>390</v>
      </c>
      <c r="J168" t="s">
        <v>23</v>
      </c>
      <c r="K168" t="s">
        <v>24</v>
      </c>
      <c r="L168">
        <v>150</v>
      </c>
      <c r="M168" t="s">
        <v>117</v>
      </c>
      <c r="N168" s="2">
        <v>46316.938587962963</v>
      </c>
      <c r="O168">
        <v>252</v>
      </c>
      <c r="P168" t="s">
        <v>26</v>
      </c>
      <c r="Q168">
        <v>190</v>
      </c>
      <c r="R168" s="3" t="str">
        <f>IF(OR(G168="12R",G168="12L"),_xlfn.XLOOKUP(C168,DB!$A$2:$A$248,DB!$B$2:$B$248,""),IF(OR(G168="30L",G168="30R"),_xlfn.XLOOKUP(C168,DB!$A$2:$A$248,DB!$C$2:$C$248,""),""))</f>
        <v>TAKUX</v>
      </c>
      <c r="S168" s="3">
        <f t="shared" si="2"/>
        <v>22</v>
      </c>
      <c r="T168" s="3" t="str">
        <f>_xlfn.XLOOKUP(C168,DB!$A$2:$A$248,DB!$D$2:$D$248,"")</f>
        <v>Sector 7</v>
      </c>
    </row>
    <row r="169" spans="1:20" x14ac:dyDescent="0.2">
      <c r="A169" t="s">
        <v>336</v>
      </c>
      <c r="B169" t="s">
        <v>18</v>
      </c>
      <c r="C169" t="s">
        <v>115</v>
      </c>
      <c r="D169" t="s">
        <v>129</v>
      </c>
      <c r="E169" t="s">
        <v>3302</v>
      </c>
      <c r="F169" s="2">
        <v>46316.933113425926</v>
      </c>
      <c r="G169" t="s">
        <v>22</v>
      </c>
      <c r="H169" t="s">
        <v>6620</v>
      </c>
      <c r="I169">
        <v>350</v>
      </c>
      <c r="J169" t="s">
        <v>23</v>
      </c>
      <c r="K169" t="s">
        <v>24</v>
      </c>
      <c r="L169">
        <v>158</v>
      </c>
      <c r="M169" t="s">
        <v>6621</v>
      </c>
      <c r="N169" s="2">
        <v>46316.943090277782</v>
      </c>
      <c r="O169">
        <v>290</v>
      </c>
      <c r="P169" t="s">
        <v>26</v>
      </c>
      <c r="Q169">
        <v>190</v>
      </c>
      <c r="R169" s="3" t="str">
        <f>IF(OR(G169="12R",G169="12L"),_xlfn.XLOOKUP(C169,DB!$A$2:$A$248,DB!$B$2:$B$248,""),IF(OR(G169="30L",G169="30R"),_xlfn.XLOOKUP(C169,DB!$A$2:$A$248,DB!$C$2:$C$248,""),""))</f>
        <v>TAKUX</v>
      </c>
      <c r="S169" s="3">
        <f t="shared" si="2"/>
        <v>22</v>
      </c>
      <c r="T169" s="3" t="str">
        <f>_xlfn.XLOOKUP(C169,DB!$A$2:$A$248,DB!$D$2:$D$248,"")</f>
        <v>Sector 7</v>
      </c>
    </row>
    <row r="170" spans="1:20" x14ac:dyDescent="0.2">
      <c r="A170" t="s">
        <v>354</v>
      </c>
      <c r="B170" t="s">
        <v>18</v>
      </c>
      <c r="C170" t="s">
        <v>43</v>
      </c>
      <c r="D170" t="s">
        <v>44</v>
      </c>
      <c r="E170" t="s">
        <v>519</v>
      </c>
      <c r="F170" s="2">
        <v>46316.938576388886</v>
      </c>
      <c r="G170" t="s">
        <v>22</v>
      </c>
      <c r="H170" t="s">
        <v>6622</v>
      </c>
      <c r="I170">
        <v>360</v>
      </c>
      <c r="J170" t="s">
        <v>23</v>
      </c>
      <c r="K170" t="s">
        <v>24</v>
      </c>
      <c r="L170">
        <v>855</v>
      </c>
      <c r="M170" t="s">
        <v>46</v>
      </c>
      <c r="N170" s="2">
        <v>46316.988391203704</v>
      </c>
      <c r="O170">
        <v>360</v>
      </c>
      <c r="P170" t="s">
        <v>26</v>
      </c>
      <c r="Q170">
        <v>190</v>
      </c>
      <c r="R170" s="3" t="str">
        <f>IF(OR(G170="12R",G170="12L"),_xlfn.XLOOKUP(C170,DB!$A$2:$A$248,DB!$B$2:$B$248,""),IF(OR(G170="30L",G170="30R"),_xlfn.XLOOKUP(C170,DB!$A$2:$A$248,DB!$C$2:$C$248,""),""))</f>
        <v>UDGUV</v>
      </c>
      <c r="S170" s="3">
        <f t="shared" si="2"/>
        <v>22</v>
      </c>
      <c r="T170" s="3" t="str">
        <f>_xlfn.XLOOKUP(C170,DB!$A$2:$A$248,DB!$D$2:$D$248,"")</f>
        <v>Sector 2</v>
      </c>
    </row>
    <row r="171" spans="1:20" x14ac:dyDescent="0.2">
      <c r="A171" t="s">
        <v>343</v>
      </c>
      <c r="B171" t="s">
        <v>18</v>
      </c>
      <c r="C171" t="s">
        <v>122</v>
      </c>
      <c r="D171" t="s">
        <v>44</v>
      </c>
      <c r="E171" t="s">
        <v>973</v>
      </c>
      <c r="F171" s="2">
        <v>46316.940439814818</v>
      </c>
      <c r="G171" t="s">
        <v>22</v>
      </c>
      <c r="H171" t="s">
        <v>6623</v>
      </c>
      <c r="I171">
        <v>380</v>
      </c>
      <c r="J171" t="s">
        <v>23</v>
      </c>
      <c r="K171" t="s">
        <v>24</v>
      </c>
      <c r="L171">
        <v>533</v>
      </c>
      <c r="M171" t="s">
        <v>130</v>
      </c>
      <c r="N171" s="2">
        <v>46316.970046296294</v>
      </c>
      <c r="O171">
        <v>360</v>
      </c>
      <c r="P171" t="s">
        <v>26</v>
      </c>
      <c r="Q171">
        <v>40</v>
      </c>
      <c r="R171" s="3" t="str">
        <f>IF(OR(G171="12R",G171="12L"),_xlfn.XLOOKUP(C171,DB!$A$2:$A$248,DB!$B$2:$B$248,""),IF(OR(G171="30L",G171="30R"),_xlfn.XLOOKUP(C171,DB!$A$2:$A$248,DB!$C$2:$C$248,""),""))</f>
        <v>ENEBA</v>
      </c>
      <c r="S171" s="3">
        <f t="shared" si="2"/>
        <v>22</v>
      </c>
      <c r="T171" s="3" t="str">
        <f>_xlfn.XLOOKUP(C171,DB!$A$2:$A$248,DB!$D$2:$D$248,"")</f>
        <v>Sector 3</v>
      </c>
    </row>
    <row r="172" spans="1:20" x14ac:dyDescent="0.2">
      <c r="A172" t="s">
        <v>448</v>
      </c>
      <c r="B172" t="s">
        <v>18</v>
      </c>
      <c r="C172" t="s">
        <v>273</v>
      </c>
      <c r="D172" t="s">
        <v>34</v>
      </c>
      <c r="E172" t="s">
        <v>616</v>
      </c>
      <c r="F172" s="2">
        <v>46316.946562500001</v>
      </c>
      <c r="G172" t="s">
        <v>22</v>
      </c>
      <c r="H172" t="s">
        <v>6624</v>
      </c>
      <c r="I172">
        <v>360</v>
      </c>
      <c r="J172" t="s">
        <v>23</v>
      </c>
      <c r="K172" t="s">
        <v>24</v>
      </c>
      <c r="L172">
        <v>878</v>
      </c>
      <c r="M172" t="s">
        <v>36</v>
      </c>
      <c r="N172" s="2">
        <v>46316.996481481481</v>
      </c>
      <c r="O172">
        <v>340</v>
      </c>
      <c r="P172" t="s">
        <v>26</v>
      </c>
      <c r="Q172">
        <v>190</v>
      </c>
      <c r="R172" s="3" t="str">
        <f>IF(OR(G172="12R",G172="12L"),_xlfn.XLOOKUP(C172,DB!$A$2:$A$248,DB!$B$2:$B$248,""),IF(OR(G172="30L",G172="30R"),_xlfn.XLOOKUP(C172,DB!$A$2:$A$248,DB!$C$2:$C$248,""),""))</f>
        <v>UDGUV</v>
      </c>
      <c r="S172" s="3">
        <f t="shared" si="2"/>
        <v>22</v>
      </c>
      <c r="T172" s="3" t="str">
        <f>_xlfn.XLOOKUP(C172,DB!$A$2:$A$248,DB!$D$2:$D$248,"")</f>
        <v>Sector 2</v>
      </c>
    </row>
    <row r="173" spans="1:20" x14ac:dyDescent="0.2">
      <c r="A173" t="s">
        <v>349</v>
      </c>
      <c r="B173" t="s">
        <v>18</v>
      </c>
      <c r="C173" t="s">
        <v>221</v>
      </c>
      <c r="D173" t="s">
        <v>54</v>
      </c>
      <c r="E173" t="s">
        <v>438</v>
      </c>
      <c r="F173" s="2">
        <v>46316.947928240741</v>
      </c>
      <c r="G173" t="s">
        <v>22</v>
      </c>
      <c r="H173" t="s">
        <v>6625</v>
      </c>
      <c r="I173">
        <v>380</v>
      </c>
      <c r="J173" t="s">
        <v>23</v>
      </c>
      <c r="K173" t="s">
        <v>24</v>
      </c>
      <c r="L173">
        <v>889</v>
      </c>
      <c r="M173" t="s">
        <v>6626</v>
      </c>
      <c r="N173" s="2">
        <v>46316.998576388884</v>
      </c>
      <c r="O173">
        <v>380</v>
      </c>
      <c r="P173" t="s">
        <v>26</v>
      </c>
      <c r="Q173">
        <v>190</v>
      </c>
      <c r="R173" s="3" t="str">
        <f>IF(OR(G173="12R",G173="12L"),_xlfn.XLOOKUP(C173,DB!$A$2:$A$248,DB!$B$2:$B$248,""),IF(OR(G173="30L",G173="30R"),_xlfn.XLOOKUP(C173,DB!$A$2:$A$248,DB!$C$2:$C$248,""),""))</f>
        <v>UDGUV</v>
      </c>
      <c r="S173" s="3">
        <f t="shared" si="2"/>
        <v>22</v>
      </c>
      <c r="T173" s="3" t="str">
        <f>_xlfn.XLOOKUP(C173,DB!$A$2:$A$248,DB!$D$2:$D$248,"")</f>
        <v>Sector 2</v>
      </c>
    </row>
    <row r="174" spans="1:20" x14ac:dyDescent="0.2">
      <c r="A174" t="s">
        <v>451</v>
      </c>
      <c r="B174" t="s">
        <v>18</v>
      </c>
      <c r="C174" t="s">
        <v>87</v>
      </c>
      <c r="D174" t="s">
        <v>88</v>
      </c>
      <c r="E174" t="s">
        <v>3833</v>
      </c>
      <c r="F174" s="2">
        <v>46316.950219907405</v>
      </c>
      <c r="G174" t="s">
        <v>22</v>
      </c>
      <c r="H174" t="s">
        <v>6627</v>
      </c>
      <c r="I174">
        <v>370</v>
      </c>
      <c r="J174" t="s">
        <v>23</v>
      </c>
      <c r="K174" t="s">
        <v>24</v>
      </c>
      <c r="L174">
        <v>136</v>
      </c>
      <c r="M174" t="s">
        <v>40</v>
      </c>
      <c r="N174" s="2">
        <v>46316.959988425922</v>
      </c>
      <c r="O174">
        <v>198</v>
      </c>
      <c r="P174" t="s">
        <v>41</v>
      </c>
      <c r="Q174">
        <v>190</v>
      </c>
      <c r="R174" s="3" t="str">
        <f>IF(OR(G174="12R",G174="12L"),_xlfn.XLOOKUP(C174,DB!$A$2:$A$248,DB!$B$2:$B$248,""),IF(OR(G174="30L",G174="30R"),_xlfn.XLOOKUP(C174,DB!$A$2:$A$248,DB!$C$2:$C$248,""),""))</f>
        <v>NUDAL</v>
      </c>
      <c r="S174" s="3">
        <f t="shared" si="2"/>
        <v>22</v>
      </c>
      <c r="T174" s="3" t="str">
        <f>_xlfn.XLOOKUP(C174,DB!$A$2:$A$248,DB!$D$2:$D$248,"")</f>
        <v>Sector 3</v>
      </c>
    </row>
    <row r="175" spans="1:20" x14ac:dyDescent="0.2">
      <c r="A175" t="s">
        <v>6628</v>
      </c>
      <c r="B175" t="s">
        <v>18</v>
      </c>
      <c r="C175" t="s">
        <v>43</v>
      </c>
      <c r="D175" t="s">
        <v>723</v>
      </c>
      <c r="F175" s="2">
        <v>46316.953680555554</v>
      </c>
      <c r="G175" t="s">
        <v>22</v>
      </c>
      <c r="H175" t="s">
        <v>6629</v>
      </c>
      <c r="I175">
        <v>360</v>
      </c>
      <c r="J175" t="s">
        <v>23</v>
      </c>
      <c r="K175" t="s">
        <v>26</v>
      </c>
      <c r="L175">
        <v>865</v>
      </c>
      <c r="M175" t="s">
        <v>4867</v>
      </c>
      <c r="N175" s="2">
        <v>46317.001134259262</v>
      </c>
      <c r="O175">
        <v>360</v>
      </c>
      <c r="P175" t="s">
        <v>26</v>
      </c>
      <c r="Q175">
        <v>30</v>
      </c>
      <c r="R175" s="3" t="str">
        <f>IF(OR(G175="12R",G175="12L"),_xlfn.XLOOKUP(C175,DB!$A$2:$A$248,DB!$B$2:$B$248,""),IF(OR(G175="30L",G175="30R"),_xlfn.XLOOKUP(C175,DB!$A$2:$A$248,DB!$C$2:$C$248,""),""))</f>
        <v>UDGUV</v>
      </c>
      <c r="S175" s="3">
        <f t="shared" si="2"/>
        <v>22</v>
      </c>
      <c r="T175" s="3" t="str">
        <f>_xlfn.XLOOKUP(C175,DB!$A$2:$A$248,DB!$D$2:$D$248,"")</f>
        <v>Sector 2</v>
      </c>
    </row>
    <row r="176" spans="1:20" x14ac:dyDescent="0.2">
      <c r="A176" t="s">
        <v>4044</v>
      </c>
      <c r="B176" t="s">
        <v>18</v>
      </c>
      <c r="C176" t="s">
        <v>50</v>
      </c>
      <c r="D176" t="s">
        <v>3148</v>
      </c>
      <c r="F176" s="2">
        <v>46316.954988425925</v>
      </c>
      <c r="G176" t="s">
        <v>22</v>
      </c>
      <c r="H176" t="s">
        <v>1141</v>
      </c>
      <c r="I176">
        <v>400</v>
      </c>
      <c r="J176" t="s">
        <v>23</v>
      </c>
      <c r="K176" t="s">
        <v>51</v>
      </c>
      <c r="L176">
        <v>862</v>
      </c>
      <c r="M176" t="s">
        <v>46</v>
      </c>
      <c r="N176" s="2">
        <v>46317.002291666664</v>
      </c>
      <c r="O176">
        <v>400</v>
      </c>
      <c r="P176" t="s">
        <v>26</v>
      </c>
      <c r="Q176">
        <v>30</v>
      </c>
      <c r="R176" s="3" t="str">
        <f>IF(OR(G176="12R",G176="12L"),_xlfn.XLOOKUP(C176,DB!$A$2:$A$248,DB!$B$2:$B$248,""),IF(OR(G176="30L",G176="30R"),_xlfn.XLOOKUP(C176,DB!$A$2:$A$248,DB!$C$2:$C$248,""),""))</f>
        <v>UDGUV</v>
      </c>
      <c r="S176" s="3">
        <f t="shared" si="2"/>
        <v>22</v>
      </c>
      <c r="T176" s="3" t="str">
        <f>_xlfn.XLOOKUP(C176,DB!$A$2:$A$248,DB!$D$2:$D$248,"")</f>
        <v>Sector 2</v>
      </c>
    </row>
    <row r="177" spans="1:20" x14ac:dyDescent="0.2">
      <c r="A177" t="s">
        <v>344</v>
      </c>
      <c r="B177" t="s">
        <v>18</v>
      </c>
      <c r="C177" t="s">
        <v>345</v>
      </c>
      <c r="D177" t="s">
        <v>54</v>
      </c>
      <c r="E177" t="s">
        <v>1193</v>
      </c>
      <c r="F177" s="2">
        <v>46316.956527777773</v>
      </c>
      <c r="G177" t="s">
        <v>22</v>
      </c>
      <c r="H177" t="s">
        <v>6630</v>
      </c>
      <c r="I177">
        <v>380</v>
      </c>
      <c r="J177" t="s">
        <v>23</v>
      </c>
      <c r="K177" t="s">
        <v>24</v>
      </c>
      <c r="L177">
        <v>864</v>
      </c>
      <c r="M177" t="s">
        <v>3613</v>
      </c>
      <c r="N177" s="2">
        <v>46317.006354166668</v>
      </c>
      <c r="O177">
        <v>380</v>
      </c>
      <c r="P177" t="s">
        <v>26</v>
      </c>
      <c r="Q177">
        <v>190</v>
      </c>
      <c r="R177" s="3" t="str">
        <f>IF(OR(G177="12R",G177="12L"),_xlfn.XLOOKUP(C177,DB!$A$2:$A$248,DB!$B$2:$B$248,""),IF(OR(G177="30L",G177="30R"),_xlfn.XLOOKUP(C177,DB!$A$2:$A$248,DB!$C$2:$C$248,""),""))</f>
        <v>UDGUV</v>
      </c>
      <c r="S177" s="3">
        <f t="shared" si="2"/>
        <v>22</v>
      </c>
      <c r="T177" s="3" t="str">
        <f>_xlfn.XLOOKUP(C177,DB!$A$2:$A$248,DB!$D$2:$D$248,"")</f>
        <v>Sector 2</v>
      </c>
    </row>
    <row r="178" spans="1:20" x14ac:dyDescent="0.2">
      <c r="A178" t="s">
        <v>356</v>
      </c>
      <c r="B178" t="s">
        <v>18</v>
      </c>
      <c r="C178" t="s">
        <v>63</v>
      </c>
      <c r="D178" t="s">
        <v>34</v>
      </c>
      <c r="E178" t="s">
        <v>6631</v>
      </c>
      <c r="F178" s="2">
        <v>46316.964374999996</v>
      </c>
      <c r="G178" t="s">
        <v>22</v>
      </c>
      <c r="H178" t="s">
        <v>6632</v>
      </c>
      <c r="I178">
        <v>340</v>
      </c>
      <c r="J178" t="s">
        <v>23</v>
      </c>
      <c r="K178" t="s">
        <v>24</v>
      </c>
      <c r="L178">
        <v>864</v>
      </c>
      <c r="M178" t="s">
        <v>617</v>
      </c>
      <c r="N178" s="2">
        <v>46317.013067129628</v>
      </c>
      <c r="O178">
        <v>380</v>
      </c>
      <c r="P178" t="s">
        <v>26</v>
      </c>
      <c r="Q178">
        <v>190</v>
      </c>
      <c r="R178" s="3" t="str">
        <f>IF(OR(G178="12R",G178="12L"),_xlfn.XLOOKUP(C178,DB!$A$2:$A$248,DB!$B$2:$B$248,""),IF(OR(G178="30L",G178="30R"),_xlfn.XLOOKUP(C178,DB!$A$2:$A$248,DB!$C$2:$C$248,""),""))</f>
        <v>UDGUV</v>
      </c>
      <c r="S178" s="3">
        <f t="shared" si="2"/>
        <v>23</v>
      </c>
      <c r="T178" s="3" t="str">
        <f>_xlfn.XLOOKUP(C178,DB!$A$2:$A$248,DB!$D$2:$D$248,"")</f>
        <v>Sector 2</v>
      </c>
    </row>
    <row r="179" spans="1:20" x14ac:dyDescent="0.2">
      <c r="A179" t="s">
        <v>358</v>
      </c>
      <c r="B179" t="s">
        <v>18</v>
      </c>
      <c r="C179" t="s">
        <v>276</v>
      </c>
      <c r="D179" t="s">
        <v>129</v>
      </c>
      <c r="E179" t="s">
        <v>5415</v>
      </c>
      <c r="F179" s="2">
        <v>46316.971539351856</v>
      </c>
      <c r="G179" t="s">
        <v>22</v>
      </c>
      <c r="H179" t="s">
        <v>6633</v>
      </c>
      <c r="I179">
        <v>360</v>
      </c>
      <c r="J179" t="s">
        <v>23</v>
      </c>
      <c r="K179" t="s">
        <v>24</v>
      </c>
      <c r="L179">
        <v>522</v>
      </c>
      <c r="M179" t="s">
        <v>130</v>
      </c>
      <c r="N179" s="2">
        <v>46317.001307870371</v>
      </c>
      <c r="O179">
        <v>360</v>
      </c>
      <c r="P179" t="s">
        <v>26</v>
      </c>
      <c r="Q179">
        <v>40</v>
      </c>
      <c r="R179" s="3" t="str">
        <f>IF(OR(G179="12R",G179="12L"),_xlfn.XLOOKUP(C179,DB!$A$2:$A$248,DB!$B$2:$B$248,""),IF(OR(G179="30L",G179="30R"),_xlfn.XLOOKUP(C179,DB!$A$2:$A$248,DB!$C$2:$C$248,""),""))</f>
        <v>UDGUV</v>
      </c>
      <c r="S179" s="3">
        <f t="shared" si="2"/>
        <v>23</v>
      </c>
      <c r="T179" s="3" t="str">
        <f>_xlfn.XLOOKUP(C179,DB!$A$2:$A$248,DB!$D$2:$D$248,"")</f>
        <v>Sector 2</v>
      </c>
    </row>
    <row r="180" spans="1:20" x14ac:dyDescent="0.2">
      <c r="A180" t="s">
        <v>431</v>
      </c>
      <c r="B180" t="s">
        <v>18</v>
      </c>
      <c r="C180" t="s">
        <v>432</v>
      </c>
      <c r="D180" t="s">
        <v>433</v>
      </c>
      <c r="E180" t="s">
        <v>569</v>
      </c>
      <c r="F180" s="2">
        <v>46316.973078703704</v>
      </c>
      <c r="G180" t="s">
        <v>22</v>
      </c>
      <c r="H180" t="s">
        <v>6634</v>
      </c>
      <c r="I180">
        <v>370</v>
      </c>
      <c r="J180" t="s">
        <v>23</v>
      </c>
      <c r="K180" t="s">
        <v>24</v>
      </c>
      <c r="L180">
        <v>148</v>
      </c>
      <c r="M180" t="s">
        <v>536</v>
      </c>
      <c r="N180" s="2">
        <v>46316.982465277775</v>
      </c>
      <c r="O180">
        <v>255</v>
      </c>
      <c r="P180" t="s">
        <v>41</v>
      </c>
      <c r="Q180">
        <v>190</v>
      </c>
      <c r="R180" s="3" t="str">
        <f>IF(OR(G180="12R",G180="12L"),_xlfn.XLOOKUP(C180,DB!$A$2:$A$248,DB!$B$2:$B$248,""),IF(OR(G180="30L",G180="30R"),_xlfn.XLOOKUP(C180,DB!$A$2:$A$248,DB!$C$2:$C$248,""),""))</f>
        <v>CZM</v>
      </c>
      <c r="S180" s="3">
        <f t="shared" si="2"/>
        <v>23</v>
      </c>
      <c r="T180" s="3" t="str">
        <f>_xlfn.XLOOKUP(C180,DB!$A$2:$A$248,DB!$D$2:$D$248,"")</f>
        <v>Sector 7</v>
      </c>
    </row>
    <row r="181" spans="1:20" x14ac:dyDescent="0.2">
      <c r="A181" t="s">
        <v>359</v>
      </c>
      <c r="B181" t="s">
        <v>18</v>
      </c>
      <c r="C181" t="s">
        <v>219</v>
      </c>
      <c r="D181" t="s">
        <v>54</v>
      </c>
      <c r="E181" t="s">
        <v>454</v>
      </c>
      <c r="F181" s="2">
        <v>46316.975127314814</v>
      </c>
      <c r="G181" t="s">
        <v>22</v>
      </c>
      <c r="H181" t="s">
        <v>6635</v>
      </c>
      <c r="I181">
        <v>290</v>
      </c>
      <c r="J181" t="s">
        <v>23</v>
      </c>
      <c r="K181" t="s">
        <v>24</v>
      </c>
      <c r="L181">
        <v>150</v>
      </c>
      <c r="M181" t="s">
        <v>117</v>
      </c>
      <c r="N181" s="2">
        <v>46316.984467592592</v>
      </c>
      <c r="O181">
        <v>250</v>
      </c>
      <c r="P181" t="s">
        <v>26</v>
      </c>
      <c r="Q181">
        <v>190</v>
      </c>
      <c r="R181" s="3" t="str">
        <f>IF(OR(G181="12R",G181="12L"),_xlfn.XLOOKUP(C181,DB!$A$2:$A$248,DB!$B$2:$B$248,""),IF(OR(G181="30L",G181="30R"),_xlfn.XLOOKUP(C181,DB!$A$2:$A$248,DB!$C$2:$C$248,""),""))</f>
        <v>TAKUX</v>
      </c>
      <c r="S181" s="3">
        <f t="shared" si="2"/>
        <v>23</v>
      </c>
      <c r="T181" s="3" t="str">
        <f>_xlfn.XLOOKUP(C181,DB!$A$2:$A$248,DB!$D$2:$D$248,"")</f>
        <v>Sector 7</v>
      </c>
    </row>
    <row r="182" spans="1:20" x14ac:dyDescent="0.2">
      <c r="A182" t="s">
        <v>360</v>
      </c>
      <c r="B182" t="s">
        <v>18</v>
      </c>
      <c r="C182" t="s">
        <v>43</v>
      </c>
      <c r="D182" t="s">
        <v>129</v>
      </c>
      <c r="E182" t="s">
        <v>5175</v>
      </c>
      <c r="F182" s="2">
        <v>46316.98741898148</v>
      </c>
      <c r="G182" t="s">
        <v>22</v>
      </c>
      <c r="H182" t="s">
        <v>6636</v>
      </c>
      <c r="I182">
        <v>360</v>
      </c>
      <c r="J182" t="s">
        <v>23</v>
      </c>
      <c r="K182" t="s">
        <v>24</v>
      </c>
      <c r="L182">
        <v>869</v>
      </c>
      <c r="M182" t="s">
        <v>377</v>
      </c>
      <c r="N182" s="2">
        <v>46317.037175925929</v>
      </c>
      <c r="O182">
        <v>360</v>
      </c>
      <c r="P182" t="s">
        <v>26</v>
      </c>
      <c r="Q182">
        <v>190</v>
      </c>
      <c r="R182" s="3" t="str">
        <f>IF(OR(G182="12R",G182="12L"),_xlfn.XLOOKUP(C182,DB!$A$2:$A$248,DB!$B$2:$B$248,""),IF(OR(G182="30L",G182="30R"),_xlfn.XLOOKUP(C182,DB!$A$2:$A$248,DB!$C$2:$C$248,""),""))</f>
        <v>UDGUV</v>
      </c>
      <c r="S182" s="3">
        <f t="shared" si="2"/>
        <v>23</v>
      </c>
      <c r="T182" s="3" t="str">
        <f>_xlfn.XLOOKUP(C182,DB!$A$2:$A$248,DB!$D$2:$D$248,"")</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IF(OR(G183="12R",G183="12L"),_xlfn.XLOOKUP(C183,DB!$A$2:$A$248,DB!$B$2:$B$248,""),IF(OR(G183="30L",G183="30R"),_xlfn.XLOOKUP(C183,DB!$A$2:$A$248,DB!$C$2:$C$248,""),""))</f>
        <v/>
      </c>
      <c r="S183" s="3">
        <f t="shared" si="2"/>
        <v>0</v>
      </c>
      <c r="T183" s="3" t="str">
        <f>_xlfn.XLOOKUP(C183,DB!$A$2:$A$248,DB!$D$2:$D$248,"")</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IF(OR(G184="12R",G184="12L"),_xlfn.XLOOKUP(C184,DB!$A$2:$A$248,DB!$B$2:$B$248,""),IF(OR(G184="30L",G184="30R"),_xlfn.XLOOKUP(C184,DB!$A$2:$A$248,DB!$C$2:$C$248,""),""))</f>
        <v/>
      </c>
      <c r="S184" s="3">
        <f t="shared" si="2"/>
        <v>0</v>
      </c>
      <c r="T184" s="3" t="str">
        <f>_xlfn.XLOOKUP(C184,DB!$A$2:$A$248,DB!$D$2:$D$248,"")</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IF(OR(G185="12R",G185="12L"),_xlfn.XLOOKUP(C185,DB!$A$2:$A$248,DB!$B$2:$B$248,""),IF(OR(G185="30L",G185="30R"),_xlfn.XLOOKUP(C185,DB!$A$2:$A$248,DB!$C$2:$C$248,""),""))</f>
        <v/>
      </c>
      <c r="S185" s="3">
        <f t="shared" si="2"/>
        <v>0</v>
      </c>
      <c r="T185" s="3" t="str">
        <f>_xlfn.XLOOKUP(C185,DB!$A$2:$A$248,DB!$D$2:$D$248,"")</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IF(OR(G186="12R",G186="12L"),_xlfn.XLOOKUP(C186,DB!$A$2:$A$248,DB!$B$2:$B$248,""),IF(OR(G186="30L",G186="30R"),_xlfn.XLOOKUP(C186,DB!$A$2:$A$248,DB!$C$2:$C$248,""),""))</f>
        <v/>
      </c>
      <c r="S186" s="3">
        <f t="shared" si="2"/>
        <v>0</v>
      </c>
      <c r="T186" s="3" t="str">
        <f>_xlfn.XLOOKUP(C186,DB!$A$2:$A$248,DB!$D$2:$D$248,"")</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IF(OR(G187="12R",G187="12L"),_xlfn.XLOOKUP(C187,DB!$A$2:$A$248,DB!$B$2:$B$248,""),IF(OR(G187="30L",G187="30R"),_xlfn.XLOOKUP(C187,DB!$A$2:$A$248,DB!$C$2:$C$248,""),""))</f>
        <v/>
      </c>
      <c r="S187" s="3">
        <f t="shared" si="2"/>
        <v>0</v>
      </c>
      <c r="T187" s="3" t="str">
        <f>_xlfn.XLOOKUP(C187,DB!$A$2:$A$248,DB!$D$2:$D$248,"")</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IF(OR(G188="12R",G188="12L"),_xlfn.XLOOKUP(C188,DB!$A$2:$A$248,DB!$B$2:$B$248,""),IF(OR(G188="30L",G188="30R"),_xlfn.XLOOKUP(C188,DB!$A$2:$A$248,DB!$C$2:$C$248,""),""))</f>
        <v/>
      </c>
      <c r="S188" s="3">
        <f t="shared" si="2"/>
        <v>0</v>
      </c>
      <c r="T188" s="3" t="str">
        <f>_xlfn.XLOOKUP(C188,DB!$A$2:$A$248,DB!$D$2:$D$248,"")</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IF(OR(G189="12R",G189="12L"),_xlfn.XLOOKUP(C189,DB!$A$2:$A$248,DB!$B$2:$B$248,""),IF(OR(G189="30L",G189="30R"),_xlfn.XLOOKUP(C189,DB!$A$2:$A$248,DB!$C$2:$C$248,""),""))</f>
        <v/>
      </c>
      <c r="S189" s="3">
        <f t="shared" si="2"/>
        <v>0</v>
      </c>
      <c r="T189" s="3" t="str">
        <f>_xlfn.XLOOKUP(C189,DB!$A$2:$A$248,DB!$D$2:$D$248,"")</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IF(OR(G190="12R",G190="12L"),_xlfn.XLOOKUP(C190,DB!$A$2:$A$248,DB!$B$2:$B$248,""),IF(OR(G190="30L",G190="30R"),_xlfn.XLOOKUP(C190,DB!$A$2:$A$248,DB!$C$2:$C$248,""),""))</f>
        <v/>
      </c>
      <c r="S190" s="3">
        <f t="shared" si="2"/>
        <v>0</v>
      </c>
      <c r="T190" s="3" t="str">
        <f>_xlfn.XLOOKUP(C190,DB!$A$2:$A$248,DB!$D$2:$D$248,"")</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IF(OR(G191="12R",G191="12L"),_xlfn.XLOOKUP(C191,DB!$A$2:$A$248,DB!$B$2:$B$248,""),IF(OR(G191="30L",G191="30R"),_xlfn.XLOOKUP(C191,DB!$A$2:$A$248,DB!$C$2:$C$248,""),""))</f>
        <v/>
      </c>
      <c r="S191" s="3">
        <f t="shared" si="2"/>
        <v>0</v>
      </c>
      <c r="T191" s="3" t="str">
        <f>_xlfn.XLOOKUP(C191,DB!$A$2:$A$248,DB!$D$2:$D$248,"")</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IF(OR(G192="12R",G192="12L"),_xlfn.XLOOKUP(C192,DB!$A$2:$A$248,DB!$B$2:$B$248,""),IF(OR(G192="30L",G192="30R"),_xlfn.XLOOKUP(C192,DB!$A$2:$A$248,DB!$C$2:$C$248,""),""))</f>
        <v/>
      </c>
      <c r="S192" s="3">
        <f t="shared" si="2"/>
        <v>0</v>
      </c>
      <c r="T192" s="3" t="str">
        <f>_xlfn.XLOOKUP(C192,DB!$A$2:$A$248,DB!$D$2:$D$248,"")</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IF(OR(G193="12R",G193="12L"),_xlfn.XLOOKUP(C193,DB!$A$2:$A$248,DB!$B$2:$B$248,""),IF(OR(G193="30L",G193="30R"),_xlfn.XLOOKUP(C193,DB!$A$2:$A$248,DB!$C$2:$C$248,""),""))</f>
        <v/>
      </c>
      <c r="S193" s="3">
        <f t="shared" si="2"/>
        <v>0</v>
      </c>
      <c r="T193" s="3" t="str">
        <f>_xlfn.XLOOKUP(C193,DB!$A$2:$A$248,DB!$D$2:$D$248,"")</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IF(OR(G194="12R",G194="12L"),_xlfn.XLOOKUP(C194,DB!$A$2:$A$248,DB!$B$2:$B$248,""),IF(OR(G194="30L",G194="30R"),_xlfn.XLOOKUP(C194,DB!$A$2:$A$248,DB!$C$2:$C$248,""),""))</f>
        <v/>
      </c>
      <c r="S194" s="3">
        <f t="shared" si="2"/>
        <v>0</v>
      </c>
      <c r="T194" s="3" t="str">
        <f>_xlfn.XLOOKUP(C194,DB!$A$2:$A$248,DB!$D$2:$D$248,"")</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IF(OR(G195="12R",G195="12L"),_xlfn.XLOOKUP(C195,DB!$A$2:$A$248,DB!$B$2:$B$248,""),IF(OR(G195="30L",G195="30R"),_xlfn.XLOOKUP(C195,DB!$A$2:$A$248,DB!$C$2:$C$248,""),""))</f>
        <v/>
      </c>
      <c r="S195" s="3">
        <f t="shared" ref="S195:S220" si="3">HOUR(F195)</f>
        <v>0</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21,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4</v>
      </c>
      <c r="F232" s="8">
        <f t="shared" si="4"/>
        <v>4</v>
      </c>
      <c r="G232" s="8">
        <f t="shared" si="4"/>
        <v>2</v>
      </c>
      <c r="H232" s="8">
        <f t="shared" si="4"/>
        <v>6</v>
      </c>
      <c r="I232" s="9">
        <f t="shared" si="5"/>
        <v>21</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0</v>
      </c>
      <c r="E235" s="11">
        <f t="shared" si="4"/>
        <v>1</v>
      </c>
      <c r="F235" s="11">
        <f t="shared" si="4"/>
        <v>1</v>
      </c>
      <c r="G235" s="11">
        <f t="shared" si="4"/>
        <v>3</v>
      </c>
      <c r="H235" s="11">
        <f t="shared" si="4"/>
        <v>8</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21,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21,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7</v>
      </c>
      <c r="C265" s="8">
        <f t="shared" si="6"/>
        <v>4</v>
      </c>
      <c r="D265" s="8">
        <f t="shared" si="6"/>
        <v>1</v>
      </c>
      <c r="E265" s="9">
        <f t="shared" si="7"/>
        <v>12</v>
      </c>
    </row>
    <row r="266" spans="1:9" x14ac:dyDescent="0.2">
      <c r="A266" s="7">
        <v>16</v>
      </c>
      <c r="B266" s="8">
        <f t="shared" si="6"/>
        <v>5</v>
      </c>
      <c r="C266" s="8">
        <f t="shared" si="6"/>
        <v>6</v>
      </c>
      <c r="D266" s="8">
        <f t="shared" si="6"/>
        <v>3</v>
      </c>
      <c r="E266" s="9">
        <f t="shared" si="7"/>
        <v>14</v>
      </c>
    </row>
    <row r="267" spans="1:9" x14ac:dyDescent="0.2">
      <c r="A267" s="7">
        <v>17</v>
      </c>
      <c r="B267" s="8">
        <f t="shared" si="6"/>
        <v>7</v>
      </c>
      <c r="C267" s="8">
        <f t="shared" si="6"/>
        <v>7</v>
      </c>
      <c r="D267" s="8">
        <f t="shared" si="6"/>
        <v>0</v>
      </c>
      <c r="E267" s="9">
        <f t="shared" si="7"/>
        <v>14</v>
      </c>
    </row>
    <row r="268" spans="1:9" x14ac:dyDescent="0.2">
      <c r="A268" s="7">
        <v>18</v>
      </c>
      <c r="B268" s="8">
        <f t="shared" si="6"/>
        <v>7</v>
      </c>
      <c r="C268" s="8">
        <f t="shared" si="6"/>
        <v>13</v>
      </c>
      <c r="D268" s="8">
        <f t="shared" si="6"/>
        <v>1</v>
      </c>
      <c r="E268" s="9">
        <f t="shared" si="7"/>
        <v>21</v>
      </c>
    </row>
    <row r="269" spans="1:9" x14ac:dyDescent="0.2">
      <c r="A269" s="7">
        <v>19</v>
      </c>
      <c r="B269" s="8">
        <f t="shared" si="6"/>
        <v>6</v>
      </c>
      <c r="C269" s="8">
        <f t="shared" si="6"/>
        <v>11</v>
      </c>
      <c r="D269" s="8">
        <f t="shared" si="6"/>
        <v>4</v>
      </c>
      <c r="E269" s="9">
        <f t="shared" si="7"/>
        <v>21</v>
      </c>
    </row>
    <row r="270" spans="1:9" x14ac:dyDescent="0.2">
      <c r="A270" s="7">
        <v>20</v>
      </c>
      <c r="B270" s="8">
        <f t="shared" si="6"/>
        <v>9</v>
      </c>
      <c r="C270" s="8">
        <f t="shared" si="6"/>
        <v>9</v>
      </c>
      <c r="D270" s="8">
        <f t="shared" si="6"/>
        <v>0</v>
      </c>
      <c r="E270" s="9">
        <f t="shared" si="7"/>
        <v>18</v>
      </c>
    </row>
    <row r="271" spans="1:9" x14ac:dyDescent="0.2">
      <c r="A271" s="7">
        <v>21</v>
      </c>
      <c r="B271" s="8">
        <f t="shared" si="6"/>
        <v>6</v>
      </c>
      <c r="C271" s="8">
        <f t="shared" si="6"/>
        <v>7</v>
      </c>
      <c r="D271" s="8">
        <f t="shared" si="6"/>
        <v>2</v>
      </c>
      <c r="E271" s="9">
        <f t="shared" si="7"/>
        <v>15</v>
      </c>
    </row>
    <row r="272" spans="1:9" x14ac:dyDescent="0.2">
      <c r="A272" s="7">
        <v>22</v>
      </c>
      <c r="B272" s="8">
        <f t="shared" si="6"/>
        <v>8</v>
      </c>
      <c r="C272" s="8">
        <f t="shared" si="6"/>
        <v>3</v>
      </c>
      <c r="D272" s="8">
        <f t="shared" si="6"/>
        <v>3</v>
      </c>
      <c r="E272" s="9">
        <f t="shared" si="7"/>
        <v>14</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21,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3BCF1-FFCE-6E49-8802-F53EAE5A75D5}">
  <dimension ref="A1:T275"/>
  <sheetViews>
    <sheetView showGridLines="0" tabSelected="1"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362</v>
      </c>
      <c r="B2" t="s">
        <v>18</v>
      </c>
      <c r="C2" t="s">
        <v>314</v>
      </c>
      <c r="D2" t="s">
        <v>34</v>
      </c>
      <c r="E2" t="s">
        <v>5642</v>
      </c>
      <c r="F2" s="2">
        <v>46317.00271990741</v>
      </c>
      <c r="G2" t="s">
        <v>22</v>
      </c>
      <c r="H2" t="s">
        <v>6637</v>
      </c>
      <c r="I2">
        <v>350</v>
      </c>
      <c r="J2" t="s">
        <v>23</v>
      </c>
      <c r="K2" t="s">
        <v>24</v>
      </c>
      <c r="L2">
        <v>219</v>
      </c>
      <c r="M2" t="s">
        <v>56</v>
      </c>
      <c r="N2" s="2">
        <v>46317.016782407409</v>
      </c>
      <c r="O2">
        <v>301</v>
      </c>
      <c r="P2" t="s">
        <v>26</v>
      </c>
      <c r="Q2">
        <v>190</v>
      </c>
      <c r="R2" s="3" t="str">
        <f>IF(OR(G2="12R",G2="12L"),_xlfn.XLOOKUP(C2,DB!$A$2:$A$248,DB!$B$2:$B$248,""),IF(OR(G2="30L",G2="30R"),_xlfn.XLOOKUP(C2,DB!$A$2:$A$248,DB!$C$2:$C$248,""),""))</f>
        <v>CZM</v>
      </c>
      <c r="S2" s="3">
        <f>HOUR(F2)</f>
        <v>0</v>
      </c>
      <c r="T2" s="3" t="str">
        <f>_xlfn.XLOOKUP(C2,DB!$A$2:$A$248,DB!$D$2:$D$248,"")</f>
        <v>Sector 7</v>
      </c>
    </row>
    <row r="3" spans="1:20" x14ac:dyDescent="0.2">
      <c r="A3" t="s">
        <v>6638</v>
      </c>
      <c r="B3" t="s">
        <v>18</v>
      </c>
      <c r="C3" t="s">
        <v>28</v>
      </c>
      <c r="D3" t="s">
        <v>29</v>
      </c>
      <c r="E3" t="s">
        <v>6639</v>
      </c>
      <c r="F3" s="2">
        <v>46317.021828703699</v>
      </c>
      <c r="G3" t="s">
        <v>22</v>
      </c>
      <c r="H3" t="s">
        <v>6640</v>
      </c>
      <c r="I3">
        <v>390</v>
      </c>
      <c r="J3" t="s">
        <v>23</v>
      </c>
      <c r="K3" t="s">
        <v>24</v>
      </c>
      <c r="L3">
        <v>361</v>
      </c>
      <c r="M3" t="s">
        <v>31</v>
      </c>
      <c r="N3" s="2">
        <v>46317.042662037042</v>
      </c>
      <c r="O3">
        <v>350</v>
      </c>
      <c r="P3" t="s">
        <v>26</v>
      </c>
      <c r="Q3">
        <v>40</v>
      </c>
      <c r="R3" s="3" t="str">
        <f>IF(OR(G3="12R",G3="12L"),_xlfn.XLOOKUP(C3,DB!$A$2:$A$248,DB!$B$2:$B$248,""),IF(OR(G3="30L",G3="30R"),_xlfn.XLOOKUP(C3,DB!$A$2:$A$248,DB!$C$2:$C$248,""),""))</f>
        <v>OMSUK</v>
      </c>
      <c r="S3" s="3">
        <f t="shared" ref="S3:S66" si="0">HOUR(F3)</f>
        <v>0</v>
      </c>
      <c r="T3" s="3" t="str">
        <f>_xlfn.XLOOKUP(C3,DB!$A$2:$A$248,DB!$D$2:$D$248,"")</f>
        <v>Sector 3</v>
      </c>
    </row>
    <row r="4" spans="1:20" x14ac:dyDescent="0.2">
      <c r="A4" t="s">
        <v>32</v>
      </c>
      <c r="B4" t="s">
        <v>18</v>
      </c>
      <c r="C4" t="s">
        <v>33</v>
      </c>
      <c r="D4" t="s">
        <v>34</v>
      </c>
      <c r="E4" t="s">
        <v>615</v>
      </c>
      <c r="F4" s="2">
        <v>46317.034467592588</v>
      </c>
      <c r="G4" t="s">
        <v>22</v>
      </c>
      <c r="H4" t="s">
        <v>561</v>
      </c>
      <c r="I4">
        <v>360</v>
      </c>
      <c r="J4" t="s">
        <v>23</v>
      </c>
      <c r="K4" t="s">
        <v>24</v>
      </c>
      <c r="L4">
        <v>865</v>
      </c>
      <c r="M4" t="s">
        <v>36</v>
      </c>
      <c r="N4" s="2">
        <v>46317.084444444445</v>
      </c>
      <c r="O4">
        <v>380</v>
      </c>
      <c r="P4" t="s">
        <v>26</v>
      </c>
      <c r="Q4">
        <v>190</v>
      </c>
      <c r="R4" s="3" t="str">
        <f>IF(OR(G4="12R",G4="12L"),_xlfn.XLOOKUP(C4,DB!$A$2:$A$248,DB!$B$2:$B$248,""),IF(OR(G4="30L",G4="30R"),_xlfn.XLOOKUP(C4,DB!$A$2:$A$248,DB!$C$2:$C$248,""),""))</f>
        <v>UDGUV</v>
      </c>
      <c r="S4" s="3">
        <f t="shared" si="0"/>
        <v>0</v>
      </c>
      <c r="T4" s="3" t="str">
        <f>_xlfn.XLOOKUP(C4,DB!$A$2:$A$248,DB!$D$2:$D$248,"")</f>
        <v>Sector 2</v>
      </c>
    </row>
    <row r="5" spans="1:20" x14ac:dyDescent="0.2">
      <c r="A5" t="s">
        <v>57</v>
      </c>
      <c r="B5" t="s">
        <v>18</v>
      </c>
      <c r="C5" t="s">
        <v>43</v>
      </c>
      <c r="D5" t="s">
        <v>34</v>
      </c>
      <c r="E5" t="s">
        <v>6361</v>
      </c>
      <c r="F5" s="2">
        <v>46317.040381944447</v>
      </c>
      <c r="G5" t="s">
        <v>22</v>
      </c>
      <c r="H5" t="s">
        <v>6641</v>
      </c>
      <c r="I5">
        <v>380</v>
      </c>
      <c r="J5" t="s">
        <v>23</v>
      </c>
      <c r="K5" t="s">
        <v>24</v>
      </c>
      <c r="L5">
        <v>858</v>
      </c>
      <c r="M5" t="s">
        <v>46</v>
      </c>
      <c r="N5" s="2">
        <v>46317.089074074072</v>
      </c>
      <c r="O5">
        <v>380</v>
      </c>
      <c r="P5" t="s">
        <v>26</v>
      </c>
      <c r="Q5">
        <v>190</v>
      </c>
      <c r="R5" s="3" t="str">
        <f>IF(OR(G5="12R",G5="12L"),_xlfn.XLOOKUP(C5,DB!$A$2:$A$248,DB!$B$2:$B$248,""),IF(OR(G5="30L",G5="30R"),_xlfn.XLOOKUP(C5,DB!$A$2:$A$248,DB!$C$2:$C$248,""),""))</f>
        <v>UDGUV</v>
      </c>
      <c r="S5" s="3">
        <f t="shared" si="0"/>
        <v>0</v>
      </c>
      <c r="T5" s="3" t="str">
        <f>_xlfn.XLOOKUP(C5,DB!$A$2:$A$248,DB!$D$2:$D$248,"")</f>
        <v>Sector 2</v>
      </c>
    </row>
    <row r="6" spans="1:20" x14ac:dyDescent="0.2">
      <c r="A6" t="s">
        <v>42</v>
      </c>
      <c r="B6" t="s">
        <v>18</v>
      </c>
      <c r="C6" t="s">
        <v>43</v>
      </c>
      <c r="D6" t="s">
        <v>44</v>
      </c>
      <c r="E6" t="s">
        <v>959</v>
      </c>
      <c r="F6" s="2">
        <v>46317.041921296295</v>
      </c>
      <c r="G6" t="s">
        <v>22</v>
      </c>
      <c r="H6" t="s">
        <v>6642</v>
      </c>
      <c r="I6">
        <v>360</v>
      </c>
      <c r="J6" t="s">
        <v>23</v>
      </c>
      <c r="K6" t="s">
        <v>24</v>
      </c>
      <c r="L6">
        <v>888</v>
      </c>
      <c r="M6" t="s">
        <v>725</v>
      </c>
      <c r="N6" s="2">
        <v>46317.092291666668</v>
      </c>
      <c r="O6">
        <v>360</v>
      </c>
      <c r="P6" t="s">
        <v>26</v>
      </c>
      <c r="Q6">
        <v>190</v>
      </c>
      <c r="R6" s="3" t="str">
        <f>IF(OR(G6="12R",G6="12L"),_xlfn.XLOOKUP(C6,DB!$A$2:$A$248,DB!$B$2:$B$248,""),IF(OR(G6="30L",G6="30R"),_xlfn.XLOOKUP(C6,DB!$A$2:$A$248,DB!$C$2:$C$248,""),""))</f>
        <v>UDGUV</v>
      </c>
      <c r="S6" s="3">
        <f t="shared" si="0"/>
        <v>1</v>
      </c>
      <c r="T6" s="3" t="str">
        <f>_xlfn.XLOOKUP(C6,DB!$A$2:$A$248,DB!$D$2:$D$248,"")</f>
        <v>Sector 2</v>
      </c>
    </row>
    <row r="7" spans="1:20" x14ac:dyDescent="0.2">
      <c r="A7" t="s">
        <v>47</v>
      </c>
      <c r="B7" t="s">
        <v>18</v>
      </c>
      <c r="C7" t="s">
        <v>48</v>
      </c>
      <c r="D7" t="s">
        <v>49</v>
      </c>
      <c r="E7" t="s">
        <v>863</v>
      </c>
      <c r="F7" s="2">
        <v>46317.044456018513</v>
      </c>
      <c r="G7" t="s">
        <v>22</v>
      </c>
      <c r="H7" t="s">
        <v>6643</v>
      </c>
      <c r="I7">
        <v>350</v>
      </c>
      <c r="J7" t="s">
        <v>23</v>
      </c>
      <c r="K7" t="s">
        <v>24</v>
      </c>
      <c r="L7">
        <v>136</v>
      </c>
      <c r="M7" t="s">
        <v>40</v>
      </c>
      <c r="N7" s="2">
        <v>46317.054097222222</v>
      </c>
      <c r="O7">
        <v>239</v>
      </c>
      <c r="P7" t="s">
        <v>41</v>
      </c>
      <c r="Q7">
        <v>190</v>
      </c>
      <c r="R7" s="3" t="str">
        <f>IF(OR(G7="12R",G7="12L"),_xlfn.XLOOKUP(C7,DB!$A$2:$A$248,DB!$B$2:$B$248,""),IF(OR(G7="30L",G7="30R"),_xlfn.XLOOKUP(C7,DB!$A$2:$A$248,DB!$C$2:$C$248,""),""))</f>
        <v>NUDAL</v>
      </c>
      <c r="S7" s="3">
        <f t="shared" si="0"/>
        <v>1</v>
      </c>
      <c r="T7" s="3" t="str">
        <f>_xlfn.XLOOKUP(C7,DB!$A$2:$A$248,DB!$D$2:$D$248,"")</f>
        <v>Sector 3</v>
      </c>
    </row>
    <row r="8" spans="1:20" x14ac:dyDescent="0.2">
      <c r="A8" t="s">
        <v>3478</v>
      </c>
      <c r="B8" t="s">
        <v>18</v>
      </c>
      <c r="C8" t="s">
        <v>221</v>
      </c>
      <c r="D8" t="s">
        <v>20</v>
      </c>
      <c r="E8" t="s">
        <v>5464</v>
      </c>
      <c r="F8" s="2">
        <v>46317.047581018516</v>
      </c>
      <c r="G8" t="s">
        <v>22</v>
      </c>
      <c r="H8" t="s">
        <v>6644</v>
      </c>
      <c r="I8">
        <v>340</v>
      </c>
      <c r="J8" t="s">
        <v>23</v>
      </c>
      <c r="K8" t="s">
        <v>24</v>
      </c>
      <c r="L8">
        <v>900</v>
      </c>
      <c r="M8" t="s">
        <v>3504</v>
      </c>
      <c r="N8" s="2">
        <v>46317.097395833334</v>
      </c>
      <c r="O8">
        <v>340</v>
      </c>
      <c r="P8" t="s">
        <v>26</v>
      </c>
      <c r="Q8">
        <v>190</v>
      </c>
      <c r="R8" s="3" t="str">
        <f>IF(OR(G8="12R",G8="12L"),_xlfn.XLOOKUP(C8,DB!$A$2:$A$248,DB!$B$2:$B$248,""),IF(OR(G8="30L",G8="30R"),_xlfn.XLOOKUP(C8,DB!$A$2:$A$248,DB!$C$2:$C$248,""),""))</f>
        <v>UDGUV</v>
      </c>
      <c r="S8" s="3">
        <f t="shared" si="0"/>
        <v>1</v>
      </c>
      <c r="T8" s="3" t="str">
        <f>_xlfn.XLOOKUP(C8,DB!$A$2:$A$248,DB!$D$2:$D$248,"")</f>
        <v>Sector 2</v>
      </c>
    </row>
    <row r="9" spans="1:20" x14ac:dyDescent="0.2">
      <c r="A9" t="s">
        <v>17</v>
      </c>
      <c r="B9" t="s">
        <v>18</v>
      </c>
      <c r="C9" t="s">
        <v>19</v>
      </c>
      <c r="D9" t="s">
        <v>54</v>
      </c>
      <c r="E9" t="s">
        <v>82</v>
      </c>
      <c r="F9" s="2">
        <v>46317.06554398148</v>
      </c>
      <c r="G9" t="s">
        <v>22</v>
      </c>
      <c r="H9" t="s">
        <v>6645</v>
      </c>
      <c r="I9">
        <v>380</v>
      </c>
      <c r="J9" t="s">
        <v>23</v>
      </c>
      <c r="K9" t="s">
        <v>24</v>
      </c>
      <c r="L9">
        <v>864</v>
      </c>
      <c r="M9" t="s">
        <v>378</v>
      </c>
      <c r="N9" s="2">
        <v>46317.115439814814</v>
      </c>
      <c r="O9">
        <v>380</v>
      </c>
      <c r="P9" t="s">
        <v>26</v>
      </c>
      <c r="Q9">
        <v>190</v>
      </c>
      <c r="R9" s="3" t="str">
        <f>IF(OR(G9="12R",G9="12L"),_xlfn.XLOOKUP(C9,DB!$A$2:$A$248,DB!$B$2:$B$248,""),IF(OR(G9="30L",G9="30R"),_xlfn.XLOOKUP(C9,DB!$A$2:$A$248,DB!$C$2:$C$248,""),""))</f>
        <v>UDGUV</v>
      </c>
      <c r="S9" s="3">
        <f t="shared" si="0"/>
        <v>1</v>
      </c>
      <c r="T9" s="3" t="str">
        <f>_xlfn.XLOOKUP(C9,DB!$A$2:$A$248,DB!$D$2:$D$248,"")</f>
        <v>Sector 2</v>
      </c>
    </row>
    <row r="10" spans="1:20" x14ac:dyDescent="0.2">
      <c r="A10" t="s">
        <v>62</v>
      </c>
      <c r="B10" t="s">
        <v>18</v>
      </c>
      <c r="C10" t="s">
        <v>63</v>
      </c>
      <c r="D10" t="s">
        <v>371</v>
      </c>
      <c r="E10" t="s">
        <v>372</v>
      </c>
      <c r="F10" s="2">
        <v>46317.073819444442</v>
      </c>
      <c r="G10" t="s">
        <v>22</v>
      </c>
      <c r="H10" t="s">
        <v>6646</v>
      </c>
      <c r="I10">
        <v>320</v>
      </c>
      <c r="J10" t="s">
        <v>23</v>
      </c>
      <c r="K10" t="s">
        <v>24</v>
      </c>
      <c r="L10">
        <v>857</v>
      </c>
      <c r="M10" t="s">
        <v>6088</v>
      </c>
      <c r="N10" s="2">
        <v>46317.121689814812</v>
      </c>
      <c r="O10">
        <v>320</v>
      </c>
      <c r="P10" t="s">
        <v>26</v>
      </c>
      <c r="Q10">
        <v>190</v>
      </c>
      <c r="R10" s="3" t="str">
        <f>IF(OR(G10="12R",G10="12L"),_xlfn.XLOOKUP(C10,DB!$A$2:$A$248,DB!$B$2:$B$248,""),IF(OR(G10="30L",G10="30R"),_xlfn.XLOOKUP(C10,DB!$A$2:$A$248,DB!$C$2:$C$248,""),""))</f>
        <v>UDGUV</v>
      </c>
      <c r="S10" s="3">
        <f t="shared" si="0"/>
        <v>1</v>
      </c>
      <c r="T10" s="3" t="str">
        <f>_xlfn.XLOOKUP(C10,DB!$A$2:$A$248,DB!$D$2:$D$248,"")</f>
        <v>Sector 2</v>
      </c>
    </row>
    <row r="11" spans="1:20" x14ac:dyDescent="0.2">
      <c r="A11" t="s">
        <v>60</v>
      </c>
      <c r="B11" t="s">
        <v>18</v>
      </c>
      <c r="C11" t="s">
        <v>28</v>
      </c>
      <c r="D11" t="s">
        <v>61</v>
      </c>
      <c r="E11" t="s">
        <v>4484</v>
      </c>
      <c r="F11" s="2">
        <v>46317.085717592592</v>
      </c>
      <c r="G11" t="s">
        <v>22</v>
      </c>
      <c r="H11" t="s">
        <v>6647</v>
      </c>
      <c r="I11">
        <v>370</v>
      </c>
      <c r="J11" t="s">
        <v>23</v>
      </c>
      <c r="K11" t="s">
        <v>24</v>
      </c>
      <c r="L11">
        <v>359</v>
      </c>
      <c r="M11" t="s">
        <v>31</v>
      </c>
      <c r="N11" s="2">
        <v>46317.106076388889</v>
      </c>
      <c r="O11">
        <v>370</v>
      </c>
      <c r="P11" t="s">
        <v>26</v>
      </c>
      <c r="Q11">
        <v>40</v>
      </c>
      <c r="R11" s="3" t="str">
        <f>IF(OR(G11="12R",G11="12L"),_xlfn.XLOOKUP(C11,DB!$A$2:$A$248,DB!$B$2:$B$248,""),IF(OR(G11="30L",G11="30R"),_xlfn.XLOOKUP(C11,DB!$A$2:$A$248,DB!$C$2:$C$248,""),""))</f>
        <v>OMSUK</v>
      </c>
      <c r="S11" s="3">
        <f t="shared" si="0"/>
        <v>2</v>
      </c>
      <c r="T11" s="3" t="str">
        <f>_xlfn.XLOOKUP(C11,DB!$A$2:$A$248,DB!$D$2:$D$248,"")</f>
        <v>Sector 3</v>
      </c>
    </row>
    <row r="12" spans="1:20" x14ac:dyDescent="0.2">
      <c r="A12" t="s">
        <v>65</v>
      </c>
      <c r="B12" t="s">
        <v>18</v>
      </c>
      <c r="C12" t="s">
        <v>66</v>
      </c>
      <c r="D12" t="s">
        <v>64</v>
      </c>
      <c r="E12" t="s">
        <v>67</v>
      </c>
      <c r="F12" s="2">
        <v>46317.088877314818</v>
      </c>
      <c r="G12" t="s">
        <v>22</v>
      </c>
      <c r="H12" t="s">
        <v>6648</v>
      </c>
      <c r="I12">
        <v>220</v>
      </c>
      <c r="J12" t="s">
        <v>23</v>
      </c>
      <c r="K12" t="s">
        <v>24</v>
      </c>
      <c r="L12">
        <v>324</v>
      </c>
      <c r="M12" t="s">
        <v>66</v>
      </c>
      <c r="N12" s="2">
        <v>46317.112175925926</v>
      </c>
      <c r="O12">
        <v>0</v>
      </c>
      <c r="P12" t="s">
        <v>26</v>
      </c>
      <c r="Q12">
        <v>190</v>
      </c>
      <c r="R12" s="3" t="str">
        <f>IF(OR(G12="12R",G12="12L"),_xlfn.XLOOKUP(C12,DB!$A$2:$A$248,DB!$B$2:$B$248,""),IF(OR(G12="30L",G12="30R"),_xlfn.XLOOKUP(C12,DB!$A$2:$A$248,DB!$C$2:$C$248,""),""))</f>
        <v>UDGUV</v>
      </c>
      <c r="S12" s="3">
        <f t="shared" si="0"/>
        <v>2</v>
      </c>
      <c r="T12" s="3" t="str">
        <f>_xlfn.XLOOKUP(C12,DB!$A$2:$A$248,DB!$D$2:$D$248,"")</f>
        <v>Sector 2</v>
      </c>
    </row>
    <row r="13" spans="1:20" x14ac:dyDescent="0.2">
      <c r="A13" t="s">
        <v>375</v>
      </c>
      <c r="B13" t="s">
        <v>18</v>
      </c>
      <c r="C13" t="s">
        <v>219</v>
      </c>
      <c r="D13" t="s">
        <v>54</v>
      </c>
      <c r="E13" t="s">
        <v>222</v>
      </c>
      <c r="F13" s="2">
        <v>46317.1175462963</v>
      </c>
      <c r="G13" t="s">
        <v>22</v>
      </c>
      <c r="H13" t="s">
        <v>2934</v>
      </c>
      <c r="I13">
        <v>390</v>
      </c>
      <c r="J13" t="s">
        <v>23</v>
      </c>
      <c r="K13" t="s">
        <v>24</v>
      </c>
      <c r="L13">
        <v>153</v>
      </c>
      <c r="M13" t="s">
        <v>117</v>
      </c>
      <c r="N13" s="2">
        <v>46317.127546296295</v>
      </c>
      <c r="O13">
        <v>290</v>
      </c>
      <c r="P13" t="s">
        <v>26</v>
      </c>
      <c r="Q13">
        <v>190</v>
      </c>
      <c r="R13" s="3" t="str">
        <f>IF(OR(G13="12R",G13="12L"),_xlfn.XLOOKUP(C13,DB!$A$2:$A$248,DB!$B$2:$B$248,""),IF(OR(G13="30L",G13="30R"),_xlfn.XLOOKUP(C13,DB!$A$2:$A$248,DB!$C$2:$C$248,""),""))</f>
        <v>TAKUX</v>
      </c>
      <c r="S13" s="3">
        <f t="shared" si="0"/>
        <v>2</v>
      </c>
      <c r="T13" s="3" t="str">
        <f>_xlfn.XLOOKUP(C13,DB!$A$2:$A$248,DB!$D$2:$D$248,"")</f>
        <v>Sector 7</v>
      </c>
    </row>
    <row r="14" spans="1:20" x14ac:dyDescent="0.2">
      <c r="A14" t="s">
        <v>71</v>
      </c>
      <c r="B14" t="s">
        <v>18</v>
      </c>
      <c r="C14" t="s">
        <v>43</v>
      </c>
      <c r="D14" t="s">
        <v>54</v>
      </c>
      <c r="E14" t="s">
        <v>109</v>
      </c>
      <c r="F14" s="2">
        <v>46317.119085648148</v>
      </c>
      <c r="G14" t="s">
        <v>22</v>
      </c>
      <c r="H14" t="s">
        <v>6649</v>
      </c>
      <c r="I14">
        <v>380</v>
      </c>
      <c r="J14" t="s">
        <v>23</v>
      </c>
      <c r="K14" t="s">
        <v>24</v>
      </c>
      <c r="L14">
        <v>860</v>
      </c>
      <c r="M14" t="s">
        <v>456</v>
      </c>
      <c r="N14" s="2">
        <v>46317.167337962965</v>
      </c>
      <c r="O14">
        <v>380</v>
      </c>
      <c r="P14" t="s">
        <v>26</v>
      </c>
      <c r="Q14">
        <v>190</v>
      </c>
      <c r="R14" s="3" t="str">
        <f>IF(OR(G14="12R",G14="12L"),_xlfn.XLOOKUP(C14,DB!$A$2:$A$248,DB!$B$2:$B$248,""),IF(OR(G14="30L",G14="30R"),_xlfn.XLOOKUP(C14,DB!$A$2:$A$248,DB!$C$2:$C$248,""),""))</f>
        <v>UDGUV</v>
      </c>
      <c r="S14" s="3">
        <f t="shared" si="0"/>
        <v>2</v>
      </c>
      <c r="T14" s="3" t="str">
        <f>_xlfn.XLOOKUP(C14,DB!$A$2:$A$248,DB!$D$2:$D$248,"")</f>
        <v>Sector 2</v>
      </c>
    </row>
    <row r="15" spans="1:20" x14ac:dyDescent="0.2">
      <c r="A15" t="s">
        <v>80</v>
      </c>
      <c r="B15" t="s">
        <v>18</v>
      </c>
      <c r="C15" t="s">
        <v>43</v>
      </c>
      <c r="D15" t="s">
        <v>20</v>
      </c>
      <c r="E15" t="s">
        <v>4157</v>
      </c>
      <c r="F15" s="2">
        <v>46317.125520833331</v>
      </c>
      <c r="G15" t="s">
        <v>22</v>
      </c>
      <c r="H15" t="s">
        <v>6650</v>
      </c>
      <c r="I15">
        <v>360</v>
      </c>
      <c r="J15" t="s">
        <v>23</v>
      </c>
      <c r="K15" t="s">
        <v>24</v>
      </c>
      <c r="L15">
        <v>888</v>
      </c>
      <c r="M15" t="s">
        <v>85</v>
      </c>
      <c r="N15" s="2">
        <v>46317.17586805555</v>
      </c>
      <c r="O15">
        <v>360</v>
      </c>
      <c r="P15" t="s">
        <v>26</v>
      </c>
      <c r="Q15">
        <v>190</v>
      </c>
      <c r="R15" s="3" t="str">
        <f>IF(OR(G15="12R",G15="12L"),_xlfn.XLOOKUP(C15,DB!$A$2:$A$248,DB!$B$2:$B$248,""),IF(OR(G15="30L",G15="30R"),_xlfn.XLOOKUP(C15,DB!$A$2:$A$248,DB!$C$2:$C$248,""),""))</f>
        <v>UDGUV</v>
      </c>
      <c r="S15" s="3">
        <f t="shared" si="0"/>
        <v>3</v>
      </c>
      <c r="T15" s="3" t="str">
        <f>_xlfn.XLOOKUP(C15,DB!$A$2:$A$248,DB!$D$2:$D$248,"")</f>
        <v>Sector 2</v>
      </c>
    </row>
    <row r="16" spans="1:20" x14ac:dyDescent="0.2">
      <c r="A16" t="s">
        <v>4079</v>
      </c>
      <c r="B16" t="s">
        <v>18</v>
      </c>
      <c r="C16" t="s">
        <v>687</v>
      </c>
      <c r="D16" t="s">
        <v>69</v>
      </c>
      <c r="E16" t="s">
        <v>6651</v>
      </c>
      <c r="F16" s="2">
        <v>46317.126643518517</v>
      </c>
      <c r="G16" t="s">
        <v>22</v>
      </c>
      <c r="H16" t="s">
        <v>6652</v>
      </c>
      <c r="I16">
        <v>330</v>
      </c>
      <c r="J16" t="s">
        <v>23</v>
      </c>
      <c r="K16" t="s">
        <v>24</v>
      </c>
      <c r="L16">
        <v>136</v>
      </c>
      <c r="M16" t="s">
        <v>40</v>
      </c>
      <c r="N16" s="2">
        <v>46317.13559027778</v>
      </c>
      <c r="O16">
        <v>230</v>
      </c>
      <c r="P16" t="s">
        <v>41</v>
      </c>
      <c r="Q16">
        <v>190</v>
      </c>
      <c r="R16" s="3" t="str">
        <f>IF(OR(G16="12R",G16="12L"),_xlfn.XLOOKUP(C16,DB!$A$2:$A$248,DB!$B$2:$B$248,""),IF(OR(G16="30L",G16="30R"),_xlfn.XLOOKUP(C16,DB!$A$2:$A$248,DB!$C$2:$C$248,""),""))</f>
        <v>NUDAL</v>
      </c>
      <c r="S16" s="3">
        <f t="shared" si="0"/>
        <v>3</v>
      </c>
      <c r="T16" s="3" t="str">
        <f>_xlfn.XLOOKUP(C16,DB!$A$2:$A$248,DB!$D$2:$D$248,"")</f>
        <v>Sector 3</v>
      </c>
    </row>
    <row r="17" spans="1:20" x14ac:dyDescent="0.2">
      <c r="A17" t="s">
        <v>83</v>
      </c>
      <c r="B17" t="s">
        <v>18</v>
      </c>
      <c r="C17" t="s">
        <v>50</v>
      </c>
      <c r="D17" t="s">
        <v>34</v>
      </c>
      <c r="E17" t="s">
        <v>4523</v>
      </c>
      <c r="F17" s="2">
        <v>46317.128194444449</v>
      </c>
      <c r="G17" t="s">
        <v>22</v>
      </c>
      <c r="H17" t="s">
        <v>6653</v>
      </c>
      <c r="I17">
        <v>380</v>
      </c>
      <c r="J17" t="s">
        <v>23</v>
      </c>
      <c r="K17" t="s">
        <v>24</v>
      </c>
      <c r="L17">
        <v>862</v>
      </c>
      <c r="M17" t="s">
        <v>705</v>
      </c>
      <c r="N17" s="2">
        <v>46317.177812499998</v>
      </c>
      <c r="O17">
        <v>380</v>
      </c>
      <c r="P17" t="s">
        <v>26</v>
      </c>
      <c r="Q17">
        <v>190</v>
      </c>
      <c r="R17" s="3" t="str">
        <f>IF(OR(G17="12R",G17="12L"),_xlfn.XLOOKUP(C17,DB!$A$2:$A$248,DB!$B$2:$B$248,""),IF(OR(G17="30L",G17="30R"),_xlfn.XLOOKUP(C17,DB!$A$2:$A$248,DB!$C$2:$C$248,""),""))</f>
        <v>UDGUV</v>
      </c>
      <c r="S17" s="3">
        <f t="shared" si="0"/>
        <v>3</v>
      </c>
      <c r="T17" s="3" t="str">
        <f>_xlfn.XLOOKUP(C17,DB!$A$2:$A$248,DB!$D$2:$D$248,"")</f>
        <v>Sector 2</v>
      </c>
    </row>
    <row r="18" spans="1:20" x14ac:dyDescent="0.2">
      <c r="A18" t="s">
        <v>74</v>
      </c>
      <c r="B18" t="s">
        <v>18</v>
      </c>
      <c r="C18" t="s">
        <v>66</v>
      </c>
      <c r="D18" t="s">
        <v>64</v>
      </c>
      <c r="E18" t="s">
        <v>2437</v>
      </c>
      <c r="F18" s="2">
        <v>46317.130509259259</v>
      </c>
      <c r="G18" t="s">
        <v>22</v>
      </c>
      <c r="H18" t="s">
        <v>6654</v>
      </c>
      <c r="I18">
        <v>220</v>
      </c>
      <c r="J18" t="s">
        <v>23</v>
      </c>
      <c r="K18" t="s">
        <v>24</v>
      </c>
      <c r="L18">
        <v>308</v>
      </c>
      <c r="M18" t="s">
        <v>66</v>
      </c>
      <c r="N18" s="2">
        <v>46317.151979166665</v>
      </c>
      <c r="O18">
        <v>0</v>
      </c>
      <c r="P18" t="s">
        <v>26</v>
      </c>
      <c r="Q18">
        <v>190</v>
      </c>
      <c r="R18" s="3" t="str">
        <f>IF(OR(G18="12R",G18="12L"),_xlfn.XLOOKUP(C18,DB!$A$2:$A$248,DB!$B$2:$B$248,""),IF(OR(G18="30L",G18="30R"),_xlfn.XLOOKUP(C18,DB!$A$2:$A$248,DB!$C$2:$C$248,""),""))</f>
        <v>UDGUV</v>
      </c>
      <c r="S18" s="3">
        <f t="shared" si="0"/>
        <v>3</v>
      </c>
      <c r="T18" s="3" t="str">
        <f>_xlfn.XLOOKUP(C18,DB!$A$2:$A$248,DB!$D$2:$D$248,"")</f>
        <v>Sector 2</v>
      </c>
    </row>
    <row r="19" spans="1:20" x14ac:dyDescent="0.2">
      <c r="A19" t="s">
        <v>92</v>
      </c>
      <c r="B19" t="s">
        <v>18</v>
      </c>
      <c r="C19" t="s">
        <v>33</v>
      </c>
      <c r="D19" t="s">
        <v>34</v>
      </c>
      <c r="E19" t="s">
        <v>830</v>
      </c>
      <c r="F19" s="2">
        <v>46317.144571759258</v>
      </c>
      <c r="G19" t="s">
        <v>22</v>
      </c>
      <c r="H19" t="s">
        <v>364</v>
      </c>
      <c r="I19">
        <v>360</v>
      </c>
      <c r="J19" t="s">
        <v>23</v>
      </c>
      <c r="K19" t="s">
        <v>24</v>
      </c>
      <c r="L19">
        <v>862</v>
      </c>
      <c r="M19" t="s">
        <v>36</v>
      </c>
      <c r="N19" s="2">
        <v>46317.192106481481</v>
      </c>
      <c r="O19">
        <v>360</v>
      </c>
      <c r="P19" t="s">
        <v>26</v>
      </c>
      <c r="Q19">
        <v>190</v>
      </c>
      <c r="R19" s="3" t="str">
        <f>IF(OR(G19="12R",G19="12L"),_xlfn.XLOOKUP(C19,DB!$A$2:$A$248,DB!$B$2:$B$248,""),IF(OR(G19="30L",G19="30R"),_xlfn.XLOOKUP(C19,DB!$A$2:$A$248,DB!$C$2:$C$248,""),""))</f>
        <v>UDGUV</v>
      </c>
      <c r="S19" s="3">
        <f t="shared" si="0"/>
        <v>3</v>
      </c>
      <c r="T19" s="3" t="str">
        <f>_xlfn.XLOOKUP(C19,DB!$A$2:$A$248,DB!$D$2:$D$248,"")</f>
        <v>Sector 2</v>
      </c>
    </row>
    <row r="20" spans="1:20" x14ac:dyDescent="0.2">
      <c r="A20" t="s">
        <v>5822</v>
      </c>
      <c r="B20" t="s">
        <v>18</v>
      </c>
      <c r="C20" t="s">
        <v>43</v>
      </c>
      <c r="D20" t="s">
        <v>5823</v>
      </c>
      <c r="F20" s="2">
        <v>46317.157326388886</v>
      </c>
      <c r="G20" t="s">
        <v>22</v>
      </c>
      <c r="H20" t="s">
        <v>6655</v>
      </c>
      <c r="I20">
        <v>340</v>
      </c>
      <c r="J20" t="s">
        <v>23</v>
      </c>
      <c r="K20" t="s">
        <v>51</v>
      </c>
      <c r="L20">
        <v>1044</v>
      </c>
      <c r="M20" t="s">
        <v>486</v>
      </c>
      <c r="N20" s="2">
        <v>46317.218229166669</v>
      </c>
      <c r="O20">
        <v>340</v>
      </c>
      <c r="P20" t="s">
        <v>26</v>
      </c>
      <c r="Q20">
        <v>30</v>
      </c>
      <c r="R20" s="3" t="str">
        <f>IF(OR(G20="12R",G20="12L"),_xlfn.XLOOKUP(C20,DB!$A$2:$A$248,DB!$B$2:$B$248,""),IF(OR(G20="30L",G20="30R"),_xlfn.XLOOKUP(C20,DB!$A$2:$A$248,DB!$C$2:$C$248,""),""))</f>
        <v>UDGUV</v>
      </c>
      <c r="S20" s="3">
        <f t="shared" si="0"/>
        <v>3</v>
      </c>
      <c r="T20" s="3" t="str">
        <f>_xlfn.XLOOKUP(C20,DB!$A$2:$A$248,DB!$D$2:$D$248,"")</f>
        <v>Sector 2</v>
      </c>
    </row>
    <row r="21" spans="1:20" x14ac:dyDescent="0.2">
      <c r="A21" t="s">
        <v>77</v>
      </c>
      <c r="B21" t="s">
        <v>18</v>
      </c>
      <c r="C21" t="s">
        <v>19</v>
      </c>
      <c r="D21" t="s">
        <v>34</v>
      </c>
      <c r="E21" t="s">
        <v>391</v>
      </c>
      <c r="F21" s="2">
        <v>46317.16988425926</v>
      </c>
      <c r="G21" t="s">
        <v>22</v>
      </c>
      <c r="H21" t="s">
        <v>3313</v>
      </c>
      <c r="I21">
        <v>360</v>
      </c>
      <c r="J21" t="s">
        <v>23</v>
      </c>
      <c r="K21" t="s">
        <v>24</v>
      </c>
      <c r="L21">
        <v>869</v>
      </c>
      <c r="M21" t="s">
        <v>181</v>
      </c>
      <c r="N21" s="2">
        <v>46317.220173611116</v>
      </c>
      <c r="O21">
        <v>360</v>
      </c>
      <c r="P21" t="s">
        <v>26</v>
      </c>
      <c r="Q21">
        <v>190</v>
      </c>
      <c r="R21" s="3" t="str">
        <f>IF(OR(G21="12R",G21="12L"),_xlfn.XLOOKUP(C21,DB!$A$2:$A$248,DB!$B$2:$B$248,""),IF(OR(G21="30L",G21="30R"),_xlfn.XLOOKUP(C21,DB!$A$2:$A$248,DB!$C$2:$C$248,""),""))</f>
        <v>UDGUV</v>
      </c>
      <c r="S21" s="3">
        <f t="shared" si="0"/>
        <v>4</v>
      </c>
      <c r="T21" s="3" t="str">
        <f>_xlfn.XLOOKUP(C21,DB!$A$2:$A$248,DB!$D$2:$D$248,"")</f>
        <v>Sector 2</v>
      </c>
    </row>
    <row r="22" spans="1:20" x14ac:dyDescent="0.2">
      <c r="A22" t="s">
        <v>89</v>
      </c>
      <c r="B22" t="s">
        <v>18</v>
      </c>
      <c r="C22" t="s">
        <v>43</v>
      </c>
      <c r="D22" t="s">
        <v>20</v>
      </c>
      <c r="E22" t="s">
        <v>534</v>
      </c>
      <c r="F22" s="2">
        <v>46317.192500000005</v>
      </c>
      <c r="G22" t="s">
        <v>22</v>
      </c>
      <c r="H22" t="s">
        <v>6656</v>
      </c>
      <c r="I22">
        <v>360</v>
      </c>
      <c r="J22" t="s">
        <v>23</v>
      </c>
      <c r="K22" t="s">
        <v>24</v>
      </c>
      <c r="L22">
        <v>861</v>
      </c>
      <c r="M22" t="s">
        <v>703</v>
      </c>
      <c r="N22" s="2">
        <v>46317.241122685184</v>
      </c>
      <c r="O22">
        <v>360</v>
      </c>
      <c r="P22" t="s">
        <v>26</v>
      </c>
      <c r="Q22">
        <v>190</v>
      </c>
      <c r="R22" s="3" t="str">
        <f>IF(OR(G22="12R",G22="12L"),_xlfn.XLOOKUP(C22,DB!$A$2:$A$248,DB!$B$2:$B$248,""),IF(OR(G22="30L",G22="30R"),_xlfn.XLOOKUP(C22,DB!$A$2:$A$248,DB!$C$2:$C$248,""),""))</f>
        <v>UDGUV</v>
      </c>
      <c r="S22" s="3">
        <f t="shared" si="0"/>
        <v>4</v>
      </c>
      <c r="T22" s="3" t="str">
        <f>_xlfn.XLOOKUP(C22,DB!$A$2:$A$248,DB!$D$2:$D$248,"")</f>
        <v>Sector 2</v>
      </c>
    </row>
    <row r="23" spans="1:20" x14ac:dyDescent="0.2">
      <c r="A23" t="s">
        <v>5994</v>
      </c>
      <c r="B23" t="s">
        <v>18</v>
      </c>
      <c r="C23" t="s">
        <v>1061</v>
      </c>
      <c r="D23" t="s">
        <v>5995</v>
      </c>
      <c r="E23" t="s">
        <v>6657</v>
      </c>
      <c r="F23" s="2">
        <v>46317.199745370366</v>
      </c>
      <c r="G23" t="s">
        <v>22</v>
      </c>
      <c r="H23" t="s">
        <v>6658</v>
      </c>
      <c r="I23">
        <v>390</v>
      </c>
      <c r="J23" t="s">
        <v>23</v>
      </c>
      <c r="K23" t="s">
        <v>24</v>
      </c>
      <c r="L23">
        <v>136</v>
      </c>
      <c r="M23" t="s">
        <v>447</v>
      </c>
      <c r="N23" s="2">
        <v>46317.20894675926</v>
      </c>
      <c r="O23">
        <v>209</v>
      </c>
      <c r="P23" t="s">
        <v>41</v>
      </c>
      <c r="Q23">
        <v>190</v>
      </c>
      <c r="R23" s="3" t="str">
        <f>IF(OR(G23="12R",G23="12L"),_xlfn.XLOOKUP(C23,DB!$A$2:$A$248,DB!$B$2:$B$248,""),IF(OR(G23="30L",G23="30R"),_xlfn.XLOOKUP(C23,DB!$A$2:$A$248,DB!$C$2:$C$248,""),""))</f>
        <v>NUDAL</v>
      </c>
      <c r="S23" s="3">
        <f t="shared" si="0"/>
        <v>4</v>
      </c>
      <c r="T23" s="3" t="str">
        <f>_xlfn.XLOOKUP(C23,DB!$A$2:$A$248,DB!$D$2:$D$248,"")</f>
        <v>Sector 3</v>
      </c>
    </row>
    <row r="24" spans="1:20" x14ac:dyDescent="0.2">
      <c r="A24" t="s">
        <v>94</v>
      </c>
      <c r="B24" t="s">
        <v>18</v>
      </c>
      <c r="C24" t="s">
        <v>43</v>
      </c>
      <c r="D24" t="s">
        <v>20</v>
      </c>
      <c r="E24" t="s">
        <v>2942</v>
      </c>
      <c r="F24" s="2">
        <v>46317.439780092594</v>
      </c>
      <c r="G24" t="s">
        <v>22</v>
      </c>
      <c r="H24" t="s">
        <v>6659</v>
      </c>
      <c r="I24">
        <v>360</v>
      </c>
      <c r="J24" t="s">
        <v>23</v>
      </c>
      <c r="K24" t="s">
        <v>24</v>
      </c>
      <c r="L24">
        <v>862</v>
      </c>
      <c r="M24" t="s">
        <v>2657</v>
      </c>
      <c r="N24" s="2">
        <v>46317.488287037035</v>
      </c>
      <c r="O24">
        <v>360</v>
      </c>
      <c r="P24" t="s">
        <v>26</v>
      </c>
      <c r="Q24">
        <v>190</v>
      </c>
      <c r="R24" s="3" t="str">
        <f>IF(OR(G24="12R",G24="12L"),_xlfn.XLOOKUP(C24,DB!$A$2:$A$248,DB!$B$2:$B$248,""),IF(OR(G24="30L",G24="30R"),_xlfn.XLOOKUP(C24,DB!$A$2:$A$248,DB!$C$2:$C$248,""),""))</f>
        <v>UDGUV</v>
      </c>
      <c r="S24" s="3">
        <f t="shared" si="0"/>
        <v>10</v>
      </c>
      <c r="T24" s="3" t="str">
        <f>_xlfn.XLOOKUP(C24,DB!$A$2:$A$248,DB!$D$2:$D$248,"")</f>
        <v>Sector 2</v>
      </c>
    </row>
    <row r="25" spans="1:20" x14ac:dyDescent="0.2">
      <c r="A25" t="s">
        <v>96</v>
      </c>
      <c r="B25" t="s">
        <v>18</v>
      </c>
      <c r="C25" t="s">
        <v>97</v>
      </c>
      <c r="D25" t="s">
        <v>34</v>
      </c>
      <c r="E25" t="s">
        <v>6361</v>
      </c>
      <c r="F25" s="2">
        <v>46317.456504629634</v>
      </c>
      <c r="G25" t="s">
        <v>22</v>
      </c>
      <c r="H25" t="s">
        <v>6660</v>
      </c>
      <c r="I25">
        <v>380</v>
      </c>
      <c r="J25" t="s">
        <v>23</v>
      </c>
      <c r="K25" t="s">
        <v>24</v>
      </c>
      <c r="L25">
        <v>886</v>
      </c>
      <c r="M25" t="s">
        <v>99</v>
      </c>
      <c r="N25" s="2">
        <v>46317.506319444445</v>
      </c>
      <c r="O25">
        <v>200</v>
      </c>
      <c r="P25" t="s">
        <v>26</v>
      </c>
      <c r="Q25">
        <v>190</v>
      </c>
      <c r="R25" s="3" t="str">
        <f>IF(OR(G25="12R",G25="12L"),_xlfn.XLOOKUP(C25,DB!$A$2:$A$248,DB!$B$2:$B$248,""),IF(OR(G25="30L",G25="30R"),_xlfn.XLOOKUP(C25,DB!$A$2:$A$248,DB!$C$2:$C$248,""),""))</f>
        <v>UDGUV</v>
      </c>
      <c r="S25" s="3">
        <f t="shared" si="0"/>
        <v>10</v>
      </c>
      <c r="T25" s="3" t="str">
        <f>_xlfn.XLOOKUP(C25,DB!$A$2:$A$248,DB!$D$2:$D$248,"")</f>
        <v>Sector 2</v>
      </c>
    </row>
    <row r="26" spans="1:20" x14ac:dyDescent="0.2">
      <c r="A26" t="s">
        <v>103</v>
      </c>
      <c r="B26" t="s">
        <v>18</v>
      </c>
      <c r="C26" t="s">
        <v>43</v>
      </c>
      <c r="D26" t="s">
        <v>44</v>
      </c>
      <c r="E26" t="s">
        <v>547</v>
      </c>
      <c r="F26" s="2">
        <v>46317.46670138889</v>
      </c>
      <c r="G26" t="s">
        <v>22</v>
      </c>
      <c r="H26" t="s">
        <v>3383</v>
      </c>
      <c r="I26">
        <v>380</v>
      </c>
      <c r="J26" t="s">
        <v>23</v>
      </c>
      <c r="K26" t="s">
        <v>24</v>
      </c>
      <c r="L26">
        <v>859</v>
      </c>
      <c r="M26" t="s">
        <v>46</v>
      </c>
      <c r="N26" s="2">
        <v>46317.515277777777</v>
      </c>
      <c r="O26">
        <v>380</v>
      </c>
      <c r="P26" t="s">
        <v>26</v>
      </c>
      <c r="Q26">
        <v>190</v>
      </c>
      <c r="R26" s="3" t="str">
        <f>IF(OR(G26="12R",G26="12L"),_xlfn.XLOOKUP(C26,DB!$A$2:$A$248,DB!$B$2:$B$248,""),IF(OR(G26="30L",G26="30R"),_xlfn.XLOOKUP(C26,DB!$A$2:$A$248,DB!$C$2:$C$248,""),""))</f>
        <v>UDGUV</v>
      </c>
      <c r="S26" s="3">
        <f t="shared" si="0"/>
        <v>11</v>
      </c>
      <c r="T26" s="3" t="str">
        <f>_xlfn.XLOOKUP(C26,DB!$A$2:$A$248,DB!$D$2:$D$248,"")</f>
        <v>Sector 2</v>
      </c>
    </row>
    <row r="27" spans="1:20" x14ac:dyDescent="0.2">
      <c r="A27" t="s">
        <v>100</v>
      </c>
      <c r="B27" t="s">
        <v>18</v>
      </c>
      <c r="C27" t="s">
        <v>101</v>
      </c>
      <c r="D27" t="s">
        <v>20</v>
      </c>
      <c r="E27" t="s">
        <v>406</v>
      </c>
      <c r="F27" s="2">
        <v>46317.470810185187</v>
      </c>
      <c r="G27" t="s">
        <v>22</v>
      </c>
      <c r="H27" t="s">
        <v>184</v>
      </c>
      <c r="I27">
        <v>360</v>
      </c>
      <c r="J27" t="s">
        <v>23</v>
      </c>
      <c r="K27" t="s">
        <v>24</v>
      </c>
      <c r="L27">
        <v>859</v>
      </c>
      <c r="M27" t="s">
        <v>46</v>
      </c>
      <c r="N27" s="2">
        <v>46317.518576388888</v>
      </c>
      <c r="O27">
        <v>360</v>
      </c>
      <c r="P27" t="s">
        <v>26</v>
      </c>
      <c r="Q27">
        <v>190</v>
      </c>
      <c r="R27" s="3" t="str">
        <f>IF(OR(G27="12R",G27="12L"),_xlfn.XLOOKUP(C27,DB!$A$2:$A$248,DB!$B$2:$B$248,""),IF(OR(G27="30L",G27="30R"),_xlfn.XLOOKUP(C27,DB!$A$2:$A$248,DB!$C$2:$C$248,""),""))</f>
        <v>UDGUV</v>
      </c>
      <c r="S27" s="3">
        <f t="shared" si="0"/>
        <v>11</v>
      </c>
      <c r="T27" s="3" t="str">
        <f>_xlfn.XLOOKUP(C27,DB!$A$2:$A$248,DB!$D$2:$D$248,"")</f>
        <v>Sector 2</v>
      </c>
    </row>
    <row r="28" spans="1:20" x14ac:dyDescent="0.2">
      <c r="A28" t="s">
        <v>106</v>
      </c>
      <c r="B28" t="s">
        <v>18</v>
      </c>
      <c r="C28" t="s">
        <v>43</v>
      </c>
      <c r="D28" t="s">
        <v>20</v>
      </c>
      <c r="E28" t="s">
        <v>5464</v>
      </c>
      <c r="F28" s="2">
        <v>46317.476979166662</v>
      </c>
      <c r="G28" t="s">
        <v>22</v>
      </c>
      <c r="H28" t="s">
        <v>73</v>
      </c>
      <c r="I28">
        <v>360</v>
      </c>
      <c r="J28" t="s">
        <v>23</v>
      </c>
      <c r="K28" t="s">
        <v>24</v>
      </c>
      <c r="L28">
        <v>859</v>
      </c>
      <c r="M28" t="s">
        <v>46</v>
      </c>
      <c r="N28" s="2">
        <v>46317.52611111111</v>
      </c>
      <c r="O28">
        <v>360</v>
      </c>
      <c r="P28" t="s">
        <v>26</v>
      </c>
      <c r="Q28">
        <v>190</v>
      </c>
      <c r="R28" s="3" t="str">
        <f>IF(OR(G28="12R",G28="12L"),_xlfn.XLOOKUP(C28,DB!$A$2:$A$248,DB!$B$2:$B$248,""),IF(OR(G28="30L",G28="30R"),_xlfn.XLOOKUP(C28,DB!$A$2:$A$248,DB!$C$2:$C$248,""),""))</f>
        <v>UDGUV</v>
      </c>
      <c r="S28" s="3">
        <f t="shared" si="0"/>
        <v>11</v>
      </c>
      <c r="T28" s="3" t="str">
        <f>_xlfn.XLOOKUP(C28,DB!$A$2:$A$248,DB!$D$2:$D$248,"")</f>
        <v>Sector 2</v>
      </c>
    </row>
    <row r="29" spans="1:20" x14ac:dyDescent="0.2">
      <c r="A29" t="s">
        <v>111</v>
      </c>
      <c r="B29" t="s">
        <v>18</v>
      </c>
      <c r="C29" t="s">
        <v>33</v>
      </c>
      <c r="D29" t="s">
        <v>20</v>
      </c>
      <c r="E29" t="s">
        <v>562</v>
      </c>
      <c r="F29" s="2">
        <v>46317.482465277775</v>
      </c>
      <c r="G29" t="s">
        <v>22</v>
      </c>
      <c r="H29" t="s">
        <v>561</v>
      </c>
      <c r="I29">
        <v>360</v>
      </c>
      <c r="J29" t="s">
        <v>23</v>
      </c>
      <c r="K29" t="s">
        <v>24</v>
      </c>
      <c r="L29">
        <v>865</v>
      </c>
      <c r="M29" t="s">
        <v>36</v>
      </c>
      <c r="N29" s="2">
        <v>46317.531875000001</v>
      </c>
      <c r="O29">
        <v>360</v>
      </c>
      <c r="P29" t="s">
        <v>26</v>
      </c>
      <c r="Q29">
        <v>190</v>
      </c>
      <c r="R29" s="3" t="str">
        <f>IF(OR(G29="12R",G29="12L"),_xlfn.XLOOKUP(C29,DB!$A$2:$A$248,DB!$B$2:$B$248,""),IF(OR(G29="30L",G29="30R"),_xlfn.XLOOKUP(C29,DB!$A$2:$A$248,DB!$C$2:$C$248,""),""))</f>
        <v>UDGUV</v>
      </c>
      <c r="S29" s="3">
        <f t="shared" si="0"/>
        <v>11</v>
      </c>
      <c r="T29" s="3" t="str">
        <f>_xlfn.XLOOKUP(C29,DB!$A$2:$A$248,DB!$D$2:$D$248,"")</f>
        <v>Sector 2</v>
      </c>
    </row>
    <row r="30" spans="1:20" x14ac:dyDescent="0.2">
      <c r="A30" t="s">
        <v>114</v>
      </c>
      <c r="B30" t="s">
        <v>18</v>
      </c>
      <c r="C30" t="s">
        <v>115</v>
      </c>
      <c r="D30" t="s">
        <v>129</v>
      </c>
      <c r="E30" t="s">
        <v>6661</v>
      </c>
      <c r="F30" s="2">
        <v>46317.505104166667</v>
      </c>
      <c r="G30" t="s">
        <v>22</v>
      </c>
      <c r="H30" t="s">
        <v>567</v>
      </c>
      <c r="I30">
        <v>350</v>
      </c>
      <c r="J30" t="s">
        <v>23</v>
      </c>
      <c r="K30" t="s">
        <v>24</v>
      </c>
      <c r="L30">
        <v>153</v>
      </c>
      <c r="M30" t="s">
        <v>117</v>
      </c>
      <c r="N30" s="2">
        <v>46317.514884259261</v>
      </c>
      <c r="O30">
        <v>314</v>
      </c>
      <c r="P30" t="s">
        <v>26</v>
      </c>
      <c r="Q30">
        <v>195</v>
      </c>
      <c r="R30" s="3" t="str">
        <f>IF(OR(G30="12R",G30="12L"),_xlfn.XLOOKUP(C30,DB!$A$2:$A$248,DB!$B$2:$B$248,""),IF(OR(G30="30L",G30="30R"),_xlfn.XLOOKUP(C30,DB!$A$2:$A$248,DB!$C$2:$C$248,""),""))</f>
        <v>TAKUX</v>
      </c>
      <c r="S30" s="3">
        <f t="shared" si="0"/>
        <v>12</v>
      </c>
      <c r="T30" s="3" t="str">
        <f>_xlfn.XLOOKUP(C30,DB!$A$2:$A$248,DB!$D$2:$D$248,"")</f>
        <v>Sector 7</v>
      </c>
    </row>
    <row r="31" spans="1:20" x14ac:dyDescent="0.2">
      <c r="A31" t="s">
        <v>113</v>
      </c>
      <c r="B31" t="s">
        <v>18</v>
      </c>
      <c r="C31" t="s">
        <v>43</v>
      </c>
      <c r="D31" t="s">
        <v>29</v>
      </c>
      <c r="E31" t="s">
        <v>6662</v>
      </c>
      <c r="F31" s="2">
        <v>46317.509398148148</v>
      </c>
      <c r="G31" t="s">
        <v>22</v>
      </c>
      <c r="H31" t="s">
        <v>6663</v>
      </c>
      <c r="I31">
        <v>380</v>
      </c>
      <c r="J31" t="s">
        <v>23</v>
      </c>
      <c r="K31" t="s">
        <v>24</v>
      </c>
      <c r="L31">
        <v>864</v>
      </c>
      <c r="M31" t="s">
        <v>6664</v>
      </c>
      <c r="N31" s="2">
        <v>46317.558090277773</v>
      </c>
      <c r="O31">
        <v>380</v>
      </c>
      <c r="P31" t="s">
        <v>26</v>
      </c>
      <c r="Q31">
        <v>190</v>
      </c>
      <c r="R31" s="3" t="str">
        <f>IF(OR(G31="12R",G31="12L"),_xlfn.XLOOKUP(C31,DB!$A$2:$A$248,DB!$B$2:$B$248,""),IF(OR(G31="30L",G31="30R"),_xlfn.XLOOKUP(C31,DB!$A$2:$A$248,DB!$C$2:$C$248,""),""))</f>
        <v>UDGUV</v>
      </c>
      <c r="S31" s="3">
        <f t="shared" si="0"/>
        <v>12</v>
      </c>
      <c r="T31" s="3" t="str">
        <f>_xlfn.XLOOKUP(C31,DB!$A$2:$A$248,DB!$D$2:$D$248,"")</f>
        <v>Sector 2</v>
      </c>
    </row>
    <row r="32" spans="1:20" x14ac:dyDescent="0.2">
      <c r="A32" t="s">
        <v>107</v>
      </c>
      <c r="B32" t="s">
        <v>18</v>
      </c>
      <c r="C32" t="s">
        <v>108</v>
      </c>
      <c r="D32" t="s">
        <v>54</v>
      </c>
      <c r="E32" t="s">
        <v>222</v>
      </c>
      <c r="F32" s="2">
        <v>46317.515555555554</v>
      </c>
      <c r="G32" t="s">
        <v>22</v>
      </c>
      <c r="H32" t="s">
        <v>2952</v>
      </c>
      <c r="I32">
        <v>290</v>
      </c>
      <c r="J32" t="s">
        <v>23</v>
      </c>
      <c r="K32" t="s">
        <v>24</v>
      </c>
      <c r="L32">
        <v>131</v>
      </c>
      <c r="M32" t="s">
        <v>40</v>
      </c>
      <c r="N32" s="2">
        <v>46317.524664351848</v>
      </c>
      <c r="O32">
        <v>261</v>
      </c>
      <c r="P32" t="s">
        <v>26</v>
      </c>
      <c r="Q32">
        <v>190</v>
      </c>
      <c r="R32" s="3" t="str">
        <f>IF(OR(G32="12R",G32="12L"),_xlfn.XLOOKUP(C32,DB!$A$2:$A$248,DB!$B$2:$B$248,""),IF(OR(G32="30L",G32="30R"),_xlfn.XLOOKUP(C32,DB!$A$2:$A$248,DB!$C$2:$C$248,""),""))</f>
        <v>NUDAL</v>
      </c>
      <c r="S32" s="3">
        <f t="shared" si="0"/>
        <v>12</v>
      </c>
      <c r="T32" s="3" t="str">
        <f>_xlfn.XLOOKUP(C32,DB!$A$2:$A$248,DB!$D$2:$D$248,"")</f>
        <v>Sector 3</v>
      </c>
    </row>
    <row r="33" spans="1:20" x14ac:dyDescent="0.2">
      <c r="A33" t="s">
        <v>127</v>
      </c>
      <c r="B33" t="s">
        <v>18</v>
      </c>
      <c r="C33" t="s">
        <v>128</v>
      </c>
      <c r="D33" t="s">
        <v>129</v>
      </c>
      <c r="E33" t="s">
        <v>6665</v>
      </c>
      <c r="F33" s="2">
        <v>46317.523773148147</v>
      </c>
      <c r="G33" t="s">
        <v>22</v>
      </c>
      <c r="H33" t="s">
        <v>6666</v>
      </c>
      <c r="I33">
        <v>400</v>
      </c>
      <c r="J33" t="s">
        <v>23</v>
      </c>
      <c r="K33" t="s">
        <v>24</v>
      </c>
      <c r="L33">
        <v>521</v>
      </c>
      <c r="M33" t="s">
        <v>130</v>
      </c>
      <c r="N33" s="2">
        <v>46317.553738425922</v>
      </c>
      <c r="O33">
        <v>400</v>
      </c>
      <c r="P33" t="s">
        <v>26</v>
      </c>
      <c r="Q33">
        <v>40</v>
      </c>
      <c r="R33" s="3" t="str">
        <f>IF(OR(G33="12R",G33="12L"),_xlfn.XLOOKUP(C33,DB!$A$2:$A$248,DB!$B$2:$B$248,""),IF(OR(G33="30L",G33="30R"),_xlfn.XLOOKUP(C33,DB!$A$2:$A$248,DB!$C$2:$C$248,""),""))</f>
        <v>ENEBA</v>
      </c>
      <c r="S33" s="3">
        <f t="shared" si="0"/>
        <v>12</v>
      </c>
      <c r="T33" s="3" t="str">
        <f>_xlfn.XLOOKUP(C33,DB!$A$2:$A$248,DB!$D$2:$D$248,"")</f>
        <v>Sector 3</v>
      </c>
    </row>
    <row r="34" spans="1:20" x14ac:dyDescent="0.2">
      <c r="A34" t="s">
        <v>121</v>
      </c>
      <c r="B34" t="s">
        <v>18</v>
      </c>
      <c r="C34" t="s">
        <v>122</v>
      </c>
      <c r="D34" t="s">
        <v>123</v>
      </c>
      <c r="E34" t="s">
        <v>6667</v>
      </c>
      <c r="F34" s="2">
        <v>46317.535682870366</v>
      </c>
      <c r="G34" t="s">
        <v>22</v>
      </c>
      <c r="H34" t="s">
        <v>6668</v>
      </c>
      <c r="I34">
        <v>380</v>
      </c>
      <c r="J34" t="s">
        <v>23</v>
      </c>
      <c r="K34" t="s">
        <v>24</v>
      </c>
      <c r="L34">
        <v>527</v>
      </c>
      <c r="M34" t="s">
        <v>130</v>
      </c>
      <c r="N34" s="2">
        <v>46317.564479166671</v>
      </c>
      <c r="O34">
        <v>380</v>
      </c>
      <c r="P34" t="s">
        <v>26</v>
      </c>
      <c r="Q34">
        <v>40</v>
      </c>
      <c r="R34" s="3" t="str">
        <f>IF(OR(G34="12R",G34="12L"),_xlfn.XLOOKUP(C34,DB!$A$2:$A$248,DB!$B$2:$B$248,""),IF(OR(G34="30L",G34="30R"),_xlfn.XLOOKUP(C34,DB!$A$2:$A$248,DB!$C$2:$C$248,""),""))</f>
        <v>ENEBA</v>
      </c>
      <c r="S34" s="3">
        <f t="shared" si="0"/>
        <v>12</v>
      </c>
      <c r="T34" s="3" t="str">
        <f>_xlfn.XLOOKUP(C34,DB!$A$2:$A$248,DB!$D$2:$D$248,"")</f>
        <v>Sector 3</v>
      </c>
    </row>
    <row r="35" spans="1:20" x14ac:dyDescent="0.2">
      <c r="A35" t="s">
        <v>133</v>
      </c>
      <c r="B35" t="s">
        <v>18</v>
      </c>
      <c r="C35" t="s">
        <v>134</v>
      </c>
      <c r="D35" t="s">
        <v>129</v>
      </c>
      <c r="E35" t="s">
        <v>6669</v>
      </c>
      <c r="F35" s="2">
        <v>46317.542476851857</v>
      </c>
      <c r="G35" t="s">
        <v>22</v>
      </c>
      <c r="H35" t="s">
        <v>6670</v>
      </c>
      <c r="I35">
        <v>370</v>
      </c>
      <c r="J35" t="s">
        <v>23</v>
      </c>
      <c r="K35" t="s">
        <v>24</v>
      </c>
      <c r="L35">
        <v>359</v>
      </c>
      <c r="M35" t="s">
        <v>31</v>
      </c>
      <c r="N35" s="2">
        <v>46317.562106481477</v>
      </c>
      <c r="O35">
        <v>370</v>
      </c>
      <c r="P35" t="s">
        <v>26</v>
      </c>
      <c r="Q35">
        <v>40</v>
      </c>
      <c r="R35" s="3" t="str">
        <f>IF(OR(G35="12R",G35="12L"),_xlfn.XLOOKUP(C35,DB!$A$2:$A$248,DB!$B$2:$B$248,""),IF(OR(G35="30L",G35="30R"),_xlfn.XLOOKUP(C35,DB!$A$2:$A$248,DB!$C$2:$C$248,""),""))</f>
        <v>ENEBA</v>
      </c>
      <c r="S35" s="3">
        <f t="shared" si="0"/>
        <v>13</v>
      </c>
      <c r="T35" s="3" t="str">
        <f>_xlfn.XLOOKUP(C35,DB!$A$2:$A$248,DB!$D$2:$D$248,"")</f>
        <v>Sector 3</v>
      </c>
    </row>
    <row r="36" spans="1:20" x14ac:dyDescent="0.2">
      <c r="A36" t="s">
        <v>125</v>
      </c>
      <c r="B36" t="s">
        <v>18</v>
      </c>
      <c r="C36" t="s">
        <v>43</v>
      </c>
      <c r="D36" t="s">
        <v>44</v>
      </c>
      <c r="E36" t="s">
        <v>739</v>
      </c>
      <c r="F36" s="2">
        <v>46317.551087962958</v>
      </c>
      <c r="G36" t="s">
        <v>22</v>
      </c>
      <c r="H36" t="s">
        <v>3853</v>
      </c>
      <c r="I36">
        <v>380</v>
      </c>
      <c r="J36" t="s">
        <v>23</v>
      </c>
      <c r="K36" t="s">
        <v>24</v>
      </c>
      <c r="L36">
        <v>859</v>
      </c>
      <c r="M36" t="s">
        <v>46</v>
      </c>
      <c r="N36" s="2">
        <v>46317.599803240737</v>
      </c>
      <c r="O36">
        <v>380</v>
      </c>
      <c r="P36" t="s">
        <v>26</v>
      </c>
      <c r="Q36">
        <v>190</v>
      </c>
      <c r="R36" s="3" t="str">
        <f>IF(OR(G36="12R",G36="12L"),_xlfn.XLOOKUP(C36,DB!$A$2:$A$248,DB!$B$2:$B$248,""),IF(OR(G36="30L",G36="30R"),_xlfn.XLOOKUP(C36,DB!$A$2:$A$248,DB!$C$2:$C$248,""),""))</f>
        <v>UDGUV</v>
      </c>
      <c r="S36" s="3">
        <f t="shared" si="0"/>
        <v>13</v>
      </c>
      <c r="T36" s="3" t="str">
        <f>_xlfn.XLOOKUP(C36,DB!$A$2:$A$248,DB!$D$2:$D$248,"")</f>
        <v>Sector 2</v>
      </c>
    </row>
    <row r="37" spans="1:20" x14ac:dyDescent="0.2">
      <c r="A37" t="s">
        <v>401</v>
      </c>
      <c r="B37" t="s">
        <v>18</v>
      </c>
      <c r="C37" t="s">
        <v>565</v>
      </c>
      <c r="D37" t="s">
        <v>403</v>
      </c>
      <c r="F37" s="2">
        <v>46317.566574074073</v>
      </c>
      <c r="G37" t="s">
        <v>22</v>
      </c>
      <c r="H37" t="s">
        <v>167</v>
      </c>
      <c r="I37">
        <v>65</v>
      </c>
      <c r="J37" t="s">
        <v>139</v>
      </c>
      <c r="K37" t="s">
        <v>51</v>
      </c>
      <c r="L37">
        <v>227</v>
      </c>
      <c r="M37" t="s">
        <v>565</v>
      </c>
      <c r="N37" s="2">
        <v>46317.600937499999</v>
      </c>
      <c r="O37">
        <v>0</v>
      </c>
      <c r="P37" t="s">
        <v>137</v>
      </c>
      <c r="Q37">
        <v>15</v>
      </c>
      <c r="R37" s="3" t="str">
        <f>IF(OR(G37="12R",G37="12L"),_xlfn.XLOOKUP(C37,DB!$A$2:$A$248,DB!$B$2:$B$248,""),IF(OR(G37="30L",G37="30R"),_xlfn.XLOOKUP(C37,DB!$A$2:$A$248,DB!$C$2:$C$248,""),""))</f>
        <v/>
      </c>
      <c r="S37" s="3">
        <f t="shared" si="0"/>
        <v>13</v>
      </c>
      <c r="T37" s="3" t="str">
        <f>_xlfn.XLOOKUP(C37,DB!$A$2:$A$248,DB!$D$2:$D$248,"")</f>
        <v/>
      </c>
    </row>
    <row r="38" spans="1:20" x14ac:dyDescent="0.2">
      <c r="A38" t="s">
        <v>135</v>
      </c>
      <c r="B38" t="s">
        <v>18</v>
      </c>
      <c r="C38" t="s">
        <v>136</v>
      </c>
      <c r="D38" t="s">
        <v>44</v>
      </c>
      <c r="E38" t="s">
        <v>6671</v>
      </c>
      <c r="F38" s="2">
        <v>46317.574953703705</v>
      </c>
      <c r="G38" t="s">
        <v>22</v>
      </c>
      <c r="H38" t="s">
        <v>6672</v>
      </c>
      <c r="I38">
        <v>370</v>
      </c>
      <c r="J38" t="s">
        <v>23</v>
      </c>
      <c r="K38" t="s">
        <v>24</v>
      </c>
      <c r="L38">
        <v>351</v>
      </c>
      <c r="M38" t="s">
        <v>31</v>
      </c>
      <c r="N38" s="2">
        <v>46317.595451388886</v>
      </c>
      <c r="O38">
        <v>370</v>
      </c>
      <c r="P38" t="s">
        <v>26</v>
      </c>
      <c r="Q38">
        <v>40</v>
      </c>
      <c r="R38" s="3" t="str">
        <f>IF(OR(G38="12R",G38="12L"),_xlfn.XLOOKUP(C38,DB!$A$2:$A$248,DB!$B$2:$B$248,""),IF(OR(G38="30L",G38="30R"),_xlfn.XLOOKUP(C38,DB!$A$2:$A$248,DB!$C$2:$C$248,""),""))</f>
        <v>OMSUK</v>
      </c>
      <c r="S38" s="3">
        <f t="shared" si="0"/>
        <v>13</v>
      </c>
      <c r="T38" s="3" t="str">
        <f>_xlfn.XLOOKUP(C38,DB!$A$2:$A$248,DB!$D$2:$D$248,"")</f>
        <v>Sector 3</v>
      </c>
    </row>
    <row r="39" spans="1:20" x14ac:dyDescent="0.2">
      <c r="A39" t="s">
        <v>187</v>
      </c>
      <c r="B39" t="s">
        <v>18</v>
      </c>
      <c r="C39" t="s">
        <v>166</v>
      </c>
      <c r="D39" t="s">
        <v>416</v>
      </c>
      <c r="F39" s="2">
        <v>46317.601377314815</v>
      </c>
      <c r="G39" t="s">
        <v>22</v>
      </c>
      <c r="H39" t="s">
        <v>6673</v>
      </c>
      <c r="I39">
        <v>15</v>
      </c>
      <c r="J39" t="s">
        <v>139</v>
      </c>
      <c r="K39" t="s">
        <v>51</v>
      </c>
      <c r="L39">
        <v>342</v>
      </c>
      <c r="M39" t="s">
        <v>166</v>
      </c>
      <c r="N39" s="2">
        <v>46317.692962962959</v>
      </c>
      <c r="O39">
        <v>0</v>
      </c>
      <c r="P39" t="s">
        <v>137</v>
      </c>
      <c r="Q39">
        <v>15</v>
      </c>
      <c r="R39" s="3" t="str">
        <f>IF(OR(G39="12R",G39="12L"),_xlfn.XLOOKUP(C39,DB!$A$2:$A$248,DB!$B$2:$B$248,""),IF(OR(G39="30L",G39="30R"),_xlfn.XLOOKUP(C39,DB!$A$2:$A$248,DB!$C$2:$C$248,""),""))</f>
        <v>CZM</v>
      </c>
      <c r="S39" s="3">
        <f t="shared" si="0"/>
        <v>14</v>
      </c>
      <c r="T39" s="3" t="str">
        <f>_xlfn.XLOOKUP(C39,DB!$A$2:$A$248,DB!$D$2:$D$248,"")</f>
        <v>Sector 7</v>
      </c>
    </row>
    <row r="40" spans="1:20" x14ac:dyDescent="0.2">
      <c r="A40" t="s">
        <v>140</v>
      </c>
      <c r="B40" t="s">
        <v>18</v>
      </c>
      <c r="C40" t="s">
        <v>43</v>
      </c>
      <c r="D40" t="s">
        <v>44</v>
      </c>
      <c r="E40" t="s">
        <v>4604</v>
      </c>
      <c r="F40" s="2">
        <v>46317.603333333333</v>
      </c>
      <c r="G40" t="s">
        <v>22</v>
      </c>
      <c r="H40" t="s">
        <v>3266</v>
      </c>
      <c r="I40">
        <v>360</v>
      </c>
      <c r="J40" t="s">
        <v>23</v>
      </c>
      <c r="K40" t="s">
        <v>24</v>
      </c>
      <c r="L40">
        <v>859</v>
      </c>
      <c r="M40" t="s">
        <v>46</v>
      </c>
      <c r="N40" s="2">
        <v>46317.651979166665</v>
      </c>
      <c r="O40">
        <v>360</v>
      </c>
      <c r="P40" t="s">
        <v>26</v>
      </c>
      <c r="Q40">
        <v>190</v>
      </c>
      <c r="R40" s="3" t="str">
        <f>IF(OR(G40="12R",G40="12L"),_xlfn.XLOOKUP(C40,DB!$A$2:$A$248,DB!$B$2:$B$248,""),IF(OR(G40="30L",G40="30R"),_xlfn.XLOOKUP(C40,DB!$A$2:$A$248,DB!$C$2:$C$248,""),""))</f>
        <v>UDGUV</v>
      </c>
      <c r="S40" s="3">
        <f t="shared" si="0"/>
        <v>14</v>
      </c>
      <c r="T40" s="3" t="str">
        <f>_xlfn.XLOOKUP(C40,DB!$A$2:$A$248,DB!$D$2:$D$248,"")</f>
        <v>Sector 2</v>
      </c>
    </row>
    <row r="41" spans="1:20" x14ac:dyDescent="0.2">
      <c r="A41" t="s">
        <v>2973</v>
      </c>
      <c r="B41" t="s">
        <v>18</v>
      </c>
      <c r="C41" t="s">
        <v>128</v>
      </c>
      <c r="D41" t="s">
        <v>20</v>
      </c>
      <c r="E41" t="s">
        <v>3553</v>
      </c>
      <c r="F41" s="2">
        <v>46317.620243055557</v>
      </c>
      <c r="G41" t="s">
        <v>22</v>
      </c>
      <c r="H41" t="s">
        <v>6674</v>
      </c>
      <c r="I41">
        <v>380</v>
      </c>
      <c r="J41" t="s">
        <v>23</v>
      </c>
      <c r="K41" t="s">
        <v>24</v>
      </c>
      <c r="L41">
        <v>569</v>
      </c>
      <c r="M41" t="s">
        <v>130</v>
      </c>
      <c r="N41" s="2">
        <v>46317.65115740741</v>
      </c>
      <c r="O41">
        <v>380</v>
      </c>
      <c r="P41" t="s">
        <v>26</v>
      </c>
      <c r="Q41">
        <v>40</v>
      </c>
      <c r="R41" s="3" t="str">
        <f>IF(OR(G41="12R",G41="12L"),_xlfn.XLOOKUP(C41,DB!$A$2:$A$248,DB!$B$2:$B$248,""),IF(OR(G41="30L",G41="30R"),_xlfn.XLOOKUP(C41,DB!$A$2:$A$248,DB!$C$2:$C$248,""),""))</f>
        <v>ENEBA</v>
      </c>
      <c r="S41" s="3">
        <f t="shared" si="0"/>
        <v>14</v>
      </c>
      <c r="T41" s="3" t="str">
        <f>_xlfn.XLOOKUP(C41,DB!$A$2:$A$248,DB!$D$2:$D$248,"")</f>
        <v>Sector 3</v>
      </c>
    </row>
    <row r="42" spans="1:20" x14ac:dyDescent="0.2">
      <c r="A42" t="s">
        <v>6675</v>
      </c>
      <c r="B42" t="s">
        <v>18</v>
      </c>
      <c r="C42" t="s">
        <v>50</v>
      </c>
      <c r="D42" t="s">
        <v>542</v>
      </c>
      <c r="E42" t="s">
        <v>4733</v>
      </c>
      <c r="F42" s="2">
        <v>46317.625821759255</v>
      </c>
      <c r="G42" t="s">
        <v>22</v>
      </c>
      <c r="H42" t="s">
        <v>6676</v>
      </c>
      <c r="I42">
        <v>400</v>
      </c>
      <c r="J42" t="s">
        <v>23</v>
      </c>
      <c r="K42" t="s">
        <v>51</v>
      </c>
      <c r="L42">
        <v>856</v>
      </c>
      <c r="M42" t="s">
        <v>46</v>
      </c>
      <c r="N42" s="2">
        <v>46317.676539351851</v>
      </c>
      <c r="O42">
        <v>400</v>
      </c>
      <c r="P42" t="s">
        <v>26</v>
      </c>
      <c r="Q42">
        <v>30</v>
      </c>
      <c r="R42" s="3" t="str">
        <f>IF(OR(G42="12R",G42="12L"),_xlfn.XLOOKUP(C42,DB!$A$2:$A$248,DB!$B$2:$B$248,""),IF(OR(G42="30L",G42="30R"),_xlfn.XLOOKUP(C42,DB!$A$2:$A$248,DB!$C$2:$C$248,""),""))</f>
        <v>UDGUV</v>
      </c>
      <c r="S42" s="3">
        <f t="shared" si="0"/>
        <v>15</v>
      </c>
      <c r="T42" s="3" t="str">
        <f>_xlfn.XLOOKUP(C42,DB!$A$2:$A$248,DB!$D$2:$D$248,"")</f>
        <v>Sector 2</v>
      </c>
    </row>
    <row r="43" spans="1:20" x14ac:dyDescent="0.2">
      <c r="A43" t="s">
        <v>5452</v>
      </c>
      <c r="B43" t="s">
        <v>18</v>
      </c>
      <c r="C43" t="s">
        <v>144</v>
      </c>
      <c r="D43" t="s">
        <v>29</v>
      </c>
      <c r="E43" t="s">
        <v>6677</v>
      </c>
      <c r="F43" s="2">
        <v>46317.626828703702</v>
      </c>
      <c r="G43" t="s">
        <v>22</v>
      </c>
      <c r="H43" t="s">
        <v>6678</v>
      </c>
      <c r="I43">
        <v>370</v>
      </c>
      <c r="J43" t="s">
        <v>23</v>
      </c>
      <c r="K43" t="s">
        <v>24</v>
      </c>
      <c r="L43">
        <v>218</v>
      </c>
      <c r="M43" t="s">
        <v>383</v>
      </c>
      <c r="N43" s="2">
        <v>46317.640648148154</v>
      </c>
      <c r="O43">
        <v>310</v>
      </c>
      <c r="P43" t="s">
        <v>26</v>
      </c>
      <c r="Q43">
        <v>40</v>
      </c>
      <c r="R43" s="3" t="str">
        <f>IF(OR(G43="12R",G43="12L"),_xlfn.XLOOKUP(C43,DB!$A$2:$A$248,DB!$B$2:$B$248,""),IF(OR(G43="30L",G43="30R"),_xlfn.XLOOKUP(C43,DB!$A$2:$A$248,DB!$C$2:$C$248,""),""))</f>
        <v>OMSUK</v>
      </c>
      <c r="S43" s="3">
        <f t="shared" si="0"/>
        <v>15</v>
      </c>
      <c r="T43" s="3" t="str">
        <f>_xlfn.XLOOKUP(C43,DB!$A$2:$A$248,DB!$D$2:$D$248,"")</f>
        <v>Sector 3</v>
      </c>
    </row>
    <row r="44" spans="1:20" x14ac:dyDescent="0.2">
      <c r="A44" t="s">
        <v>464</v>
      </c>
      <c r="B44" t="s">
        <v>18</v>
      </c>
      <c r="C44" t="s">
        <v>166</v>
      </c>
      <c r="D44" t="s">
        <v>465</v>
      </c>
      <c r="F44" s="2">
        <v>46317.629432870366</v>
      </c>
      <c r="G44" t="s">
        <v>22</v>
      </c>
      <c r="H44" t="s">
        <v>167</v>
      </c>
      <c r="I44">
        <v>15</v>
      </c>
      <c r="J44" t="s">
        <v>139</v>
      </c>
      <c r="K44" t="s">
        <v>51</v>
      </c>
      <c r="L44">
        <v>58</v>
      </c>
      <c r="M44" t="s">
        <v>166</v>
      </c>
      <c r="N44" s="2">
        <v>46317.640729166669</v>
      </c>
      <c r="O44">
        <v>0</v>
      </c>
      <c r="P44" t="s">
        <v>137</v>
      </c>
      <c r="Q44">
        <v>15</v>
      </c>
      <c r="R44" s="3" t="str">
        <f>IF(OR(G44="12R",G44="12L"),_xlfn.XLOOKUP(C44,DB!$A$2:$A$248,DB!$B$2:$B$248,""),IF(OR(G44="30L",G44="30R"),_xlfn.XLOOKUP(C44,DB!$A$2:$A$248,DB!$C$2:$C$248,""),""))</f>
        <v>CZM</v>
      </c>
      <c r="S44" s="3">
        <f t="shared" si="0"/>
        <v>15</v>
      </c>
      <c r="T44" s="3" t="str">
        <f>_xlfn.XLOOKUP(C44,DB!$A$2:$A$248,DB!$D$2:$D$248,"")</f>
        <v>Sector 7</v>
      </c>
    </row>
    <row r="45" spans="1:20" x14ac:dyDescent="0.2">
      <c r="A45" t="s">
        <v>4189</v>
      </c>
      <c r="B45" t="s">
        <v>18</v>
      </c>
      <c r="C45" t="s">
        <v>166</v>
      </c>
      <c r="D45" t="s">
        <v>4190</v>
      </c>
      <c r="F45" s="2">
        <v>46317.633460648147</v>
      </c>
      <c r="G45" t="s">
        <v>22</v>
      </c>
      <c r="H45" t="s">
        <v>167</v>
      </c>
      <c r="I45">
        <v>15</v>
      </c>
      <c r="J45" t="s">
        <v>139</v>
      </c>
      <c r="K45" t="s">
        <v>51</v>
      </c>
      <c r="L45">
        <v>58</v>
      </c>
      <c r="M45" t="s">
        <v>166</v>
      </c>
      <c r="N45" s="2">
        <v>46317.644513888888</v>
      </c>
      <c r="O45">
        <v>0</v>
      </c>
      <c r="P45" t="s">
        <v>137</v>
      </c>
      <c r="Q45">
        <v>15</v>
      </c>
      <c r="R45" s="3" t="str">
        <f>IF(OR(G45="12R",G45="12L"),_xlfn.XLOOKUP(C45,DB!$A$2:$A$248,DB!$B$2:$B$248,""),IF(OR(G45="30L",G45="30R"),_xlfn.XLOOKUP(C45,DB!$A$2:$A$248,DB!$C$2:$C$248,""),""))</f>
        <v>CZM</v>
      </c>
      <c r="S45" s="3">
        <f t="shared" si="0"/>
        <v>15</v>
      </c>
      <c r="T45" s="3" t="str">
        <f>_xlfn.XLOOKUP(C45,DB!$A$2:$A$248,DB!$D$2:$D$248,"")</f>
        <v>Sector 7</v>
      </c>
    </row>
    <row r="46" spans="1:20" x14ac:dyDescent="0.2">
      <c r="A46" t="s">
        <v>150</v>
      </c>
      <c r="B46" t="s">
        <v>18</v>
      </c>
      <c r="C46" t="s">
        <v>50</v>
      </c>
      <c r="D46" t="s">
        <v>34</v>
      </c>
      <c r="E46" t="s">
        <v>4523</v>
      </c>
      <c r="F46" s="2">
        <v>46317.648773148147</v>
      </c>
      <c r="G46" t="s">
        <v>22</v>
      </c>
      <c r="H46" t="s">
        <v>6679</v>
      </c>
      <c r="I46">
        <v>380</v>
      </c>
      <c r="J46" t="s">
        <v>23</v>
      </c>
      <c r="K46" t="s">
        <v>152</v>
      </c>
      <c r="L46">
        <v>859</v>
      </c>
      <c r="M46" t="s">
        <v>46</v>
      </c>
      <c r="N46" s="2">
        <v>46317.697048611109</v>
      </c>
      <c r="O46">
        <v>380</v>
      </c>
      <c r="P46" t="s">
        <v>26</v>
      </c>
      <c r="Q46">
        <v>190</v>
      </c>
      <c r="R46" s="3" t="str">
        <f>IF(OR(G46="12R",G46="12L"),_xlfn.XLOOKUP(C46,DB!$A$2:$A$248,DB!$B$2:$B$248,""),IF(OR(G46="30L",G46="30R"),_xlfn.XLOOKUP(C46,DB!$A$2:$A$248,DB!$C$2:$C$248,""),""))</f>
        <v>UDGUV</v>
      </c>
      <c r="S46" s="3">
        <f t="shared" si="0"/>
        <v>15</v>
      </c>
      <c r="T46" s="3" t="str">
        <f>_xlfn.XLOOKUP(C46,DB!$A$2:$A$248,DB!$D$2:$D$248,"")</f>
        <v>Sector 2</v>
      </c>
    </row>
    <row r="47" spans="1:20" x14ac:dyDescent="0.2">
      <c r="A47" t="s">
        <v>192</v>
      </c>
      <c r="B47" t="s">
        <v>18</v>
      </c>
      <c r="C47" t="s">
        <v>193</v>
      </c>
      <c r="D47" t="s">
        <v>54</v>
      </c>
      <c r="E47" t="s">
        <v>112</v>
      </c>
      <c r="F47" s="2">
        <v>46317.650370370371</v>
      </c>
      <c r="G47" t="s">
        <v>22</v>
      </c>
      <c r="H47" t="s">
        <v>6680</v>
      </c>
      <c r="I47">
        <v>380</v>
      </c>
      <c r="J47" t="s">
        <v>23</v>
      </c>
      <c r="K47" t="s">
        <v>24</v>
      </c>
      <c r="L47">
        <v>833</v>
      </c>
      <c r="M47" t="s">
        <v>193</v>
      </c>
      <c r="N47" s="2">
        <v>46317.697523148148</v>
      </c>
      <c r="O47">
        <v>15</v>
      </c>
      <c r="P47" t="s">
        <v>26</v>
      </c>
      <c r="Q47">
        <v>190</v>
      </c>
      <c r="R47" s="3" t="str">
        <f>IF(OR(G47="12R",G47="12L"),_xlfn.XLOOKUP(C47,DB!$A$2:$A$248,DB!$B$2:$B$248,""),IF(OR(G47="30L",G47="30R"),_xlfn.XLOOKUP(C47,DB!$A$2:$A$248,DB!$C$2:$C$248,""),""))</f>
        <v>UDGUV</v>
      </c>
      <c r="S47" s="3">
        <f t="shared" si="0"/>
        <v>15</v>
      </c>
      <c r="T47" s="3" t="str">
        <f>_xlfn.XLOOKUP(C47,DB!$A$2:$A$248,DB!$D$2:$D$248,"")</f>
        <v>Sector 2</v>
      </c>
    </row>
    <row r="48" spans="1:20" x14ac:dyDescent="0.2">
      <c r="A48" t="s">
        <v>158</v>
      </c>
      <c r="B48" t="s">
        <v>18</v>
      </c>
      <c r="C48" t="s">
        <v>101</v>
      </c>
      <c r="D48" t="s">
        <v>54</v>
      </c>
      <c r="E48" t="s">
        <v>1810</v>
      </c>
      <c r="F48" s="2">
        <v>46317.654166666667</v>
      </c>
      <c r="G48" t="s">
        <v>22</v>
      </c>
      <c r="H48" t="s">
        <v>6681</v>
      </c>
      <c r="I48">
        <v>380</v>
      </c>
      <c r="J48" t="s">
        <v>23</v>
      </c>
      <c r="K48" t="s">
        <v>24</v>
      </c>
      <c r="L48">
        <v>858</v>
      </c>
      <c r="M48" t="s">
        <v>46</v>
      </c>
      <c r="N48" s="2">
        <v>46317.702083333337</v>
      </c>
      <c r="O48">
        <v>380</v>
      </c>
      <c r="P48" t="s">
        <v>26</v>
      </c>
      <c r="Q48">
        <v>190</v>
      </c>
      <c r="R48" s="3" t="str">
        <f>IF(OR(G48="12R",G48="12L"),_xlfn.XLOOKUP(C48,DB!$A$2:$A$248,DB!$B$2:$B$248,""),IF(OR(G48="30L",G48="30R"),_xlfn.XLOOKUP(C48,DB!$A$2:$A$248,DB!$C$2:$C$248,""),""))</f>
        <v>UDGUV</v>
      </c>
      <c r="S48" s="3">
        <f t="shared" si="0"/>
        <v>15</v>
      </c>
      <c r="T48" s="3" t="str">
        <f>_xlfn.XLOOKUP(C48,DB!$A$2:$A$248,DB!$D$2:$D$248,"")</f>
        <v>Sector 2</v>
      </c>
    </row>
    <row r="49" spans="1:20" x14ac:dyDescent="0.2">
      <c r="A49" t="s">
        <v>466</v>
      </c>
      <c r="B49" t="s">
        <v>18</v>
      </c>
      <c r="C49" t="s">
        <v>50</v>
      </c>
      <c r="D49" t="s">
        <v>34</v>
      </c>
      <c r="E49" t="s">
        <v>3053</v>
      </c>
      <c r="F49" s="2">
        <v>46317.655671296292</v>
      </c>
      <c r="G49" t="s">
        <v>22</v>
      </c>
      <c r="H49" t="s">
        <v>6682</v>
      </c>
      <c r="I49">
        <v>380</v>
      </c>
      <c r="J49" t="s">
        <v>23</v>
      </c>
      <c r="K49" t="s">
        <v>24</v>
      </c>
      <c r="L49">
        <v>852</v>
      </c>
      <c r="M49" t="s">
        <v>46</v>
      </c>
      <c r="N49" s="2">
        <v>46317.704155092593</v>
      </c>
      <c r="O49">
        <v>380</v>
      </c>
      <c r="P49" t="s">
        <v>26</v>
      </c>
      <c r="Q49">
        <v>190</v>
      </c>
      <c r="R49" s="3" t="str">
        <f>IF(OR(G49="12R",G49="12L"),_xlfn.XLOOKUP(C49,DB!$A$2:$A$248,DB!$B$2:$B$248,""),IF(OR(G49="30L",G49="30R"),_xlfn.XLOOKUP(C49,DB!$A$2:$A$248,DB!$C$2:$C$248,""),""))</f>
        <v>UDGUV</v>
      </c>
      <c r="S49" s="3">
        <f t="shared" si="0"/>
        <v>15</v>
      </c>
      <c r="T49" s="3" t="str">
        <f>_xlfn.XLOOKUP(C49,DB!$A$2:$A$248,DB!$D$2:$D$248,"")</f>
        <v>Sector 2</v>
      </c>
    </row>
    <row r="50" spans="1:20" x14ac:dyDescent="0.2">
      <c r="A50" t="s">
        <v>147</v>
      </c>
      <c r="B50" t="s">
        <v>18</v>
      </c>
      <c r="C50" t="s">
        <v>148</v>
      </c>
      <c r="D50" t="s">
        <v>64</v>
      </c>
      <c r="E50" t="s">
        <v>67</v>
      </c>
      <c r="F50" s="2">
        <v>46317.659143518518</v>
      </c>
      <c r="G50" t="s">
        <v>22</v>
      </c>
      <c r="H50" t="s">
        <v>149</v>
      </c>
      <c r="I50">
        <v>330</v>
      </c>
      <c r="J50" t="s">
        <v>23</v>
      </c>
      <c r="K50" t="s">
        <v>24</v>
      </c>
      <c r="L50">
        <v>136</v>
      </c>
      <c r="M50" t="s">
        <v>40</v>
      </c>
      <c r="N50" s="2">
        <v>46317.667719907404</v>
      </c>
      <c r="O50">
        <v>320</v>
      </c>
      <c r="P50" t="s">
        <v>26</v>
      </c>
      <c r="Q50">
        <v>190</v>
      </c>
      <c r="R50" s="3" t="str">
        <f>IF(OR(G50="12R",G50="12L"),_xlfn.XLOOKUP(C50,DB!$A$2:$A$248,DB!$B$2:$B$248,""),IF(OR(G50="30L",G50="30R"),_xlfn.XLOOKUP(C50,DB!$A$2:$A$248,DB!$C$2:$C$248,""),""))</f>
        <v>NUDAL</v>
      </c>
      <c r="S50" s="3">
        <f t="shared" si="0"/>
        <v>15</v>
      </c>
      <c r="T50" s="3" t="str">
        <f>_xlfn.XLOOKUP(C50,DB!$A$2:$A$248,DB!$D$2:$D$248,"")</f>
        <v>Sector 3</v>
      </c>
    </row>
    <row r="51" spans="1:20" x14ac:dyDescent="0.2">
      <c r="A51" t="s">
        <v>155</v>
      </c>
      <c r="B51" t="s">
        <v>18</v>
      </c>
      <c r="C51" t="s">
        <v>33</v>
      </c>
      <c r="D51" t="s">
        <v>54</v>
      </c>
      <c r="E51" t="s">
        <v>3542</v>
      </c>
      <c r="F51" s="2">
        <v>46317.660127314812</v>
      </c>
      <c r="G51" t="s">
        <v>22</v>
      </c>
      <c r="H51" t="s">
        <v>6683</v>
      </c>
      <c r="I51">
        <v>380</v>
      </c>
      <c r="J51" t="s">
        <v>23</v>
      </c>
      <c r="K51" t="s">
        <v>24</v>
      </c>
      <c r="L51">
        <v>874</v>
      </c>
      <c r="M51" t="s">
        <v>36</v>
      </c>
      <c r="N51" s="2">
        <v>46317.709907407407</v>
      </c>
      <c r="O51">
        <v>380</v>
      </c>
      <c r="P51" t="s">
        <v>26</v>
      </c>
      <c r="Q51">
        <v>190</v>
      </c>
      <c r="R51" s="3" t="str">
        <f>IF(OR(G51="12R",G51="12L"),_xlfn.XLOOKUP(C51,DB!$A$2:$A$248,DB!$B$2:$B$248,""),IF(OR(G51="30L",G51="30R"),_xlfn.XLOOKUP(C51,DB!$A$2:$A$248,DB!$C$2:$C$248,""),""))</f>
        <v>UDGUV</v>
      </c>
      <c r="S51" s="3">
        <f t="shared" si="0"/>
        <v>15</v>
      </c>
      <c r="T51" s="3" t="str">
        <f>_xlfn.XLOOKUP(C51,DB!$A$2:$A$248,DB!$D$2:$D$248,"")</f>
        <v>Sector 2</v>
      </c>
    </row>
    <row r="52" spans="1:20" x14ac:dyDescent="0.2">
      <c r="A52" t="s">
        <v>2986</v>
      </c>
      <c r="B52" t="s">
        <v>18</v>
      </c>
      <c r="C52" t="s">
        <v>203</v>
      </c>
      <c r="D52" t="s">
        <v>20</v>
      </c>
      <c r="E52" t="s">
        <v>6499</v>
      </c>
      <c r="F52" s="2">
        <v>46317.660983796297</v>
      </c>
      <c r="G52" t="s">
        <v>22</v>
      </c>
      <c r="H52" t="s">
        <v>6684</v>
      </c>
      <c r="I52">
        <v>380</v>
      </c>
      <c r="J52" t="s">
        <v>23</v>
      </c>
      <c r="K52" t="s">
        <v>24</v>
      </c>
      <c r="L52">
        <v>377</v>
      </c>
      <c r="M52" t="s">
        <v>269</v>
      </c>
      <c r="N52" s="2">
        <v>46317.682476851856</v>
      </c>
      <c r="O52">
        <v>360</v>
      </c>
      <c r="P52" t="s">
        <v>26</v>
      </c>
      <c r="Q52">
        <v>40</v>
      </c>
      <c r="R52" s="3" t="str">
        <f>IF(OR(G52="12R",G52="12L"),_xlfn.XLOOKUP(C52,DB!$A$2:$A$248,DB!$B$2:$B$248,""),IF(OR(G52="30L",G52="30R"),_xlfn.XLOOKUP(C52,DB!$A$2:$A$248,DB!$C$2:$C$248,""),""))</f>
        <v>ENEBA</v>
      </c>
      <c r="S52" s="3">
        <f t="shared" si="0"/>
        <v>15</v>
      </c>
      <c r="T52" s="3" t="str">
        <f>_xlfn.XLOOKUP(C52,DB!$A$2:$A$248,DB!$D$2:$D$248,"")</f>
        <v>Sector 3</v>
      </c>
    </row>
    <row r="53" spans="1:20" x14ac:dyDescent="0.2">
      <c r="A53" t="s">
        <v>163</v>
      </c>
      <c r="B53" t="s">
        <v>18</v>
      </c>
      <c r="C53" t="s">
        <v>101</v>
      </c>
      <c r="D53" t="s">
        <v>129</v>
      </c>
      <c r="E53" t="s">
        <v>6685</v>
      </c>
      <c r="F53" s="2">
        <v>46317.661898148144</v>
      </c>
      <c r="G53" t="s">
        <v>22</v>
      </c>
      <c r="H53" t="s">
        <v>4425</v>
      </c>
      <c r="I53">
        <v>380</v>
      </c>
      <c r="J53" t="s">
        <v>23</v>
      </c>
      <c r="K53" t="s">
        <v>24</v>
      </c>
      <c r="L53">
        <v>859</v>
      </c>
      <c r="M53" t="s">
        <v>46</v>
      </c>
      <c r="N53" s="2">
        <v>46317.709791666668</v>
      </c>
      <c r="O53">
        <v>380</v>
      </c>
      <c r="P53" t="s">
        <v>26</v>
      </c>
      <c r="Q53">
        <v>190</v>
      </c>
      <c r="R53" s="3" t="str">
        <f>IF(OR(G53="12R",G53="12L"),_xlfn.XLOOKUP(C53,DB!$A$2:$A$248,DB!$B$2:$B$248,""),IF(OR(G53="30L",G53="30R"),_xlfn.XLOOKUP(C53,DB!$A$2:$A$248,DB!$C$2:$C$248,""),""))</f>
        <v>UDGUV</v>
      </c>
      <c r="S53" s="3">
        <f t="shared" si="0"/>
        <v>15</v>
      </c>
      <c r="T53" s="3" t="str">
        <f>_xlfn.XLOOKUP(C53,DB!$A$2:$A$248,DB!$D$2:$D$248,"")</f>
        <v>Sector 2</v>
      </c>
    </row>
    <row r="54" spans="1:20" x14ac:dyDescent="0.2">
      <c r="A54" t="s">
        <v>395</v>
      </c>
      <c r="B54" t="s">
        <v>18</v>
      </c>
      <c r="C54" t="s">
        <v>28</v>
      </c>
      <c r="D54" t="s">
        <v>29</v>
      </c>
      <c r="E54" t="s">
        <v>6480</v>
      </c>
      <c r="F54" s="2">
        <v>46317.663124999999</v>
      </c>
      <c r="G54" t="s">
        <v>22</v>
      </c>
      <c r="H54" t="s">
        <v>6686</v>
      </c>
      <c r="I54">
        <v>370</v>
      </c>
      <c r="J54" t="s">
        <v>23</v>
      </c>
      <c r="K54" t="s">
        <v>24</v>
      </c>
      <c r="L54">
        <v>221</v>
      </c>
      <c r="M54" t="s">
        <v>383</v>
      </c>
      <c r="N54" s="2">
        <v>46317.676655092597</v>
      </c>
      <c r="O54">
        <v>275</v>
      </c>
      <c r="P54" t="s">
        <v>26</v>
      </c>
      <c r="Q54">
        <v>40</v>
      </c>
      <c r="R54" s="3" t="str">
        <f>IF(OR(G54="12R",G54="12L"),_xlfn.XLOOKUP(C54,DB!$A$2:$A$248,DB!$B$2:$B$248,""),IF(OR(G54="30L",G54="30R"),_xlfn.XLOOKUP(C54,DB!$A$2:$A$248,DB!$C$2:$C$248,""),""))</f>
        <v>OMSUK</v>
      </c>
      <c r="S54" s="3">
        <f t="shared" si="0"/>
        <v>15</v>
      </c>
      <c r="T54" s="3" t="str">
        <f>_xlfn.XLOOKUP(C54,DB!$A$2:$A$248,DB!$D$2:$D$248,"")</f>
        <v>Sector 3</v>
      </c>
    </row>
    <row r="55" spans="1:20" x14ac:dyDescent="0.2">
      <c r="A55" t="s">
        <v>393</v>
      </c>
      <c r="B55" t="s">
        <v>18</v>
      </c>
      <c r="C55" t="s">
        <v>28</v>
      </c>
      <c r="D55" t="s">
        <v>29</v>
      </c>
      <c r="E55" t="s">
        <v>2776</v>
      </c>
      <c r="F55" s="2">
        <v>46317.66443287037</v>
      </c>
      <c r="G55" t="s">
        <v>22</v>
      </c>
      <c r="H55" t="s">
        <v>6687</v>
      </c>
      <c r="I55">
        <v>370</v>
      </c>
      <c r="J55" t="s">
        <v>23</v>
      </c>
      <c r="K55" t="s">
        <v>24</v>
      </c>
      <c r="L55">
        <v>369</v>
      </c>
      <c r="M55" t="s">
        <v>31</v>
      </c>
      <c r="N55" s="2">
        <v>46317.686215277776</v>
      </c>
      <c r="O55">
        <v>370</v>
      </c>
      <c r="P55" t="s">
        <v>26</v>
      </c>
      <c r="Q55">
        <v>40</v>
      </c>
      <c r="R55" s="3" t="str">
        <f>IF(OR(G55="12R",G55="12L"),_xlfn.XLOOKUP(C55,DB!$A$2:$A$248,DB!$B$2:$B$248,""),IF(OR(G55="30L",G55="30R"),_xlfn.XLOOKUP(C55,DB!$A$2:$A$248,DB!$C$2:$C$248,""),""))</f>
        <v>OMSUK</v>
      </c>
      <c r="S55" s="3">
        <f t="shared" si="0"/>
        <v>15</v>
      </c>
      <c r="T55" s="3" t="str">
        <f>_xlfn.XLOOKUP(C55,DB!$A$2:$A$248,DB!$D$2:$D$248,"")</f>
        <v>Sector 3</v>
      </c>
    </row>
    <row r="56" spans="1:20" x14ac:dyDescent="0.2">
      <c r="A56" t="s">
        <v>223</v>
      </c>
      <c r="B56" t="s">
        <v>18</v>
      </c>
      <c r="C56" t="s">
        <v>224</v>
      </c>
      <c r="D56" t="s">
        <v>129</v>
      </c>
      <c r="E56" t="s">
        <v>1150</v>
      </c>
      <c r="F56" s="2">
        <v>46317.666018518517</v>
      </c>
      <c r="G56" t="s">
        <v>22</v>
      </c>
      <c r="H56" t="s">
        <v>6688</v>
      </c>
      <c r="I56">
        <v>400</v>
      </c>
      <c r="J56" t="s">
        <v>23</v>
      </c>
      <c r="K56" t="s">
        <v>24</v>
      </c>
      <c r="L56">
        <v>572</v>
      </c>
      <c r="M56" t="s">
        <v>130</v>
      </c>
      <c r="N56" s="2">
        <v>46317.698333333334</v>
      </c>
      <c r="O56">
        <v>400</v>
      </c>
      <c r="P56" t="s">
        <v>26</v>
      </c>
      <c r="Q56">
        <v>40</v>
      </c>
      <c r="R56" s="3" t="str">
        <f>IF(OR(G56="12R",G56="12L"),_xlfn.XLOOKUP(C56,DB!$A$2:$A$248,DB!$B$2:$B$248,""),IF(OR(G56="30L",G56="30R"),_xlfn.XLOOKUP(C56,DB!$A$2:$A$248,DB!$C$2:$C$248,""),""))</f>
        <v>ENEBA</v>
      </c>
      <c r="S56" s="3">
        <f t="shared" si="0"/>
        <v>15</v>
      </c>
      <c r="T56" s="3" t="str">
        <f>_xlfn.XLOOKUP(C56,DB!$A$2:$A$248,DB!$D$2:$D$248,"")</f>
        <v>Sector 3</v>
      </c>
    </row>
    <row r="57" spans="1:20" x14ac:dyDescent="0.2">
      <c r="A57" t="s">
        <v>157</v>
      </c>
      <c r="B57" t="s">
        <v>18</v>
      </c>
      <c r="C57" t="s">
        <v>19</v>
      </c>
      <c r="D57" t="s">
        <v>20</v>
      </c>
      <c r="E57" t="s">
        <v>161</v>
      </c>
      <c r="F57" s="2">
        <v>46317.670706018514</v>
      </c>
      <c r="G57" t="s">
        <v>22</v>
      </c>
      <c r="H57" t="s">
        <v>6689</v>
      </c>
      <c r="I57">
        <v>360</v>
      </c>
      <c r="J57" t="s">
        <v>23</v>
      </c>
      <c r="K57" t="s">
        <v>24</v>
      </c>
      <c r="L57">
        <v>869</v>
      </c>
      <c r="M57" t="s">
        <v>181</v>
      </c>
      <c r="N57" s="2">
        <v>46317.720497685186</v>
      </c>
      <c r="O57">
        <v>360</v>
      </c>
      <c r="P57" t="s">
        <v>26</v>
      </c>
      <c r="Q57">
        <v>190</v>
      </c>
      <c r="R57" s="3" t="str">
        <f>IF(OR(G57="12R",G57="12L"),_xlfn.XLOOKUP(C57,DB!$A$2:$A$248,DB!$B$2:$B$248,""),IF(OR(G57="30L",G57="30R"),_xlfn.XLOOKUP(C57,DB!$A$2:$A$248,DB!$C$2:$C$248,""),""))</f>
        <v>UDGUV</v>
      </c>
      <c r="S57" s="3">
        <f t="shared" si="0"/>
        <v>16</v>
      </c>
      <c r="T57" s="3" t="str">
        <f>_xlfn.XLOOKUP(C57,DB!$A$2:$A$248,DB!$D$2:$D$248,"")</f>
        <v>Sector 2</v>
      </c>
    </row>
    <row r="58" spans="1:20" x14ac:dyDescent="0.2">
      <c r="A58" t="s">
        <v>471</v>
      </c>
      <c r="B58" t="s">
        <v>18</v>
      </c>
      <c r="C58" t="s">
        <v>208</v>
      </c>
      <c r="D58" t="s">
        <v>20</v>
      </c>
      <c r="E58" t="s">
        <v>6690</v>
      </c>
      <c r="F58" s="2">
        <v>46317.671273148153</v>
      </c>
      <c r="G58" t="s">
        <v>22</v>
      </c>
      <c r="H58" t="s">
        <v>6691</v>
      </c>
      <c r="I58">
        <v>350</v>
      </c>
      <c r="J58" t="s">
        <v>23</v>
      </c>
      <c r="K58" t="s">
        <v>24</v>
      </c>
      <c r="L58">
        <v>365</v>
      </c>
      <c r="M58" t="s">
        <v>31</v>
      </c>
      <c r="N58" s="2">
        <v>46317.690775462965</v>
      </c>
      <c r="O58">
        <v>350</v>
      </c>
      <c r="P58" t="s">
        <v>26</v>
      </c>
      <c r="Q58">
        <v>40</v>
      </c>
      <c r="R58" s="3" t="str">
        <f>IF(OR(G58="12R",G58="12L"),_xlfn.XLOOKUP(C58,DB!$A$2:$A$248,DB!$B$2:$B$248,""),IF(OR(G58="30L",G58="30R"),_xlfn.XLOOKUP(C58,DB!$A$2:$A$248,DB!$C$2:$C$248,""),""))</f>
        <v>ENEBA</v>
      </c>
      <c r="S58" s="3">
        <f t="shared" si="0"/>
        <v>16</v>
      </c>
      <c r="T58" s="3" t="str">
        <f>_xlfn.XLOOKUP(C58,DB!$A$2:$A$248,DB!$D$2:$D$248,"")</f>
        <v>Sector 3</v>
      </c>
    </row>
    <row r="59" spans="1:20" x14ac:dyDescent="0.2">
      <c r="A59" t="s">
        <v>2992</v>
      </c>
      <c r="B59" t="s">
        <v>18</v>
      </c>
      <c r="C59" t="s">
        <v>493</v>
      </c>
      <c r="D59" t="s">
        <v>61</v>
      </c>
      <c r="E59" t="s">
        <v>4473</v>
      </c>
      <c r="F59" s="2">
        <v>46317.678344907406</v>
      </c>
      <c r="G59" t="s">
        <v>22</v>
      </c>
      <c r="H59" t="s">
        <v>6692</v>
      </c>
      <c r="I59">
        <v>360</v>
      </c>
      <c r="J59" t="s">
        <v>23</v>
      </c>
      <c r="K59" t="s">
        <v>24</v>
      </c>
      <c r="L59">
        <v>439</v>
      </c>
      <c r="M59" t="s">
        <v>204</v>
      </c>
      <c r="N59" s="2">
        <v>46317.704270833332</v>
      </c>
      <c r="O59">
        <v>360</v>
      </c>
      <c r="P59" t="s">
        <v>26</v>
      </c>
      <c r="Q59">
        <v>40</v>
      </c>
      <c r="R59" s="3" t="str">
        <f>IF(OR(G59="12R",G59="12L"),_xlfn.XLOOKUP(C59,DB!$A$2:$A$248,DB!$B$2:$B$248,""),IF(OR(G59="30L",G59="30R"),_xlfn.XLOOKUP(C59,DB!$A$2:$A$248,DB!$C$2:$C$248,""),""))</f>
        <v>ENEBA</v>
      </c>
      <c r="S59" s="3">
        <f t="shared" si="0"/>
        <v>16</v>
      </c>
      <c r="T59" s="3" t="str">
        <f>_xlfn.XLOOKUP(C59,DB!$A$2:$A$248,DB!$D$2:$D$248,"")</f>
        <v>Sector 3</v>
      </c>
    </row>
    <row r="60" spans="1:20" x14ac:dyDescent="0.2">
      <c r="A60" t="s">
        <v>175</v>
      </c>
      <c r="B60" t="s">
        <v>18</v>
      </c>
      <c r="C60" t="s">
        <v>28</v>
      </c>
      <c r="D60" t="s">
        <v>61</v>
      </c>
      <c r="E60" t="s">
        <v>176</v>
      </c>
      <c r="F60" s="2">
        <v>46317.679594907408</v>
      </c>
      <c r="G60" t="s">
        <v>22</v>
      </c>
      <c r="H60" t="s">
        <v>6693</v>
      </c>
      <c r="I60">
        <v>370</v>
      </c>
      <c r="J60" t="s">
        <v>23</v>
      </c>
      <c r="K60" t="s">
        <v>24</v>
      </c>
      <c r="L60">
        <v>359</v>
      </c>
      <c r="M60" t="s">
        <v>31</v>
      </c>
      <c r="N60" s="2">
        <v>46317.700833333336</v>
      </c>
      <c r="O60">
        <v>370</v>
      </c>
      <c r="P60" t="s">
        <v>26</v>
      </c>
      <c r="Q60">
        <v>40</v>
      </c>
      <c r="R60" s="3" t="str">
        <f>IF(OR(G60="12R",G60="12L"),_xlfn.XLOOKUP(C60,DB!$A$2:$A$248,DB!$B$2:$B$248,""),IF(OR(G60="30L",G60="30R"),_xlfn.XLOOKUP(C60,DB!$A$2:$A$248,DB!$C$2:$C$248,""),""))</f>
        <v>OMSUK</v>
      </c>
      <c r="S60" s="3">
        <f t="shared" si="0"/>
        <v>16</v>
      </c>
      <c r="T60" s="3" t="str">
        <f>_xlfn.XLOOKUP(C60,DB!$A$2:$A$248,DB!$D$2:$D$248,"")</f>
        <v>Sector 3</v>
      </c>
    </row>
    <row r="61" spans="1:20" x14ac:dyDescent="0.2">
      <c r="A61" t="s">
        <v>396</v>
      </c>
      <c r="B61" t="s">
        <v>18</v>
      </c>
      <c r="C61" t="s">
        <v>101</v>
      </c>
      <c r="D61" t="s">
        <v>34</v>
      </c>
      <c r="E61" t="s">
        <v>3297</v>
      </c>
      <c r="F61" s="2">
        <v>46317.680636574078</v>
      </c>
      <c r="G61" t="s">
        <v>22</v>
      </c>
      <c r="H61" t="s">
        <v>6681</v>
      </c>
      <c r="I61">
        <v>360</v>
      </c>
      <c r="J61" t="s">
        <v>23</v>
      </c>
      <c r="K61" t="s">
        <v>24</v>
      </c>
      <c r="L61">
        <v>858</v>
      </c>
      <c r="M61" t="s">
        <v>46</v>
      </c>
      <c r="N61" s="2">
        <v>46317.728831018518</v>
      </c>
      <c r="O61">
        <v>360</v>
      </c>
      <c r="P61" t="s">
        <v>26</v>
      </c>
      <c r="Q61">
        <v>190</v>
      </c>
      <c r="R61" s="3" t="str">
        <f>IF(OR(G61="12R",G61="12L"),_xlfn.XLOOKUP(C61,DB!$A$2:$A$248,DB!$B$2:$B$248,""),IF(OR(G61="30L",G61="30R"),_xlfn.XLOOKUP(C61,DB!$A$2:$A$248,DB!$C$2:$C$248,""),""))</f>
        <v>UDGUV</v>
      </c>
      <c r="S61" s="3">
        <f t="shared" si="0"/>
        <v>16</v>
      </c>
      <c r="T61" s="3" t="str">
        <f>_xlfn.XLOOKUP(C61,DB!$A$2:$A$248,DB!$D$2:$D$248,"")</f>
        <v>Sector 2</v>
      </c>
    </row>
    <row r="62" spans="1:20" x14ac:dyDescent="0.2">
      <c r="A62" t="s">
        <v>177</v>
      </c>
      <c r="B62" t="s">
        <v>18</v>
      </c>
      <c r="C62" t="s">
        <v>178</v>
      </c>
      <c r="D62" t="s">
        <v>44</v>
      </c>
      <c r="E62" t="s">
        <v>6694</v>
      </c>
      <c r="F62" s="2">
        <v>46317.682083333333</v>
      </c>
      <c r="G62" t="s">
        <v>22</v>
      </c>
      <c r="H62" t="s">
        <v>6695</v>
      </c>
      <c r="I62">
        <v>370</v>
      </c>
      <c r="J62" t="s">
        <v>23</v>
      </c>
      <c r="K62" t="s">
        <v>24</v>
      </c>
      <c r="L62">
        <v>359</v>
      </c>
      <c r="M62" t="s">
        <v>31</v>
      </c>
      <c r="N62" s="2">
        <v>46317.702662037038</v>
      </c>
      <c r="O62">
        <v>350</v>
      </c>
      <c r="P62" t="s">
        <v>26</v>
      </c>
      <c r="Q62">
        <v>40</v>
      </c>
      <c r="R62" s="3" t="str">
        <f>IF(OR(G62="12R",G62="12L"),_xlfn.XLOOKUP(C62,DB!$A$2:$A$248,DB!$B$2:$B$248,""),IF(OR(G62="30L",G62="30R"),_xlfn.XLOOKUP(C62,DB!$A$2:$A$248,DB!$C$2:$C$248,""),""))</f>
        <v>OMSUK</v>
      </c>
      <c r="S62" s="3">
        <f t="shared" si="0"/>
        <v>16</v>
      </c>
      <c r="T62" s="3" t="str">
        <f>_xlfn.XLOOKUP(C62,DB!$A$2:$A$248,DB!$D$2:$D$248,"")</f>
        <v>Sector 3</v>
      </c>
    </row>
    <row r="63" spans="1:20" x14ac:dyDescent="0.2">
      <c r="A63" t="s">
        <v>2251</v>
      </c>
      <c r="B63" t="s">
        <v>18</v>
      </c>
      <c r="C63" t="s">
        <v>128</v>
      </c>
      <c r="D63" t="s">
        <v>129</v>
      </c>
      <c r="E63" t="s">
        <v>6696</v>
      </c>
      <c r="F63" s="2">
        <v>46317.683379629627</v>
      </c>
      <c r="G63" t="s">
        <v>22</v>
      </c>
      <c r="H63" t="s">
        <v>6697</v>
      </c>
      <c r="I63">
        <v>360</v>
      </c>
      <c r="J63" t="s">
        <v>23</v>
      </c>
      <c r="K63" t="s">
        <v>24</v>
      </c>
      <c r="L63">
        <v>535</v>
      </c>
      <c r="M63" t="s">
        <v>130</v>
      </c>
      <c r="N63" s="2">
        <v>46317.713171296295</v>
      </c>
      <c r="O63">
        <v>360</v>
      </c>
      <c r="P63" t="s">
        <v>26</v>
      </c>
      <c r="Q63">
        <v>360</v>
      </c>
      <c r="R63" s="3" t="str">
        <f>IF(OR(G63="12R",G63="12L"),_xlfn.XLOOKUP(C63,DB!$A$2:$A$248,DB!$B$2:$B$248,""),IF(OR(G63="30L",G63="30R"),_xlfn.XLOOKUP(C63,DB!$A$2:$A$248,DB!$C$2:$C$248,""),""))</f>
        <v>ENEBA</v>
      </c>
      <c r="S63" s="3">
        <f t="shared" si="0"/>
        <v>16</v>
      </c>
      <c r="T63" s="3" t="str">
        <f>_xlfn.XLOOKUP(C63,DB!$A$2:$A$248,DB!$D$2:$D$248,"")</f>
        <v>Sector 3</v>
      </c>
    </row>
    <row r="64" spans="1:20" x14ac:dyDescent="0.2">
      <c r="A64" t="s">
        <v>168</v>
      </c>
      <c r="B64" t="s">
        <v>18</v>
      </c>
      <c r="C64" t="s">
        <v>115</v>
      </c>
      <c r="D64" t="s">
        <v>29</v>
      </c>
      <c r="E64" t="s">
        <v>6698</v>
      </c>
      <c r="F64" s="2">
        <v>46317.685474537036</v>
      </c>
      <c r="G64" t="s">
        <v>22</v>
      </c>
      <c r="H64" t="s">
        <v>6699</v>
      </c>
      <c r="I64">
        <v>350</v>
      </c>
      <c r="J64" t="s">
        <v>23</v>
      </c>
      <c r="K64" t="s">
        <v>24</v>
      </c>
      <c r="L64">
        <v>150</v>
      </c>
      <c r="M64" t="s">
        <v>117</v>
      </c>
      <c r="N64" s="2">
        <v>46317.695555555554</v>
      </c>
      <c r="O64">
        <v>277</v>
      </c>
      <c r="P64" t="s">
        <v>26</v>
      </c>
      <c r="Q64">
        <v>190</v>
      </c>
      <c r="R64" s="3" t="str">
        <f>IF(OR(G64="12R",G64="12L"),_xlfn.XLOOKUP(C64,DB!$A$2:$A$248,DB!$B$2:$B$248,""),IF(OR(G64="30L",G64="30R"),_xlfn.XLOOKUP(C64,DB!$A$2:$A$248,DB!$C$2:$C$248,""),""))</f>
        <v>TAKUX</v>
      </c>
      <c r="S64" s="3">
        <f t="shared" si="0"/>
        <v>16</v>
      </c>
      <c r="T64" s="3" t="str">
        <f>_xlfn.XLOOKUP(C64,DB!$A$2:$A$248,DB!$D$2:$D$248,"")</f>
        <v>Sector 7</v>
      </c>
    </row>
    <row r="65" spans="1:20" x14ac:dyDescent="0.2">
      <c r="A65" t="s">
        <v>171</v>
      </c>
      <c r="B65" t="s">
        <v>18</v>
      </c>
      <c r="C65" t="s">
        <v>172</v>
      </c>
      <c r="D65" t="s">
        <v>34</v>
      </c>
      <c r="E65" t="s">
        <v>870</v>
      </c>
      <c r="F65" s="2">
        <v>46317.687905092593</v>
      </c>
      <c r="G65" t="s">
        <v>22</v>
      </c>
      <c r="H65" t="s">
        <v>6700</v>
      </c>
      <c r="I65">
        <v>380</v>
      </c>
      <c r="J65" t="s">
        <v>23</v>
      </c>
      <c r="K65" t="s">
        <v>24</v>
      </c>
      <c r="L65">
        <v>341</v>
      </c>
      <c r="M65" t="s">
        <v>174</v>
      </c>
      <c r="N65" s="2">
        <v>46317.708182870367</v>
      </c>
      <c r="O65">
        <v>380</v>
      </c>
      <c r="P65" t="s">
        <v>26</v>
      </c>
      <c r="Q65">
        <v>190</v>
      </c>
      <c r="R65" s="3" t="str">
        <f>IF(OR(G65="12R",G65="12L"),_xlfn.XLOOKUP(C65,DB!$A$2:$A$248,DB!$B$2:$B$248,""),IF(OR(G65="30L",G65="30R"),_xlfn.XLOOKUP(C65,DB!$A$2:$A$248,DB!$C$2:$C$248,""),""))</f>
        <v>CZM</v>
      </c>
      <c r="S65" s="3">
        <f t="shared" si="0"/>
        <v>16</v>
      </c>
      <c r="T65" s="3" t="str">
        <f>_xlfn.XLOOKUP(C65,DB!$A$2:$A$248,DB!$D$2:$D$248,"")</f>
        <v>Sector 7</v>
      </c>
    </row>
    <row r="66" spans="1:20" x14ac:dyDescent="0.2">
      <c r="A66" t="s">
        <v>584</v>
      </c>
      <c r="B66" t="s">
        <v>18</v>
      </c>
      <c r="C66" t="s">
        <v>19</v>
      </c>
      <c r="D66" t="s">
        <v>54</v>
      </c>
      <c r="E66" t="s">
        <v>102</v>
      </c>
      <c r="F66" s="2">
        <v>46317.689803240741</v>
      </c>
      <c r="G66" t="s">
        <v>22</v>
      </c>
      <c r="H66" t="s">
        <v>6701</v>
      </c>
      <c r="I66">
        <v>380</v>
      </c>
      <c r="J66" t="s">
        <v>23</v>
      </c>
      <c r="K66" t="s">
        <v>24</v>
      </c>
      <c r="L66">
        <v>868</v>
      </c>
      <c r="M66" t="s">
        <v>181</v>
      </c>
      <c r="N66" s="2">
        <v>46317.738969907412</v>
      </c>
      <c r="O66">
        <v>380</v>
      </c>
      <c r="P66" t="s">
        <v>26</v>
      </c>
      <c r="Q66">
        <v>190</v>
      </c>
      <c r="R66" s="3" t="str">
        <f>IF(OR(G66="12R",G66="12L"),_xlfn.XLOOKUP(C66,DB!$A$2:$A$248,DB!$B$2:$B$248,""),IF(OR(G66="30L",G66="30R"),_xlfn.XLOOKUP(C66,DB!$A$2:$A$248,DB!$C$2:$C$248,""),""))</f>
        <v>UDGUV</v>
      </c>
      <c r="S66" s="3">
        <f t="shared" si="0"/>
        <v>16</v>
      </c>
      <c r="T66" s="3" t="str">
        <f>_xlfn.XLOOKUP(C66,DB!$A$2:$A$248,DB!$D$2:$D$248,"")</f>
        <v>Sector 2</v>
      </c>
    </row>
    <row r="67" spans="1:20" x14ac:dyDescent="0.2">
      <c r="A67" t="s">
        <v>189</v>
      </c>
      <c r="B67" t="s">
        <v>18</v>
      </c>
      <c r="C67" t="s">
        <v>18</v>
      </c>
      <c r="D67" t="s">
        <v>34</v>
      </c>
      <c r="E67" t="s">
        <v>295</v>
      </c>
      <c r="F67" s="2">
        <v>46317.69159722222</v>
      </c>
      <c r="G67" t="s">
        <v>22</v>
      </c>
      <c r="H67" t="s">
        <v>6702</v>
      </c>
      <c r="I67">
        <v>390</v>
      </c>
      <c r="J67" t="s">
        <v>23</v>
      </c>
      <c r="K67" t="s">
        <v>24</v>
      </c>
      <c r="L67">
        <v>786</v>
      </c>
      <c r="M67" t="s">
        <v>18</v>
      </c>
      <c r="N67" s="2">
        <v>46317.743113425924</v>
      </c>
      <c r="O67">
        <v>0</v>
      </c>
      <c r="P67" t="s">
        <v>26</v>
      </c>
      <c r="Q67">
        <v>190</v>
      </c>
      <c r="R67" s="3" t="str">
        <f>IF(OR(G67="12R",G67="12L"),_xlfn.XLOOKUP(C67,DB!$A$2:$A$248,DB!$B$2:$B$248,""),IF(OR(G67="30L",G67="30R"),_xlfn.XLOOKUP(C67,DB!$A$2:$A$248,DB!$C$2:$C$248,""),""))</f>
        <v/>
      </c>
      <c r="S67" s="3">
        <f t="shared" ref="S67:S130" si="1">HOUR(F67)</f>
        <v>16</v>
      </c>
      <c r="T67" s="3" t="str">
        <f>_xlfn.XLOOKUP(C67,DB!$A$2:$A$248,DB!$D$2:$D$248,"")</f>
        <v/>
      </c>
    </row>
    <row r="68" spans="1:20" x14ac:dyDescent="0.2">
      <c r="A68" t="s">
        <v>475</v>
      </c>
      <c r="B68" t="s">
        <v>18</v>
      </c>
      <c r="C68" t="s">
        <v>249</v>
      </c>
      <c r="D68" t="s">
        <v>129</v>
      </c>
      <c r="E68" t="s">
        <v>2120</v>
      </c>
      <c r="F68" s="2">
        <v>46317.692395833335</v>
      </c>
      <c r="G68" t="s">
        <v>22</v>
      </c>
      <c r="H68" t="s">
        <v>6703</v>
      </c>
      <c r="I68">
        <v>380</v>
      </c>
      <c r="J68" t="s">
        <v>23</v>
      </c>
      <c r="K68" t="s">
        <v>24</v>
      </c>
      <c r="L68">
        <v>587</v>
      </c>
      <c r="M68" t="s">
        <v>130</v>
      </c>
      <c r="N68" s="2">
        <v>46317.72451388889</v>
      </c>
      <c r="O68">
        <v>380</v>
      </c>
      <c r="P68" t="s">
        <v>26</v>
      </c>
      <c r="Q68">
        <v>40</v>
      </c>
      <c r="R68" s="3" t="str">
        <f>IF(OR(G68="12R",G68="12L"),_xlfn.XLOOKUP(C68,DB!$A$2:$A$248,DB!$B$2:$B$248,""),IF(OR(G68="30L",G68="30R"),_xlfn.XLOOKUP(C68,DB!$A$2:$A$248,DB!$C$2:$C$248,""),""))</f>
        <v>UDGUV</v>
      </c>
      <c r="S68" s="3">
        <f t="shared" si="1"/>
        <v>16</v>
      </c>
      <c r="T68" s="3" t="str">
        <f>_xlfn.XLOOKUP(C68,DB!$A$2:$A$248,DB!$D$2:$D$248,"")</f>
        <v>Sector 2</v>
      </c>
    </row>
    <row r="69" spans="1:20" x14ac:dyDescent="0.2">
      <c r="A69" t="s">
        <v>160</v>
      </c>
      <c r="B69" t="s">
        <v>18</v>
      </c>
      <c r="C69" t="s">
        <v>43</v>
      </c>
      <c r="D69" t="s">
        <v>20</v>
      </c>
      <c r="E69" t="s">
        <v>743</v>
      </c>
      <c r="F69" s="2">
        <v>46317.698599537034</v>
      </c>
      <c r="G69" t="s">
        <v>22</v>
      </c>
      <c r="H69" t="s">
        <v>6704</v>
      </c>
      <c r="I69">
        <v>360</v>
      </c>
      <c r="J69" t="s">
        <v>23</v>
      </c>
      <c r="K69" t="s">
        <v>24</v>
      </c>
      <c r="L69">
        <v>858</v>
      </c>
      <c r="M69" t="s">
        <v>46</v>
      </c>
      <c r="N69" s="2">
        <v>46317.745023148149</v>
      </c>
      <c r="O69">
        <v>360</v>
      </c>
      <c r="P69" t="s">
        <v>26</v>
      </c>
      <c r="Q69">
        <v>190</v>
      </c>
      <c r="R69" s="3" t="str">
        <f>IF(OR(G69="12R",G69="12L"),_xlfn.XLOOKUP(C69,DB!$A$2:$A$248,DB!$B$2:$B$248,""),IF(OR(G69="30L",G69="30R"),_xlfn.XLOOKUP(C69,DB!$A$2:$A$248,DB!$C$2:$C$248,""),""))</f>
        <v>UDGUV</v>
      </c>
      <c r="S69" s="3">
        <f t="shared" si="1"/>
        <v>16</v>
      </c>
      <c r="T69" s="3" t="str">
        <f>_xlfn.XLOOKUP(C69,DB!$A$2:$A$248,DB!$D$2:$D$248,"")</f>
        <v>Sector 2</v>
      </c>
    </row>
    <row r="70" spans="1:20" x14ac:dyDescent="0.2">
      <c r="A70" t="s">
        <v>196</v>
      </c>
      <c r="B70" t="s">
        <v>18</v>
      </c>
      <c r="C70" t="s">
        <v>43</v>
      </c>
      <c r="D70" t="s">
        <v>44</v>
      </c>
      <c r="E70" t="s">
        <v>572</v>
      </c>
      <c r="F70" s="2">
        <v>46317.699907407412</v>
      </c>
      <c r="G70" t="s">
        <v>22</v>
      </c>
      <c r="H70" t="s">
        <v>6705</v>
      </c>
      <c r="I70">
        <v>380</v>
      </c>
      <c r="J70" t="s">
        <v>23</v>
      </c>
      <c r="K70" t="s">
        <v>24</v>
      </c>
      <c r="L70">
        <v>859</v>
      </c>
      <c r="M70" t="s">
        <v>46</v>
      </c>
      <c r="N70" s="2">
        <v>46317.748298611114</v>
      </c>
      <c r="O70">
        <v>380</v>
      </c>
      <c r="P70" t="s">
        <v>26</v>
      </c>
      <c r="Q70">
        <v>190</v>
      </c>
      <c r="R70" s="3" t="str">
        <f>IF(OR(G70="12R",G70="12L"),_xlfn.XLOOKUP(C70,DB!$A$2:$A$248,DB!$B$2:$B$248,""),IF(OR(G70="30L",G70="30R"),_xlfn.XLOOKUP(C70,DB!$A$2:$A$248,DB!$C$2:$C$248,""),""))</f>
        <v>UDGUV</v>
      </c>
      <c r="S70" s="3">
        <f t="shared" si="1"/>
        <v>16</v>
      </c>
      <c r="T70" s="3" t="str">
        <f>_xlfn.XLOOKUP(C70,DB!$A$2:$A$248,DB!$D$2:$D$248,"")</f>
        <v>Sector 2</v>
      </c>
    </row>
    <row r="71" spans="1:20" x14ac:dyDescent="0.2">
      <c r="A71" t="s">
        <v>164</v>
      </c>
      <c r="B71" t="s">
        <v>18</v>
      </c>
      <c r="C71" t="s">
        <v>165</v>
      </c>
      <c r="D71" t="s">
        <v>34</v>
      </c>
      <c r="E71" t="s">
        <v>545</v>
      </c>
      <c r="F71" s="2">
        <v>46317.701307870375</v>
      </c>
      <c r="G71" t="s">
        <v>22</v>
      </c>
      <c r="H71" t="s">
        <v>6706</v>
      </c>
      <c r="I71">
        <v>360</v>
      </c>
      <c r="J71" t="s">
        <v>23</v>
      </c>
      <c r="K71" t="s">
        <v>24</v>
      </c>
      <c r="L71">
        <v>870</v>
      </c>
      <c r="M71" t="s">
        <v>36</v>
      </c>
      <c r="N71" s="2">
        <v>46317.750127314815</v>
      </c>
      <c r="O71">
        <v>360</v>
      </c>
      <c r="P71" t="s">
        <v>26</v>
      </c>
      <c r="Q71">
        <v>190</v>
      </c>
      <c r="R71" s="3" t="str">
        <f>IF(OR(G71="12R",G71="12L"),_xlfn.XLOOKUP(C71,DB!$A$2:$A$248,DB!$B$2:$B$248,""),IF(OR(G71="30L",G71="30R"),_xlfn.XLOOKUP(C71,DB!$A$2:$A$248,DB!$C$2:$C$248,""),""))</f>
        <v>UDGUV</v>
      </c>
      <c r="S71" s="3">
        <f t="shared" si="1"/>
        <v>16</v>
      </c>
      <c r="T71" s="3" t="str">
        <f>_xlfn.XLOOKUP(C71,DB!$A$2:$A$248,DB!$D$2:$D$248,"")</f>
        <v>Sector 2</v>
      </c>
    </row>
    <row r="72" spans="1:20" x14ac:dyDescent="0.2">
      <c r="A72" t="s">
        <v>194</v>
      </c>
      <c r="B72" t="s">
        <v>18</v>
      </c>
      <c r="C72" t="s">
        <v>144</v>
      </c>
      <c r="D72" t="s">
        <v>61</v>
      </c>
      <c r="E72" t="s">
        <v>2721</v>
      </c>
      <c r="F72" s="2">
        <v>46317.702499999999</v>
      </c>
      <c r="G72" t="s">
        <v>22</v>
      </c>
      <c r="H72" t="s">
        <v>6707</v>
      </c>
      <c r="I72">
        <v>370</v>
      </c>
      <c r="J72" t="s">
        <v>23</v>
      </c>
      <c r="K72" t="s">
        <v>24</v>
      </c>
      <c r="L72">
        <v>359</v>
      </c>
      <c r="M72" t="s">
        <v>31</v>
      </c>
      <c r="N72" s="2">
        <v>46317.723854166667</v>
      </c>
      <c r="O72">
        <v>350</v>
      </c>
      <c r="P72" t="s">
        <v>26</v>
      </c>
      <c r="Q72">
        <v>40</v>
      </c>
      <c r="R72" s="3" t="str">
        <f>IF(OR(G72="12R",G72="12L"),_xlfn.XLOOKUP(C72,DB!$A$2:$A$248,DB!$B$2:$B$248,""),IF(OR(G72="30L",G72="30R"),_xlfn.XLOOKUP(C72,DB!$A$2:$A$248,DB!$C$2:$C$248,""),""))</f>
        <v>OMSUK</v>
      </c>
      <c r="S72" s="3">
        <f t="shared" si="1"/>
        <v>16</v>
      </c>
      <c r="T72" s="3" t="str">
        <f>_xlfn.XLOOKUP(C72,DB!$A$2:$A$248,DB!$D$2:$D$248,"")</f>
        <v>Sector 3</v>
      </c>
    </row>
    <row r="73" spans="1:20" x14ac:dyDescent="0.2">
      <c r="A73" t="s">
        <v>191</v>
      </c>
      <c r="B73" t="s">
        <v>18</v>
      </c>
      <c r="C73" t="s">
        <v>115</v>
      </c>
      <c r="D73" t="s">
        <v>129</v>
      </c>
      <c r="E73" t="s">
        <v>6708</v>
      </c>
      <c r="F73" s="2">
        <v>46317.70590277778</v>
      </c>
      <c r="G73" t="s">
        <v>22</v>
      </c>
      <c r="H73" t="s">
        <v>6709</v>
      </c>
      <c r="I73">
        <v>370</v>
      </c>
      <c r="J73" t="s">
        <v>23</v>
      </c>
      <c r="K73" t="s">
        <v>24</v>
      </c>
      <c r="L73">
        <v>150</v>
      </c>
      <c r="M73" t="s">
        <v>117</v>
      </c>
      <c r="N73" s="2">
        <v>46317.715682870374</v>
      </c>
      <c r="O73">
        <v>290</v>
      </c>
      <c r="P73" t="s">
        <v>26</v>
      </c>
      <c r="Q73">
        <v>190</v>
      </c>
      <c r="R73" s="3" t="str">
        <f>IF(OR(G73="12R",G73="12L"),_xlfn.XLOOKUP(C73,DB!$A$2:$A$248,DB!$B$2:$B$248,""),IF(OR(G73="30L",G73="30R"),_xlfn.XLOOKUP(C73,DB!$A$2:$A$248,DB!$C$2:$C$248,""),""))</f>
        <v>TAKUX</v>
      </c>
      <c r="S73" s="3">
        <f t="shared" si="1"/>
        <v>16</v>
      </c>
      <c r="T73" s="3" t="str">
        <f>_xlfn.XLOOKUP(C73,DB!$A$2:$A$248,DB!$D$2:$D$248,"")</f>
        <v>Sector 7</v>
      </c>
    </row>
    <row r="74" spans="1:20" x14ac:dyDescent="0.2">
      <c r="A74" t="s">
        <v>583</v>
      </c>
      <c r="B74" t="s">
        <v>18</v>
      </c>
      <c r="C74" t="s">
        <v>115</v>
      </c>
      <c r="D74" t="s">
        <v>129</v>
      </c>
      <c r="E74" t="s">
        <v>2272</v>
      </c>
      <c r="F74" s="2">
        <v>46317.707268518519</v>
      </c>
      <c r="G74" t="s">
        <v>22</v>
      </c>
      <c r="H74" t="s">
        <v>6710</v>
      </c>
      <c r="I74">
        <v>370</v>
      </c>
      <c r="J74" t="s">
        <v>23</v>
      </c>
      <c r="K74" t="s">
        <v>24</v>
      </c>
      <c r="L74">
        <v>150</v>
      </c>
      <c r="M74" t="s">
        <v>117</v>
      </c>
      <c r="N74" s="2">
        <v>46317.716840277775</v>
      </c>
      <c r="O74">
        <v>268</v>
      </c>
      <c r="P74" t="s">
        <v>26</v>
      </c>
      <c r="Q74">
        <v>190</v>
      </c>
      <c r="R74" s="3" t="str">
        <f>IF(OR(G74="12R",G74="12L"),_xlfn.XLOOKUP(C74,DB!$A$2:$A$248,DB!$B$2:$B$248,""),IF(OR(G74="30L",G74="30R"),_xlfn.XLOOKUP(C74,DB!$A$2:$A$248,DB!$C$2:$C$248,""),""))</f>
        <v>TAKUX</v>
      </c>
      <c r="S74" s="3">
        <f t="shared" si="1"/>
        <v>16</v>
      </c>
      <c r="T74" s="3" t="str">
        <f>_xlfn.XLOOKUP(C74,DB!$A$2:$A$248,DB!$D$2:$D$248,"")</f>
        <v>Sector 7</v>
      </c>
    </row>
    <row r="75" spans="1:20" x14ac:dyDescent="0.2">
      <c r="A75" t="s">
        <v>248</v>
      </c>
      <c r="B75" t="s">
        <v>18</v>
      </c>
      <c r="C75" t="s">
        <v>249</v>
      </c>
      <c r="D75" t="s">
        <v>29</v>
      </c>
      <c r="E75" t="s">
        <v>6711</v>
      </c>
      <c r="F75" s="2">
        <v>46317.711469907408</v>
      </c>
      <c r="G75" t="s">
        <v>22</v>
      </c>
      <c r="H75" t="s">
        <v>6712</v>
      </c>
      <c r="I75">
        <v>380</v>
      </c>
      <c r="J75" t="s">
        <v>23</v>
      </c>
      <c r="K75" t="s">
        <v>24</v>
      </c>
      <c r="L75">
        <v>544</v>
      </c>
      <c r="M75" t="s">
        <v>1616</v>
      </c>
      <c r="N75" s="2">
        <v>46317.741597222222</v>
      </c>
      <c r="O75">
        <v>380</v>
      </c>
      <c r="P75" t="s">
        <v>26</v>
      </c>
      <c r="Q75">
        <v>40</v>
      </c>
      <c r="R75" s="3" t="str">
        <f>IF(OR(G75="12R",G75="12L"),_xlfn.XLOOKUP(C75,DB!$A$2:$A$248,DB!$B$2:$B$248,""),IF(OR(G75="30L",G75="30R"),_xlfn.XLOOKUP(C75,DB!$A$2:$A$248,DB!$C$2:$C$248,""),""))</f>
        <v>UDGUV</v>
      </c>
      <c r="S75" s="3">
        <f t="shared" si="1"/>
        <v>17</v>
      </c>
      <c r="T75" s="3" t="str">
        <f>_xlfn.XLOOKUP(C75,DB!$A$2:$A$248,DB!$D$2:$D$248,"")</f>
        <v>Sector 2</v>
      </c>
    </row>
    <row r="76" spans="1:20" x14ac:dyDescent="0.2">
      <c r="A76" t="s">
        <v>154</v>
      </c>
      <c r="B76" t="s">
        <v>18</v>
      </c>
      <c r="C76" t="s">
        <v>43</v>
      </c>
      <c r="D76" t="s">
        <v>54</v>
      </c>
      <c r="E76" t="s">
        <v>72</v>
      </c>
      <c r="F76" s="2">
        <v>46317.714837962965</v>
      </c>
      <c r="G76" t="s">
        <v>22</v>
      </c>
      <c r="H76" t="s">
        <v>6713</v>
      </c>
      <c r="I76">
        <v>380</v>
      </c>
      <c r="J76" t="s">
        <v>23</v>
      </c>
      <c r="K76" t="s">
        <v>24</v>
      </c>
      <c r="L76">
        <v>859</v>
      </c>
      <c r="M76" t="s">
        <v>46</v>
      </c>
      <c r="N76" s="2">
        <v>46317.763506944444</v>
      </c>
      <c r="O76">
        <v>380</v>
      </c>
      <c r="P76" t="s">
        <v>26</v>
      </c>
      <c r="Q76">
        <v>190</v>
      </c>
      <c r="R76" s="3" t="str">
        <f>IF(OR(G76="12R",G76="12L"),_xlfn.XLOOKUP(C76,DB!$A$2:$A$248,DB!$B$2:$B$248,""),IF(OR(G76="30L",G76="30R"),_xlfn.XLOOKUP(C76,DB!$A$2:$A$248,DB!$C$2:$C$248,""),""))</f>
        <v>UDGUV</v>
      </c>
      <c r="S76" s="3">
        <f t="shared" si="1"/>
        <v>17</v>
      </c>
      <c r="T76" s="3" t="str">
        <f>_xlfn.XLOOKUP(C76,DB!$A$2:$A$248,DB!$D$2:$D$248,"")</f>
        <v>Sector 2</v>
      </c>
    </row>
    <row r="77" spans="1:20" x14ac:dyDescent="0.2">
      <c r="A77" t="s">
        <v>6714</v>
      </c>
      <c r="B77" t="s">
        <v>18</v>
      </c>
      <c r="C77" t="s">
        <v>66</v>
      </c>
      <c r="D77" t="s">
        <v>235</v>
      </c>
      <c r="F77" s="2">
        <v>46317.718449074076</v>
      </c>
      <c r="G77" t="s">
        <v>22</v>
      </c>
      <c r="H77" t="s">
        <v>6715</v>
      </c>
      <c r="I77">
        <v>410</v>
      </c>
      <c r="J77" t="s">
        <v>23</v>
      </c>
      <c r="K77" t="s">
        <v>51</v>
      </c>
      <c r="L77">
        <v>381</v>
      </c>
      <c r="M77" t="s">
        <v>66</v>
      </c>
      <c r="N77" s="2">
        <v>46317.746712962966</v>
      </c>
      <c r="O77">
        <v>0</v>
      </c>
      <c r="P77" t="s">
        <v>26</v>
      </c>
      <c r="Q77">
        <v>15</v>
      </c>
      <c r="R77" s="3" t="str">
        <f>IF(OR(G77="12R",G77="12L"),_xlfn.XLOOKUP(C77,DB!$A$2:$A$248,DB!$B$2:$B$248,""),IF(OR(G77="30L",G77="30R"),_xlfn.XLOOKUP(C77,DB!$A$2:$A$248,DB!$C$2:$C$248,""),""))</f>
        <v>UDGUV</v>
      </c>
      <c r="S77" s="3">
        <f t="shared" si="1"/>
        <v>17</v>
      </c>
      <c r="T77" s="3" t="str">
        <f>_xlfn.XLOOKUP(C77,DB!$A$2:$A$248,DB!$D$2:$D$248,"")</f>
        <v>Sector 2</v>
      </c>
    </row>
    <row r="78" spans="1:20" x14ac:dyDescent="0.2">
      <c r="A78" t="s">
        <v>198</v>
      </c>
      <c r="B78" t="s">
        <v>18</v>
      </c>
      <c r="C78" t="s">
        <v>199</v>
      </c>
      <c r="D78" t="s">
        <v>20</v>
      </c>
      <c r="E78" t="s">
        <v>6716</v>
      </c>
      <c r="F78" s="2">
        <v>46317.719050925924</v>
      </c>
      <c r="G78" t="s">
        <v>22</v>
      </c>
      <c r="H78" t="s">
        <v>6717</v>
      </c>
      <c r="I78">
        <v>350</v>
      </c>
      <c r="J78" t="s">
        <v>23</v>
      </c>
      <c r="K78" t="s">
        <v>24</v>
      </c>
      <c r="L78">
        <v>354</v>
      </c>
      <c r="M78" t="s">
        <v>31</v>
      </c>
      <c r="N78" s="2">
        <v>46317.73940972222</v>
      </c>
      <c r="O78">
        <v>350</v>
      </c>
      <c r="P78" t="s">
        <v>26</v>
      </c>
      <c r="Q78">
        <v>40</v>
      </c>
      <c r="R78" s="3" t="str">
        <f>IF(OR(G78="12R",G78="12L"),_xlfn.XLOOKUP(C78,DB!$A$2:$A$248,DB!$B$2:$B$248,""),IF(OR(G78="30L",G78="30R"),_xlfn.XLOOKUP(C78,DB!$A$2:$A$248,DB!$C$2:$C$248,""),""))</f>
        <v>OMSUK</v>
      </c>
      <c r="S78" s="3">
        <f t="shared" si="1"/>
        <v>17</v>
      </c>
      <c r="T78" s="3" t="str">
        <f>_xlfn.XLOOKUP(C78,DB!$A$2:$A$248,DB!$D$2:$D$248,"")</f>
        <v>Sector 3</v>
      </c>
    </row>
    <row r="79" spans="1:20" x14ac:dyDescent="0.2">
      <c r="A79" t="s">
        <v>202</v>
      </c>
      <c r="B79" t="s">
        <v>18</v>
      </c>
      <c r="C79" t="s">
        <v>203</v>
      </c>
      <c r="D79" t="s">
        <v>123</v>
      </c>
      <c r="E79" t="s">
        <v>6718</v>
      </c>
      <c r="F79" s="2">
        <v>46317.720266203702</v>
      </c>
      <c r="G79" t="s">
        <v>22</v>
      </c>
      <c r="H79" t="s">
        <v>6719</v>
      </c>
      <c r="I79">
        <v>360</v>
      </c>
      <c r="J79" t="s">
        <v>23</v>
      </c>
      <c r="K79" t="s">
        <v>24</v>
      </c>
      <c r="L79">
        <v>387</v>
      </c>
      <c r="M79" t="s">
        <v>269</v>
      </c>
      <c r="N79" s="2">
        <v>46317.74119212963</v>
      </c>
      <c r="O79">
        <v>360</v>
      </c>
      <c r="P79" t="s">
        <v>26</v>
      </c>
      <c r="Q79">
        <v>40</v>
      </c>
      <c r="R79" s="3" t="str">
        <f>IF(OR(G79="12R",G79="12L"),_xlfn.XLOOKUP(C79,DB!$A$2:$A$248,DB!$B$2:$B$248,""),IF(OR(G79="30L",G79="30R"),_xlfn.XLOOKUP(C79,DB!$A$2:$A$248,DB!$C$2:$C$248,""),""))</f>
        <v>ENEBA</v>
      </c>
      <c r="S79" s="3">
        <f t="shared" si="1"/>
        <v>17</v>
      </c>
      <c r="T79" s="3" t="str">
        <f>_xlfn.XLOOKUP(C79,DB!$A$2:$A$248,DB!$D$2:$D$248,"")</f>
        <v>Sector 3</v>
      </c>
    </row>
    <row r="80" spans="1:20" x14ac:dyDescent="0.2">
      <c r="A80" t="s">
        <v>3029</v>
      </c>
      <c r="B80" t="s">
        <v>18</v>
      </c>
      <c r="C80" t="s">
        <v>205</v>
      </c>
      <c r="D80" t="s">
        <v>34</v>
      </c>
      <c r="E80" t="s">
        <v>1436</v>
      </c>
      <c r="F80" s="2">
        <v>46317.72148148148</v>
      </c>
      <c r="G80" t="s">
        <v>22</v>
      </c>
      <c r="H80" t="s">
        <v>206</v>
      </c>
      <c r="I80">
        <v>370</v>
      </c>
      <c r="J80" t="s">
        <v>23</v>
      </c>
      <c r="K80" t="s">
        <v>24</v>
      </c>
      <c r="L80">
        <v>136</v>
      </c>
      <c r="M80" t="s">
        <v>40</v>
      </c>
      <c r="N80" s="2">
        <v>46317.73027777778</v>
      </c>
      <c r="O80">
        <v>291</v>
      </c>
      <c r="P80" t="s">
        <v>26</v>
      </c>
      <c r="Q80">
        <v>190</v>
      </c>
      <c r="R80" s="3" t="str">
        <f>IF(OR(G80="12R",G80="12L"),_xlfn.XLOOKUP(C80,DB!$A$2:$A$248,DB!$B$2:$B$248,""),IF(OR(G80="30L",G80="30R"),_xlfn.XLOOKUP(C80,DB!$A$2:$A$248,DB!$C$2:$C$248,""),""))</f>
        <v>NUDAL</v>
      </c>
      <c r="S80" s="3">
        <f t="shared" si="1"/>
        <v>17</v>
      </c>
      <c r="T80" s="3" t="str">
        <f>_xlfn.XLOOKUP(C80,DB!$A$2:$A$248,DB!$D$2:$D$248,"")</f>
        <v>Sector 3</v>
      </c>
    </row>
    <row r="81" spans="1:20" x14ac:dyDescent="0.2">
      <c r="A81" t="s">
        <v>415</v>
      </c>
      <c r="B81" t="s">
        <v>18</v>
      </c>
      <c r="C81" t="s">
        <v>18</v>
      </c>
      <c r="D81" t="s">
        <v>416</v>
      </c>
      <c r="F81" s="2">
        <v>46317.727037037039</v>
      </c>
      <c r="G81" t="s">
        <v>22</v>
      </c>
      <c r="H81" t="s">
        <v>138</v>
      </c>
      <c r="I81">
        <v>15</v>
      </c>
      <c r="J81" t="s">
        <v>139</v>
      </c>
      <c r="K81" t="s">
        <v>51</v>
      </c>
      <c r="L81">
        <v>128</v>
      </c>
      <c r="M81" t="s">
        <v>18</v>
      </c>
      <c r="N81" s="2">
        <v>46317.761736111112</v>
      </c>
      <c r="O81">
        <v>0</v>
      </c>
      <c r="P81" t="s">
        <v>137</v>
      </c>
      <c r="Q81">
        <v>15</v>
      </c>
      <c r="R81" s="3" t="str">
        <f>IF(OR(G81="12R",G81="12L"),_xlfn.XLOOKUP(C81,DB!$A$2:$A$248,DB!$B$2:$B$248,""),IF(OR(G81="30L",G81="30R"),_xlfn.XLOOKUP(C81,DB!$A$2:$A$248,DB!$C$2:$C$248,""),""))</f>
        <v/>
      </c>
      <c r="S81" s="3">
        <f t="shared" si="1"/>
        <v>17</v>
      </c>
      <c r="T81" s="3" t="str">
        <f>_xlfn.XLOOKUP(C81,DB!$A$2:$A$248,DB!$D$2:$D$248,"")</f>
        <v/>
      </c>
    </row>
    <row r="82" spans="1:20" x14ac:dyDescent="0.2">
      <c r="A82" t="s">
        <v>207</v>
      </c>
      <c r="B82" t="s">
        <v>18</v>
      </c>
      <c r="C82" t="s">
        <v>208</v>
      </c>
      <c r="D82" t="s">
        <v>129</v>
      </c>
      <c r="E82" t="s">
        <v>6720</v>
      </c>
      <c r="F82" s="2">
        <v>46317.733391203699</v>
      </c>
      <c r="G82" t="s">
        <v>22</v>
      </c>
      <c r="H82" t="s">
        <v>6721</v>
      </c>
      <c r="I82">
        <v>370</v>
      </c>
      <c r="J82" t="s">
        <v>23</v>
      </c>
      <c r="K82" t="s">
        <v>24</v>
      </c>
      <c r="L82">
        <v>353</v>
      </c>
      <c r="M82" t="s">
        <v>31</v>
      </c>
      <c r="N82" s="2">
        <v>46317.754027777773</v>
      </c>
      <c r="O82">
        <v>370</v>
      </c>
      <c r="P82" t="s">
        <v>26</v>
      </c>
      <c r="Q82">
        <v>40</v>
      </c>
      <c r="R82" s="3" t="str">
        <f>IF(OR(G82="12R",G82="12L"),_xlfn.XLOOKUP(C82,DB!$A$2:$A$248,DB!$B$2:$B$248,""),IF(OR(G82="30L",G82="30R"),_xlfn.XLOOKUP(C82,DB!$A$2:$A$248,DB!$C$2:$C$248,""),""))</f>
        <v>ENEBA</v>
      </c>
      <c r="S82" s="3">
        <f t="shared" si="1"/>
        <v>17</v>
      </c>
      <c r="T82" s="3" t="str">
        <f>_xlfn.XLOOKUP(C82,DB!$A$2:$A$248,DB!$D$2:$D$248,"")</f>
        <v>Sector 3</v>
      </c>
    </row>
    <row r="83" spans="1:20" x14ac:dyDescent="0.2">
      <c r="A83" t="s">
        <v>6722</v>
      </c>
      <c r="B83" t="s">
        <v>18</v>
      </c>
      <c r="C83" t="s">
        <v>4138</v>
      </c>
      <c r="D83" t="s">
        <v>4693</v>
      </c>
      <c r="E83" t="s">
        <v>6722</v>
      </c>
      <c r="F83" s="2">
        <v>46317.7346412037</v>
      </c>
      <c r="G83" t="s">
        <v>22</v>
      </c>
      <c r="H83" t="s">
        <v>6723</v>
      </c>
      <c r="I83">
        <v>410</v>
      </c>
      <c r="J83" t="s">
        <v>23</v>
      </c>
      <c r="K83" t="s">
        <v>51</v>
      </c>
      <c r="L83">
        <v>216</v>
      </c>
      <c r="M83" t="s">
        <v>383</v>
      </c>
      <c r="N83" s="2">
        <v>46317.747210648144</v>
      </c>
      <c r="O83">
        <v>340</v>
      </c>
      <c r="P83" t="s">
        <v>26</v>
      </c>
      <c r="Q83">
        <v>40</v>
      </c>
      <c r="R83" s="3" t="str">
        <f>IF(OR(G83="12R",G83="12L"),_xlfn.XLOOKUP(C83,DB!$A$2:$A$248,DB!$B$2:$B$248,""),IF(OR(G83="30L",G83="30R"),_xlfn.XLOOKUP(C83,DB!$A$2:$A$248,DB!$C$2:$C$248,""),""))</f>
        <v>NUDAL</v>
      </c>
      <c r="S83" s="3">
        <f t="shared" si="1"/>
        <v>17</v>
      </c>
      <c r="T83" s="3" t="str">
        <f>_xlfn.XLOOKUP(C83,DB!$A$2:$A$248,DB!$D$2:$D$248,"")</f>
        <v>Sector 3</v>
      </c>
    </row>
    <row r="84" spans="1:20" x14ac:dyDescent="0.2">
      <c r="A84" t="s">
        <v>479</v>
      </c>
      <c r="B84" t="s">
        <v>18</v>
      </c>
      <c r="C84" t="s">
        <v>480</v>
      </c>
      <c r="D84" t="s">
        <v>54</v>
      </c>
      <c r="E84" t="s">
        <v>222</v>
      </c>
      <c r="F84" s="2">
        <v>46317.735833333332</v>
      </c>
      <c r="G84" t="s">
        <v>22</v>
      </c>
      <c r="H84" t="s">
        <v>6724</v>
      </c>
      <c r="I84">
        <v>380</v>
      </c>
      <c r="J84" t="s">
        <v>23</v>
      </c>
      <c r="K84" t="s">
        <v>24</v>
      </c>
      <c r="L84">
        <v>877</v>
      </c>
      <c r="M84" t="s">
        <v>36</v>
      </c>
      <c r="N84" s="2">
        <v>46317.78601851852</v>
      </c>
      <c r="O84">
        <v>380</v>
      </c>
      <c r="P84" t="s">
        <v>26</v>
      </c>
      <c r="Q84">
        <v>190</v>
      </c>
      <c r="R84" s="3" t="str">
        <f>IF(OR(G84="12R",G84="12L"),_xlfn.XLOOKUP(C84,DB!$A$2:$A$248,DB!$B$2:$B$248,""),IF(OR(G84="30L",G84="30R"),_xlfn.XLOOKUP(C84,DB!$A$2:$A$248,DB!$C$2:$C$248,""),""))</f>
        <v>UDGUV</v>
      </c>
      <c r="S84" s="3">
        <f t="shared" si="1"/>
        <v>17</v>
      </c>
      <c r="T84" s="3" t="str">
        <f>_xlfn.XLOOKUP(C84,DB!$A$2:$A$248,DB!$D$2:$D$248,"")</f>
        <v>Sector 2</v>
      </c>
    </row>
    <row r="85" spans="1:20" x14ac:dyDescent="0.2">
      <c r="A85" t="s">
        <v>262</v>
      </c>
      <c r="B85" t="s">
        <v>18</v>
      </c>
      <c r="C85" t="s">
        <v>134</v>
      </c>
      <c r="D85" t="s">
        <v>61</v>
      </c>
      <c r="E85" t="s">
        <v>5343</v>
      </c>
      <c r="F85" s="2">
        <v>46317.736608796295</v>
      </c>
      <c r="G85" t="s">
        <v>22</v>
      </c>
      <c r="H85" t="s">
        <v>6725</v>
      </c>
      <c r="I85">
        <v>370</v>
      </c>
      <c r="J85" t="s">
        <v>23</v>
      </c>
      <c r="K85" t="s">
        <v>24</v>
      </c>
      <c r="L85">
        <v>358</v>
      </c>
      <c r="M85" t="s">
        <v>31</v>
      </c>
      <c r="N85" s="2">
        <v>46317.757187499999</v>
      </c>
      <c r="O85">
        <v>350</v>
      </c>
      <c r="P85" t="s">
        <v>26</v>
      </c>
      <c r="Q85">
        <v>40</v>
      </c>
      <c r="R85" s="3" t="str">
        <f>IF(OR(G85="12R",G85="12L"),_xlfn.XLOOKUP(C85,DB!$A$2:$A$248,DB!$B$2:$B$248,""),IF(OR(G85="30L",G85="30R"),_xlfn.XLOOKUP(C85,DB!$A$2:$A$248,DB!$C$2:$C$248,""),""))</f>
        <v>ENEBA</v>
      </c>
      <c r="S85" s="3">
        <f t="shared" si="1"/>
        <v>17</v>
      </c>
      <c r="T85" s="3" t="str">
        <f>_xlfn.XLOOKUP(C85,DB!$A$2:$A$248,DB!$D$2:$D$248,"")</f>
        <v>Sector 3</v>
      </c>
    </row>
    <row r="86" spans="1:20" x14ac:dyDescent="0.2">
      <c r="A86" t="s">
        <v>229</v>
      </c>
      <c r="B86" t="s">
        <v>18</v>
      </c>
      <c r="C86" t="s">
        <v>230</v>
      </c>
      <c r="D86" t="s">
        <v>61</v>
      </c>
      <c r="E86" t="s">
        <v>6726</v>
      </c>
      <c r="F86" s="2">
        <v>46317.738946759258</v>
      </c>
      <c r="G86" t="s">
        <v>22</v>
      </c>
      <c r="H86" t="s">
        <v>6727</v>
      </c>
      <c r="I86">
        <v>350</v>
      </c>
      <c r="J86" t="s">
        <v>23</v>
      </c>
      <c r="K86" t="s">
        <v>24</v>
      </c>
      <c r="L86">
        <v>359</v>
      </c>
      <c r="M86" t="s">
        <v>31</v>
      </c>
      <c r="N86" s="2">
        <v>46317.759999999995</v>
      </c>
      <c r="O86">
        <v>330</v>
      </c>
      <c r="P86" t="s">
        <v>26</v>
      </c>
      <c r="Q86">
        <v>40</v>
      </c>
      <c r="R86" s="3" t="str">
        <f>IF(OR(G86="12R",G86="12L"),_xlfn.XLOOKUP(C86,DB!$A$2:$A$248,DB!$B$2:$B$248,""),IF(OR(G86="30L",G86="30R"),_xlfn.XLOOKUP(C86,DB!$A$2:$A$248,DB!$C$2:$C$248,""),""))</f>
        <v>OMSUK</v>
      </c>
      <c r="S86" s="3">
        <f t="shared" si="1"/>
        <v>17</v>
      </c>
      <c r="T86" s="3" t="str">
        <f>_xlfn.XLOOKUP(C86,DB!$A$2:$A$248,DB!$D$2:$D$248,"")</f>
        <v>Sector 3</v>
      </c>
    </row>
    <row r="87" spans="1:20" x14ac:dyDescent="0.2">
      <c r="A87" t="s">
        <v>412</v>
      </c>
      <c r="B87" t="s">
        <v>18</v>
      </c>
      <c r="C87" t="s">
        <v>144</v>
      </c>
      <c r="D87" t="s">
        <v>29</v>
      </c>
      <c r="E87" t="s">
        <v>6728</v>
      </c>
      <c r="F87" s="2">
        <v>46317.743518518517</v>
      </c>
      <c r="G87" t="s">
        <v>22</v>
      </c>
      <c r="H87" t="s">
        <v>6729</v>
      </c>
      <c r="I87">
        <v>370</v>
      </c>
      <c r="J87" t="s">
        <v>23</v>
      </c>
      <c r="K87" t="s">
        <v>24</v>
      </c>
      <c r="L87">
        <v>366</v>
      </c>
      <c r="M87" t="s">
        <v>31</v>
      </c>
      <c r="N87" s="2">
        <v>46317.765127314815</v>
      </c>
      <c r="O87">
        <v>350</v>
      </c>
      <c r="P87" t="s">
        <v>26</v>
      </c>
      <c r="Q87">
        <v>40</v>
      </c>
      <c r="R87" s="3" t="str">
        <f>IF(OR(G87="12R",G87="12L"),_xlfn.XLOOKUP(C87,DB!$A$2:$A$248,DB!$B$2:$B$248,""),IF(OR(G87="30L",G87="30R"),_xlfn.XLOOKUP(C87,DB!$A$2:$A$248,DB!$C$2:$C$248,""),""))</f>
        <v>OMSUK</v>
      </c>
      <c r="S87" s="3">
        <f t="shared" si="1"/>
        <v>17</v>
      </c>
      <c r="T87" s="3" t="str">
        <f>_xlfn.XLOOKUP(C87,DB!$A$2:$A$248,DB!$D$2:$D$248,"")</f>
        <v>Sector 3</v>
      </c>
    </row>
    <row r="88" spans="1:20" x14ac:dyDescent="0.2">
      <c r="A88" t="s">
        <v>209</v>
      </c>
      <c r="B88" t="s">
        <v>18</v>
      </c>
      <c r="C88" t="s">
        <v>210</v>
      </c>
      <c r="D88" t="s">
        <v>29</v>
      </c>
      <c r="E88" t="s">
        <v>6730</v>
      </c>
      <c r="F88" s="2">
        <v>46317.745266203703</v>
      </c>
      <c r="G88" t="s">
        <v>22</v>
      </c>
      <c r="H88" t="s">
        <v>6731</v>
      </c>
      <c r="I88">
        <v>350</v>
      </c>
      <c r="J88" t="s">
        <v>23</v>
      </c>
      <c r="K88" t="s">
        <v>24</v>
      </c>
      <c r="L88">
        <v>153</v>
      </c>
      <c r="M88" t="s">
        <v>117</v>
      </c>
      <c r="N88" s="2">
        <v>46317.755868055552</v>
      </c>
      <c r="O88">
        <v>248</v>
      </c>
      <c r="P88" t="s">
        <v>26</v>
      </c>
      <c r="Q88">
        <v>190</v>
      </c>
      <c r="R88" s="3" t="str">
        <f>IF(OR(G88="12R",G88="12L"),_xlfn.XLOOKUP(C88,DB!$A$2:$A$248,DB!$B$2:$B$248,""),IF(OR(G88="30L",G88="30R"),_xlfn.XLOOKUP(C88,DB!$A$2:$A$248,DB!$C$2:$C$248,""),""))</f>
        <v>TAKUX</v>
      </c>
      <c r="S88" s="3">
        <f t="shared" si="1"/>
        <v>17</v>
      </c>
      <c r="T88" s="3" t="str">
        <f>_xlfn.XLOOKUP(C88,DB!$A$2:$A$248,DB!$D$2:$D$248,"")</f>
        <v>Sector 7</v>
      </c>
    </row>
    <row r="89" spans="1:20" x14ac:dyDescent="0.2">
      <c r="A89" t="s">
        <v>236</v>
      </c>
      <c r="B89" t="s">
        <v>18</v>
      </c>
      <c r="C89" t="s">
        <v>43</v>
      </c>
      <c r="D89" t="s">
        <v>44</v>
      </c>
      <c r="E89" t="s">
        <v>668</v>
      </c>
      <c r="F89" s="2">
        <v>46317.747881944444</v>
      </c>
      <c r="G89" t="s">
        <v>22</v>
      </c>
      <c r="H89" t="s">
        <v>6732</v>
      </c>
      <c r="I89">
        <v>380</v>
      </c>
      <c r="J89" t="s">
        <v>23</v>
      </c>
      <c r="K89" t="s">
        <v>24</v>
      </c>
      <c r="L89">
        <v>855</v>
      </c>
      <c r="M89" t="s">
        <v>46</v>
      </c>
      <c r="N89" s="2">
        <v>46317.796481481477</v>
      </c>
      <c r="O89">
        <v>380</v>
      </c>
      <c r="P89" t="s">
        <v>26</v>
      </c>
      <c r="Q89">
        <v>190</v>
      </c>
      <c r="R89" s="3" t="str">
        <f>IF(OR(G89="12R",G89="12L"),_xlfn.XLOOKUP(C89,DB!$A$2:$A$248,DB!$B$2:$B$248,""),IF(OR(G89="30L",G89="30R"),_xlfn.XLOOKUP(C89,DB!$A$2:$A$248,DB!$C$2:$C$248,""),""))</f>
        <v>UDGUV</v>
      </c>
      <c r="S89" s="3">
        <f t="shared" si="1"/>
        <v>17</v>
      </c>
      <c r="T89" s="3" t="str">
        <f>_xlfn.XLOOKUP(C89,DB!$A$2:$A$248,DB!$D$2:$D$248,"")</f>
        <v>Sector 2</v>
      </c>
    </row>
    <row r="90" spans="1:20" x14ac:dyDescent="0.2">
      <c r="A90" t="s">
        <v>404</v>
      </c>
      <c r="B90" t="s">
        <v>18</v>
      </c>
      <c r="C90" t="s">
        <v>33</v>
      </c>
      <c r="D90" t="s">
        <v>20</v>
      </c>
      <c r="E90" t="s">
        <v>5464</v>
      </c>
      <c r="F90" s="2">
        <v>46317.749432870369</v>
      </c>
      <c r="G90" t="s">
        <v>22</v>
      </c>
      <c r="H90" t="s">
        <v>6733</v>
      </c>
      <c r="I90">
        <v>360</v>
      </c>
      <c r="J90" t="s">
        <v>23</v>
      </c>
      <c r="K90" t="s">
        <v>24</v>
      </c>
      <c r="L90">
        <v>877</v>
      </c>
      <c r="M90" t="s">
        <v>36</v>
      </c>
      <c r="N90" s="2">
        <v>46317.799386574072</v>
      </c>
      <c r="O90">
        <v>360</v>
      </c>
      <c r="P90" t="s">
        <v>26</v>
      </c>
      <c r="Q90">
        <v>190</v>
      </c>
      <c r="R90" s="3" t="str">
        <f>IF(OR(G90="12R",G90="12L"),_xlfn.XLOOKUP(C90,DB!$A$2:$A$248,DB!$B$2:$B$248,""),IF(OR(G90="30L",G90="30R"),_xlfn.XLOOKUP(C90,DB!$A$2:$A$248,DB!$C$2:$C$248,""),""))</f>
        <v>UDGUV</v>
      </c>
      <c r="S90" s="3">
        <f t="shared" si="1"/>
        <v>17</v>
      </c>
      <c r="T90" s="3" t="str">
        <f>_xlfn.XLOOKUP(C90,DB!$A$2:$A$248,DB!$D$2:$D$248,"")</f>
        <v>Sector 2</v>
      </c>
    </row>
    <row r="91" spans="1:20" x14ac:dyDescent="0.2">
      <c r="A91" t="s">
        <v>217</v>
      </c>
      <c r="B91" t="s">
        <v>18</v>
      </c>
      <c r="C91" t="s">
        <v>33</v>
      </c>
      <c r="D91" t="s">
        <v>20</v>
      </c>
      <c r="E91" t="s">
        <v>629</v>
      </c>
      <c r="F91" s="2">
        <v>46317.750787037032</v>
      </c>
      <c r="G91" t="s">
        <v>22</v>
      </c>
      <c r="H91" t="s">
        <v>380</v>
      </c>
      <c r="I91">
        <v>340</v>
      </c>
      <c r="J91" t="s">
        <v>23</v>
      </c>
      <c r="K91" t="s">
        <v>24</v>
      </c>
      <c r="L91">
        <v>878</v>
      </c>
      <c r="M91" t="s">
        <v>36</v>
      </c>
      <c r="N91" s="2">
        <v>46317.801087962958</v>
      </c>
      <c r="O91">
        <v>340</v>
      </c>
      <c r="P91" t="s">
        <v>26</v>
      </c>
      <c r="Q91">
        <v>190</v>
      </c>
      <c r="R91" s="3" t="str">
        <f>IF(OR(G91="12R",G91="12L"),_xlfn.XLOOKUP(C91,DB!$A$2:$A$248,DB!$B$2:$B$248,""),IF(OR(G91="30L",G91="30R"),_xlfn.XLOOKUP(C91,DB!$A$2:$A$248,DB!$C$2:$C$248,""),""))</f>
        <v>UDGUV</v>
      </c>
      <c r="S91" s="3">
        <f t="shared" si="1"/>
        <v>18</v>
      </c>
      <c r="T91" s="3" t="str">
        <f>_xlfn.XLOOKUP(C91,DB!$A$2:$A$248,DB!$D$2:$D$248,"")</f>
        <v>Sector 2</v>
      </c>
    </row>
    <row r="92" spans="1:20" x14ac:dyDescent="0.2">
      <c r="A92" t="s">
        <v>305</v>
      </c>
      <c r="B92" t="s">
        <v>18</v>
      </c>
      <c r="C92" t="s">
        <v>148</v>
      </c>
      <c r="D92" t="s">
        <v>61</v>
      </c>
      <c r="E92" t="s">
        <v>6734</v>
      </c>
      <c r="F92" s="2">
        <v>46317.751597222217</v>
      </c>
      <c r="G92" t="s">
        <v>22</v>
      </c>
      <c r="H92" t="s">
        <v>6735</v>
      </c>
      <c r="I92">
        <v>350</v>
      </c>
      <c r="J92" t="s">
        <v>23</v>
      </c>
      <c r="K92" t="s">
        <v>24</v>
      </c>
      <c r="L92">
        <v>132</v>
      </c>
      <c r="M92" t="s">
        <v>921</v>
      </c>
      <c r="N92" s="2">
        <v>46317.760266203702</v>
      </c>
      <c r="O92">
        <v>216</v>
      </c>
      <c r="P92" t="s">
        <v>26</v>
      </c>
      <c r="Q92">
        <v>190</v>
      </c>
      <c r="R92" s="3" t="str">
        <f>IF(OR(G92="12R",G92="12L"),_xlfn.XLOOKUP(C92,DB!$A$2:$A$248,DB!$B$2:$B$248,""),IF(OR(G92="30L",G92="30R"),_xlfn.XLOOKUP(C92,DB!$A$2:$A$248,DB!$C$2:$C$248,""),""))</f>
        <v>NUDAL</v>
      </c>
      <c r="S92" s="3">
        <f t="shared" si="1"/>
        <v>18</v>
      </c>
      <c r="T92" s="3" t="str">
        <f>_xlfn.XLOOKUP(C92,DB!$A$2:$A$248,DB!$D$2:$D$248,"")</f>
        <v>Sector 3</v>
      </c>
    </row>
    <row r="93" spans="1:20" x14ac:dyDescent="0.2">
      <c r="A93" t="s">
        <v>483</v>
      </c>
      <c r="B93" t="s">
        <v>18</v>
      </c>
      <c r="C93" t="s">
        <v>484</v>
      </c>
      <c r="D93" t="s">
        <v>54</v>
      </c>
      <c r="E93" t="s">
        <v>844</v>
      </c>
      <c r="F93" s="2">
        <v>46317.752349537041</v>
      </c>
      <c r="G93" t="s">
        <v>22</v>
      </c>
      <c r="H93" t="s">
        <v>6736</v>
      </c>
      <c r="I93">
        <v>380</v>
      </c>
      <c r="J93" t="s">
        <v>23</v>
      </c>
      <c r="K93" t="s">
        <v>24</v>
      </c>
      <c r="L93">
        <v>997</v>
      </c>
      <c r="M93" t="s">
        <v>486</v>
      </c>
      <c r="N93" s="2">
        <v>46317.808900462958</v>
      </c>
      <c r="O93">
        <v>229</v>
      </c>
      <c r="P93" t="s">
        <v>26</v>
      </c>
      <c r="Q93">
        <v>190</v>
      </c>
      <c r="R93" s="3" t="str">
        <f>IF(OR(G93="12R",G93="12L"),_xlfn.XLOOKUP(C93,DB!$A$2:$A$248,DB!$B$2:$B$248,""),IF(OR(G93="30L",G93="30R"),_xlfn.XLOOKUP(C93,DB!$A$2:$A$248,DB!$C$2:$C$248,""),""))</f>
        <v>UDGUV</v>
      </c>
      <c r="S93" s="3">
        <f t="shared" si="1"/>
        <v>18</v>
      </c>
      <c r="T93" s="3" t="str">
        <f>_xlfn.XLOOKUP(C93,DB!$A$2:$A$248,DB!$D$2:$D$248,"")</f>
        <v>Sector 2</v>
      </c>
    </row>
    <row r="94" spans="1:20" x14ac:dyDescent="0.2">
      <c r="A94" t="s">
        <v>237</v>
      </c>
      <c r="B94" t="s">
        <v>18</v>
      </c>
      <c r="C94" t="s">
        <v>238</v>
      </c>
      <c r="D94" t="s">
        <v>116</v>
      </c>
      <c r="E94" t="s">
        <v>6737</v>
      </c>
      <c r="F94" s="2">
        <v>46317.753067129626</v>
      </c>
      <c r="G94" t="s">
        <v>22</v>
      </c>
      <c r="H94" t="s">
        <v>6738</v>
      </c>
      <c r="I94">
        <v>410</v>
      </c>
      <c r="J94" t="s">
        <v>23</v>
      </c>
      <c r="K94" t="s">
        <v>24</v>
      </c>
      <c r="L94">
        <v>135</v>
      </c>
      <c r="M94" t="s">
        <v>40</v>
      </c>
      <c r="N94" s="2">
        <v>46317.76153935185</v>
      </c>
      <c r="O94">
        <v>287</v>
      </c>
      <c r="P94" t="s">
        <v>26</v>
      </c>
      <c r="Q94">
        <v>190</v>
      </c>
      <c r="R94" s="3" t="str">
        <f>IF(OR(G94="12R",G94="12L"),_xlfn.XLOOKUP(C94,DB!$A$2:$A$248,DB!$B$2:$B$248,""),IF(OR(G94="30L",G94="30R"),_xlfn.XLOOKUP(C94,DB!$A$2:$A$248,DB!$C$2:$C$248,""),""))</f>
        <v>OMSUK</v>
      </c>
      <c r="S94" s="3">
        <f t="shared" si="1"/>
        <v>18</v>
      </c>
      <c r="T94" s="3" t="str">
        <f>_xlfn.XLOOKUP(C94,DB!$A$2:$A$248,DB!$D$2:$D$248,"")</f>
        <v>Sector 3</v>
      </c>
    </row>
    <row r="95" spans="1:20" x14ac:dyDescent="0.2">
      <c r="A95" t="s">
        <v>232</v>
      </c>
      <c r="B95" t="s">
        <v>18</v>
      </c>
      <c r="C95" t="s">
        <v>170</v>
      </c>
      <c r="D95" t="s">
        <v>20</v>
      </c>
      <c r="E95" t="s">
        <v>6526</v>
      </c>
      <c r="F95" s="2">
        <v>46317.754583333328</v>
      </c>
      <c r="G95" t="s">
        <v>22</v>
      </c>
      <c r="H95" t="s">
        <v>6739</v>
      </c>
      <c r="I95">
        <v>350</v>
      </c>
      <c r="J95" t="s">
        <v>23</v>
      </c>
      <c r="K95" t="s">
        <v>24</v>
      </c>
      <c r="L95">
        <v>351</v>
      </c>
      <c r="M95" t="s">
        <v>31</v>
      </c>
      <c r="N95" s="2">
        <v>46317.774652777778</v>
      </c>
      <c r="O95">
        <v>330</v>
      </c>
      <c r="P95" t="s">
        <v>26</v>
      </c>
      <c r="Q95">
        <v>40</v>
      </c>
      <c r="R95" s="3" t="str">
        <f>IF(OR(G95="12R",G95="12L"),_xlfn.XLOOKUP(C95,DB!$A$2:$A$248,DB!$B$2:$B$248,""),IF(OR(G95="30L",G95="30R"),_xlfn.XLOOKUP(C95,DB!$A$2:$A$248,DB!$C$2:$C$248,""),""))</f>
        <v>OMSUK</v>
      </c>
      <c r="S95" s="3">
        <f t="shared" si="1"/>
        <v>18</v>
      </c>
      <c r="T95" s="3" t="str">
        <f>_xlfn.XLOOKUP(C95,DB!$A$2:$A$248,DB!$D$2:$D$248,"")</f>
        <v>Sector 3</v>
      </c>
    </row>
    <row r="96" spans="1:20" x14ac:dyDescent="0.2">
      <c r="A96" t="s">
        <v>389</v>
      </c>
      <c r="B96" t="s">
        <v>18</v>
      </c>
      <c r="C96" t="s">
        <v>390</v>
      </c>
      <c r="D96" t="s">
        <v>34</v>
      </c>
      <c r="E96" t="s">
        <v>721</v>
      </c>
      <c r="F96" s="2">
        <v>46317.755949074075</v>
      </c>
      <c r="G96" t="s">
        <v>22</v>
      </c>
      <c r="H96" t="s">
        <v>6740</v>
      </c>
      <c r="I96">
        <v>370</v>
      </c>
      <c r="J96" t="s">
        <v>23</v>
      </c>
      <c r="K96" t="s">
        <v>24</v>
      </c>
      <c r="L96">
        <v>135</v>
      </c>
      <c r="M96" t="s">
        <v>40</v>
      </c>
      <c r="N96" s="2">
        <v>46317.764502314814</v>
      </c>
      <c r="O96">
        <v>273</v>
      </c>
      <c r="P96" t="s">
        <v>26</v>
      </c>
      <c r="Q96">
        <v>190</v>
      </c>
      <c r="R96" s="3" t="str">
        <f>IF(OR(G96="12R",G96="12L"),_xlfn.XLOOKUP(C96,DB!$A$2:$A$248,DB!$B$2:$B$248,""),IF(OR(G96="30L",G96="30R"),_xlfn.XLOOKUP(C96,DB!$A$2:$A$248,DB!$C$2:$C$248,""),""))</f>
        <v>OMSUK</v>
      </c>
      <c r="S96" s="3">
        <f t="shared" si="1"/>
        <v>18</v>
      </c>
      <c r="T96" s="3" t="str">
        <f>_xlfn.XLOOKUP(C96,DB!$A$2:$A$248,DB!$D$2:$D$248,"")</f>
        <v>Sector 3</v>
      </c>
    </row>
    <row r="97" spans="1:20" x14ac:dyDescent="0.2">
      <c r="A97" t="s">
        <v>214</v>
      </c>
      <c r="B97" t="s">
        <v>18</v>
      </c>
      <c r="C97" t="s">
        <v>215</v>
      </c>
      <c r="D97" t="s">
        <v>116</v>
      </c>
      <c r="E97" t="s">
        <v>4237</v>
      </c>
      <c r="F97" s="2">
        <v>46317.757337962961</v>
      </c>
      <c r="G97" t="s">
        <v>22</v>
      </c>
      <c r="H97" t="s">
        <v>6741</v>
      </c>
      <c r="I97">
        <v>400</v>
      </c>
      <c r="J97" t="s">
        <v>23</v>
      </c>
      <c r="K97" t="s">
        <v>24</v>
      </c>
      <c r="L97">
        <v>437</v>
      </c>
      <c r="M97" t="s">
        <v>204</v>
      </c>
      <c r="N97" s="2">
        <v>46317.782291666663</v>
      </c>
      <c r="O97">
        <v>400</v>
      </c>
      <c r="P97" t="s">
        <v>26</v>
      </c>
      <c r="Q97">
        <v>40</v>
      </c>
      <c r="R97" s="3" t="str">
        <f>IF(OR(G97="12R",G97="12L"),_xlfn.XLOOKUP(C97,DB!$A$2:$A$248,DB!$B$2:$B$248,""),IF(OR(G97="30L",G97="30R"),_xlfn.XLOOKUP(C97,DB!$A$2:$A$248,DB!$C$2:$C$248,""),""))</f>
        <v>OMSUK</v>
      </c>
      <c r="S97" s="3">
        <f t="shared" si="1"/>
        <v>18</v>
      </c>
      <c r="T97" s="3" t="str">
        <f>_xlfn.XLOOKUP(C97,DB!$A$2:$A$248,DB!$D$2:$D$248,"")</f>
        <v>Sector 3</v>
      </c>
    </row>
    <row r="98" spans="1:20" x14ac:dyDescent="0.2">
      <c r="A98" t="s">
        <v>665</v>
      </c>
      <c r="B98" t="s">
        <v>18</v>
      </c>
      <c r="C98" t="s">
        <v>666</v>
      </c>
      <c r="D98" t="s">
        <v>29</v>
      </c>
      <c r="E98" t="s">
        <v>4162</v>
      </c>
      <c r="F98" s="2">
        <v>46317.75849537037</v>
      </c>
      <c r="G98" t="s">
        <v>22</v>
      </c>
      <c r="H98" t="s">
        <v>6742</v>
      </c>
      <c r="I98">
        <v>380</v>
      </c>
      <c r="J98" t="s">
        <v>23</v>
      </c>
      <c r="K98" t="s">
        <v>24</v>
      </c>
      <c r="L98">
        <v>442</v>
      </c>
      <c r="M98" t="s">
        <v>204</v>
      </c>
      <c r="N98" s="2">
        <v>46317.784166666665</v>
      </c>
      <c r="O98">
        <v>380</v>
      </c>
      <c r="P98" t="s">
        <v>26</v>
      </c>
      <c r="Q98">
        <v>40</v>
      </c>
      <c r="R98" s="3" t="str">
        <f>IF(OR(G98="12R",G98="12L"),_xlfn.XLOOKUP(C98,DB!$A$2:$A$248,DB!$B$2:$B$248,""),IF(OR(G98="30L",G98="30R"),_xlfn.XLOOKUP(C98,DB!$A$2:$A$248,DB!$C$2:$C$248,""),""))</f>
        <v>OMSUK</v>
      </c>
      <c r="S98" s="3">
        <f t="shared" si="1"/>
        <v>18</v>
      </c>
      <c r="T98" s="3" t="str">
        <f>_xlfn.XLOOKUP(C98,DB!$A$2:$A$248,DB!$D$2:$D$248,"")</f>
        <v>Sector 3</v>
      </c>
    </row>
    <row r="99" spans="1:20" x14ac:dyDescent="0.2">
      <c r="A99" t="s">
        <v>253</v>
      </c>
      <c r="B99" t="s">
        <v>18</v>
      </c>
      <c r="C99" t="s">
        <v>122</v>
      </c>
      <c r="D99" t="s">
        <v>123</v>
      </c>
      <c r="E99" t="s">
        <v>3396</v>
      </c>
      <c r="F99" s="2">
        <v>46317.762685185182</v>
      </c>
      <c r="G99" t="s">
        <v>22</v>
      </c>
      <c r="H99" t="s">
        <v>6743</v>
      </c>
      <c r="I99">
        <v>380</v>
      </c>
      <c r="J99" t="s">
        <v>23</v>
      </c>
      <c r="K99" t="s">
        <v>24</v>
      </c>
      <c r="L99">
        <v>538</v>
      </c>
      <c r="M99" t="s">
        <v>6370</v>
      </c>
      <c r="N99" s="2">
        <v>46317.792233796295</v>
      </c>
      <c r="O99">
        <v>380</v>
      </c>
      <c r="P99" t="s">
        <v>26</v>
      </c>
      <c r="Q99">
        <v>40</v>
      </c>
      <c r="R99" s="3" t="str">
        <f>IF(OR(G99="12R",G99="12L"),_xlfn.XLOOKUP(C99,DB!$A$2:$A$248,DB!$B$2:$B$248,""),IF(OR(G99="30L",G99="30R"),_xlfn.XLOOKUP(C99,DB!$A$2:$A$248,DB!$C$2:$C$248,""),""))</f>
        <v>ENEBA</v>
      </c>
      <c r="S99" s="3">
        <f t="shared" si="1"/>
        <v>18</v>
      </c>
      <c r="T99" s="3" t="str">
        <f>_xlfn.XLOOKUP(C99,DB!$A$2:$A$248,DB!$D$2:$D$248,"")</f>
        <v>Sector 3</v>
      </c>
    </row>
    <row r="100" spans="1:20" x14ac:dyDescent="0.2">
      <c r="A100" t="s">
        <v>233</v>
      </c>
      <c r="B100" t="s">
        <v>18</v>
      </c>
      <c r="C100" t="s">
        <v>234</v>
      </c>
      <c r="D100" t="s">
        <v>44</v>
      </c>
      <c r="E100" t="s">
        <v>6744</v>
      </c>
      <c r="F100" s="2">
        <v>46317.763553240744</v>
      </c>
      <c r="G100" t="s">
        <v>22</v>
      </c>
      <c r="H100" t="s">
        <v>6745</v>
      </c>
      <c r="I100">
        <v>320</v>
      </c>
      <c r="J100" t="s">
        <v>23</v>
      </c>
      <c r="K100" t="s">
        <v>24</v>
      </c>
      <c r="L100">
        <v>877</v>
      </c>
      <c r="M100" t="s">
        <v>780</v>
      </c>
      <c r="N100" s="2">
        <v>46317.812048611115</v>
      </c>
      <c r="O100">
        <v>320</v>
      </c>
      <c r="P100" t="s">
        <v>26</v>
      </c>
      <c r="Q100">
        <v>190</v>
      </c>
      <c r="R100" s="3" t="str">
        <f>IF(OR(G100="12R",G100="12L"),_xlfn.XLOOKUP(C100,DB!$A$2:$A$248,DB!$B$2:$B$248,""),IF(OR(G100="30L",G100="30R"),_xlfn.XLOOKUP(C100,DB!$A$2:$A$248,DB!$C$2:$C$248,""),""))</f>
        <v>UDGUV</v>
      </c>
      <c r="S100" s="3">
        <f t="shared" si="1"/>
        <v>18</v>
      </c>
      <c r="T100" s="3" t="str">
        <f>_xlfn.XLOOKUP(C100,DB!$A$2:$A$248,DB!$D$2:$D$248,"")</f>
        <v>Sector 2</v>
      </c>
    </row>
    <row r="101" spans="1:20" x14ac:dyDescent="0.2">
      <c r="A101" t="s">
        <v>220</v>
      </c>
      <c r="B101" t="s">
        <v>18</v>
      </c>
      <c r="C101" t="s">
        <v>221</v>
      </c>
      <c r="D101" t="s">
        <v>20</v>
      </c>
      <c r="E101" t="s">
        <v>406</v>
      </c>
      <c r="F101" s="2">
        <v>46317.765081018515</v>
      </c>
      <c r="G101" t="s">
        <v>22</v>
      </c>
      <c r="H101" t="s">
        <v>6746</v>
      </c>
      <c r="I101">
        <v>360</v>
      </c>
      <c r="J101" t="s">
        <v>23</v>
      </c>
      <c r="K101" t="s">
        <v>24</v>
      </c>
      <c r="L101">
        <v>858</v>
      </c>
      <c r="M101" t="s">
        <v>46</v>
      </c>
      <c r="N101" s="2">
        <v>46317.814062500001</v>
      </c>
      <c r="O101">
        <v>360</v>
      </c>
      <c r="P101" t="s">
        <v>26</v>
      </c>
      <c r="Q101">
        <v>190</v>
      </c>
      <c r="R101" s="3" t="str">
        <f>IF(OR(G101="12R",G101="12L"),_xlfn.XLOOKUP(C101,DB!$A$2:$A$248,DB!$B$2:$B$248,""),IF(OR(G101="30L",G101="30R"),_xlfn.XLOOKUP(C101,DB!$A$2:$A$248,DB!$C$2:$C$248,""),""))</f>
        <v>UDGUV</v>
      </c>
      <c r="S101" s="3">
        <f t="shared" si="1"/>
        <v>18</v>
      </c>
      <c r="T101" s="3" t="str">
        <f>_xlfn.XLOOKUP(C101,DB!$A$2:$A$248,DB!$D$2:$D$248,"")</f>
        <v>Sector 2</v>
      </c>
    </row>
    <row r="102" spans="1:20" x14ac:dyDescent="0.2">
      <c r="A102" t="s">
        <v>243</v>
      </c>
      <c r="B102" t="s">
        <v>18</v>
      </c>
      <c r="C102" t="s">
        <v>144</v>
      </c>
      <c r="D102" t="s">
        <v>61</v>
      </c>
      <c r="E102" t="s">
        <v>634</v>
      </c>
      <c r="F102" s="2">
        <v>46317.765821759254</v>
      </c>
      <c r="G102" t="s">
        <v>22</v>
      </c>
      <c r="H102" t="s">
        <v>6747</v>
      </c>
      <c r="I102">
        <v>350</v>
      </c>
      <c r="J102" t="s">
        <v>23</v>
      </c>
      <c r="K102" t="s">
        <v>24</v>
      </c>
      <c r="L102">
        <v>359</v>
      </c>
      <c r="M102" t="s">
        <v>31</v>
      </c>
      <c r="N102" s="2">
        <v>46317.785856481481</v>
      </c>
      <c r="O102">
        <v>350</v>
      </c>
      <c r="P102" t="s">
        <v>26</v>
      </c>
      <c r="Q102">
        <v>40</v>
      </c>
      <c r="R102" s="3" t="str">
        <f>IF(OR(G102="12R",G102="12L"),_xlfn.XLOOKUP(C102,DB!$A$2:$A$248,DB!$B$2:$B$248,""),IF(OR(G102="30L",G102="30R"),_xlfn.XLOOKUP(C102,DB!$A$2:$A$248,DB!$C$2:$C$248,""),""))</f>
        <v>OMSUK</v>
      </c>
      <c r="S102" s="3">
        <f t="shared" si="1"/>
        <v>18</v>
      </c>
      <c r="T102" s="3" t="str">
        <f>_xlfn.XLOOKUP(C102,DB!$A$2:$A$248,DB!$D$2:$D$248,"")</f>
        <v>Sector 3</v>
      </c>
    </row>
    <row r="103" spans="1:20" x14ac:dyDescent="0.2">
      <c r="A103" t="s">
        <v>242</v>
      </c>
      <c r="B103" t="s">
        <v>18</v>
      </c>
      <c r="C103" t="s">
        <v>203</v>
      </c>
      <c r="D103" t="s">
        <v>61</v>
      </c>
      <c r="E103" t="s">
        <v>3596</v>
      </c>
      <c r="F103" s="2">
        <v>46317.767106481479</v>
      </c>
      <c r="G103" t="s">
        <v>22</v>
      </c>
      <c r="H103" t="s">
        <v>6748</v>
      </c>
      <c r="I103">
        <v>340</v>
      </c>
      <c r="J103" t="s">
        <v>23</v>
      </c>
      <c r="K103" t="s">
        <v>24</v>
      </c>
      <c r="L103">
        <v>448</v>
      </c>
      <c r="M103" t="s">
        <v>204</v>
      </c>
      <c r="N103" s="2">
        <v>46317.793078703704</v>
      </c>
      <c r="O103">
        <v>340</v>
      </c>
      <c r="P103" t="s">
        <v>26</v>
      </c>
      <c r="Q103">
        <v>40</v>
      </c>
      <c r="R103" s="3" t="str">
        <f>IF(OR(G103="12R",G103="12L"),_xlfn.XLOOKUP(C103,DB!$A$2:$A$248,DB!$B$2:$B$248,""),IF(OR(G103="30L",G103="30R"),_xlfn.XLOOKUP(C103,DB!$A$2:$A$248,DB!$C$2:$C$248,""),""))</f>
        <v>ENEBA</v>
      </c>
      <c r="S103" s="3">
        <f t="shared" si="1"/>
        <v>18</v>
      </c>
      <c r="T103" s="3" t="str">
        <f>_xlfn.XLOOKUP(C103,DB!$A$2:$A$248,DB!$D$2:$D$248,"")</f>
        <v>Sector 3</v>
      </c>
    </row>
    <row r="104" spans="1:20" x14ac:dyDescent="0.2">
      <c r="A104" t="s">
        <v>231</v>
      </c>
      <c r="B104" t="s">
        <v>18</v>
      </c>
      <c r="C104" t="s">
        <v>33</v>
      </c>
      <c r="D104" t="s">
        <v>20</v>
      </c>
      <c r="E104" t="s">
        <v>562</v>
      </c>
      <c r="F104" s="2">
        <v>46317.770127314812</v>
      </c>
      <c r="G104" t="s">
        <v>22</v>
      </c>
      <c r="H104" t="s">
        <v>6749</v>
      </c>
      <c r="I104">
        <v>360</v>
      </c>
      <c r="J104" t="s">
        <v>23</v>
      </c>
      <c r="K104" t="s">
        <v>24</v>
      </c>
      <c r="L104">
        <v>869</v>
      </c>
      <c r="M104" t="s">
        <v>36</v>
      </c>
      <c r="N104" s="2">
        <v>46317.819513888884</v>
      </c>
      <c r="O104">
        <v>360</v>
      </c>
      <c r="P104" t="s">
        <v>26</v>
      </c>
      <c r="Q104">
        <v>190</v>
      </c>
      <c r="R104" s="3" t="str">
        <f>IF(OR(G104="12R",G104="12L"),_xlfn.XLOOKUP(C104,DB!$A$2:$A$248,DB!$B$2:$B$248,""),IF(OR(G104="30L",G104="30R"),_xlfn.XLOOKUP(C104,DB!$A$2:$A$248,DB!$C$2:$C$248,""),""))</f>
        <v>UDGUV</v>
      </c>
      <c r="S104" s="3">
        <f t="shared" si="1"/>
        <v>18</v>
      </c>
      <c r="T104" s="3" t="str">
        <f>_xlfn.XLOOKUP(C104,DB!$A$2:$A$248,DB!$D$2:$D$248,"")</f>
        <v>Sector 2</v>
      </c>
    </row>
    <row r="105" spans="1:20" x14ac:dyDescent="0.2">
      <c r="A105" t="s">
        <v>228</v>
      </c>
      <c r="B105" t="s">
        <v>18</v>
      </c>
      <c r="C105" t="s">
        <v>19</v>
      </c>
      <c r="D105" t="s">
        <v>54</v>
      </c>
      <c r="E105" t="s">
        <v>752</v>
      </c>
      <c r="F105" s="2">
        <v>46317.771412037036</v>
      </c>
      <c r="G105" t="s">
        <v>22</v>
      </c>
      <c r="H105" t="s">
        <v>6750</v>
      </c>
      <c r="I105">
        <v>380</v>
      </c>
      <c r="J105" t="s">
        <v>23</v>
      </c>
      <c r="K105" t="s">
        <v>24</v>
      </c>
      <c r="L105">
        <v>867</v>
      </c>
      <c r="M105" t="s">
        <v>181</v>
      </c>
      <c r="N105" s="2">
        <v>46317.820104166662</v>
      </c>
      <c r="O105">
        <v>380</v>
      </c>
      <c r="P105" t="s">
        <v>26</v>
      </c>
      <c r="Q105">
        <v>190</v>
      </c>
      <c r="R105" s="3" t="str">
        <f>IF(OR(G105="12R",G105="12L"),_xlfn.XLOOKUP(C105,DB!$A$2:$A$248,DB!$B$2:$B$248,""),IF(OR(G105="30L",G105="30R"),_xlfn.XLOOKUP(C105,DB!$A$2:$A$248,DB!$C$2:$C$248,""),""))</f>
        <v>UDGUV</v>
      </c>
      <c r="S105" s="3">
        <f t="shared" si="1"/>
        <v>18</v>
      </c>
      <c r="T105" s="3" t="str">
        <f>_xlfn.XLOOKUP(C105,DB!$A$2:$A$248,DB!$D$2:$D$248,"")</f>
        <v>Sector 2</v>
      </c>
    </row>
    <row r="106" spans="1:20" x14ac:dyDescent="0.2">
      <c r="A106" t="s">
        <v>6751</v>
      </c>
      <c r="B106" t="s">
        <v>18</v>
      </c>
      <c r="C106" t="s">
        <v>6752</v>
      </c>
      <c r="D106" t="s">
        <v>6753</v>
      </c>
      <c r="E106" t="s">
        <v>6751</v>
      </c>
      <c r="F106" s="2">
        <v>46317.772731481484</v>
      </c>
      <c r="G106" t="s">
        <v>22</v>
      </c>
      <c r="H106" t="s">
        <v>6754</v>
      </c>
      <c r="I106">
        <v>430</v>
      </c>
      <c r="J106" t="s">
        <v>23</v>
      </c>
      <c r="K106" t="s">
        <v>51</v>
      </c>
      <c r="L106">
        <v>874</v>
      </c>
      <c r="M106" t="s">
        <v>36</v>
      </c>
      <c r="N106" s="2">
        <v>46317.819756944446</v>
      </c>
      <c r="O106">
        <v>430</v>
      </c>
      <c r="P106" t="s">
        <v>26</v>
      </c>
      <c r="Q106">
        <v>30</v>
      </c>
      <c r="R106" s="3" t="str">
        <f>IF(OR(G106="12R",G106="12L"),_xlfn.XLOOKUP(C106,DB!$A$2:$A$248,DB!$B$2:$B$248,""),IF(OR(G106="30L",G106="30R"),_xlfn.XLOOKUP(C106,DB!$A$2:$A$248,DB!$C$2:$C$248,""),""))</f>
        <v/>
      </c>
      <c r="S106" s="3">
        <f t="shared" si="1"/>
        <v>18</v>
      </c>
      <c r="T106" s="3" t="str">
        <f>_xlfn.XLOOKUP(C106,DB!$A$2:$A$248,DB!$D$2:$D$248,"")</f>
        <v/>
      </c>
    </row>
    <row r="107" spans="1:20" x14ac:dyDescent="0.2">
      <c r="A107" t="s">
        <v>218</v>
      </c>
      <c r="B107" t="s">
        <v>18</v>
      </c>
      <c r="C107" t="s">
        <v>219</v>
      </c>
      <c r="D107" t="s">
        <v>34</v>
      </c>
      <c r="E107" t="s">
        <v>6755</v>
      </c>
      <c r="F107" s="2">
        <v>46317.773495370369</v>
      </c>
      <c r="G107" t="s">
        <v>22</v>
      </c>
      <c r="H107" t="s">
        <v>6756</v>
      </c>
      <c r="I107">
        <v>350</v>
      </c>
      <c r="J107" t="s">
        <v>23</v>
      </c>
      <c r="K107" t="s">
        <v>24</v>
      </c>
      <c r="L107">
        <v>153</v>
      </c>
      <c r="M107" t="s">
        <v>117</v>
      </c>
      <c r="N107" s="2">
        <v>46317.783715277779</v>
      </c>
      <c r="O107">
        <v>262</v>
      </c>
      <c r="P107" t="s">
        <v>26</v>
      </c>
      <c r="Q107">
        <v>190</v>
      </c>
      <c r="R107" s="3" t="str">
        <f>IF(OR(G107="12R",G107="12L"),_xlfn.XLOOKUP(C107,DB!$A$2:$A$248,DB!$B$2:$B$248,""),IF(OR(G107="30L",G107="30R"),_xlfn.XLOOKUP(C107,DB!$A$2:$A$248,DB!$C$2:$C$248,""),""))</f>
        <v>TAKUX</v>
      </c>
      <c r="S107" s="3">
        <f t="shared" si="1"/>
        <v>18</v>
      </c>
      <c r="T107" s="3" t="str">
        <f>_xlfn.XLOOKUP(C107,DB!$A$2:$A$248,DB!$D$2:$D$248,"")</f>
        <v>Sector 7</v>
      </c>
    </row>
    <row r="108" spans="1:20" x14ac:dyDescent="0.2">
      <c r="A108" t="s">
        <v>255</v>
      </c>
      <c r="B108" t="s">
        <v>18</v>
      </c>
      <c r="C108" t="s">
        <v>256</v>
      </c>
      <c r="D108" t="s">
        <v>20</v>
      </c>
      <c r="E108" t="s">
        <v>3431</v>
      </c>
      <c r="F108" s="2">
        <v>46317.778136574074</v>
      </c>
      <c r="G108" t="s">
        <v>22</v>
      </c>
      <c r="H108" t="s">
        <v>6757</v>
      </c>
      <c r="I108">
        <v>340</v>
      </c>
      <c r="J108" t="s">
        <v>23</v>
      </c>
      <c r="K108" t="s">
        <v>24</v>
      </c>
      <c r="L108">
        <v>874</v>
      </c>
      <c r="M108" t="s">
        <v>36</v>
      </c>
      <c r="N108" s="2">
        <v>46317.826388888891</v>
      </c>
      <c r="O108">
        <v>340</v>
      </c>
      <c r="P108" t="s">
        <v>26</v>
      </c>
      <c r="Q108">
        <v>190</v>
      </c>
      <c r="R108" s="3" t="str">
        <f>IF(OR(G108="12R",G108="12L"),_xlfn.XLOOKUP(C108,DB!$A$2:$A$248,DB!$B$2:$B$248,""),IF(OR(G108="30L",G108="30R"),_xlfn.XLOOKUP(C108,DB!$A$2:$A$248,DB!$C$2:$C$248,""),""))</f>
        <v>UDGUV</v>
      </c>
      <c r="S108" s="3">
        <f t="shared" si="1"/>
        <v>18</v>
      </c>
      <c r="T108" s="3" t="str">
        <f>_xlfn.XLOOKUP(C108,DB!$A$2:$A$248,DB!$D$2:$D$248,"")</f>
        <v>Sector 2</v>
      </c>
    </row>
    <row r="109" spans="1:20" x14ac:dyDescent="0.2">
      <c r="A109" t="s">
        <v>494</v>
      </c>
      <c r="B109" t="s">
        <v>18</v>
      </c>
      <c r="C109" t="s">
        <v>282</v>
      </c>
      <c r="D109" t="s">
        <v>29</v>
      </c>
      <c r="E109" t="s">
        <v>4898</v>
      </c>
      <c r="F109" s="2">
        <v>46317.781168981484</v>
      </c>
      <c r="G109" t="s">
        <v>22</v>
      </c>
      <c r="H109" t="s">
        <v>2571</v>
      </c>
      <c r="I109">
        <v>370</v>
      </c>
      <c r="J109" t="s">
        <v>23</v>
      </c>
      <c r="K109" t="s">
        <v>24</v>
      </c>
      <c r="L109">
        <v>136</v>
      </c>
      <c r="M109" t="s">
        <v>40</v>
      </c>
      <c r="N109" s="2">
        <v>46317.789537037039</v>
      </c>
      <c r="O109">
        <v>237</v>
      </c>
      <c r="P109" t="s">
        <v>26</v>
      </c>
      <c r="Q109">
        <v>190</v>
      </c>
      <c r="R109" s="3" t="str">
        <f>IF(OR(G109="12R",G109="12L"),_xlfn.XLOOKUP(C109,DB!$A$2:$A$248,DB!$B$2:$B$248,""),IF(OR(G109="30L",G109="30R"),_xlfn.XLOOKUP(C109,DB!$A$2:$A$248,DB!$C$2:$C$248,""),""))</f>
        <v>OMSUK</v>
      </c>
      <c r="S109" s="3">
        <f t="shared" si="1"/>
        <v>18</v>
      </c>
      <c r="T109" s="3" t="str">
        <f>_xlfn.XLOOKUP(C109,DB!$A$2:$A$248,DB!$D$2:$D$248,"")</f>
        <v>Sector 3</v>
      </c>
    </row>
    <row r="110" spans="1:20" x14ac:dyDescent="0.2">
      <c r="A110" t="s">
        <v>498</v>
      </c>
      <c r="B110" t="s">
        <v>18</v>
      </c>
      <c r="C110" t="s">
        <v>101</v>
      </c>
      <c r="D110" t="s">
        <v>34</v>
      </c>
      <c r="E110" t="s">
        <v>6361</v>
      </c>
      <c r="F110" s="2">
        <v>46317.782638888893</v>
      </c>
      <c r="G110" t="s">
        <v>22</v>
      </c>
      <c r="H110" t="s">
        <v>6758</v>
      </c>
      <c r="I110">
        <v>360</v>
      </c>
      <c r="J110" t="s">
        <v>23</v>
      </c>
      <c r="K110" t="s">
        <v>24</v>
      </c>
      <c r="L110">
        <v>859</v>
      </c>
      <c r="M110" t="s">
        <v>46</v>
      </c>
      <c r="N110" s="2">
        <v>46317.83116898148</v>
      </c>
      <c r="O110">
        <v>360</v>
      </c>
      <c r="P110" t="s">
        <v>26</v>
      </c>
      <c r="Q110">
        <v>190</v>
      </c>
      <c r="R110" s="3" t="str">
        <f>IF(OR(G110="12R",G110="12L"),_xlfn.XLOOKUP(C110,DB!$A$2:$A$248,DB!$B$2:$B$248,""),IF(OR(G110="30L",G110="30R"),_xlfn.XLOOKUP(C110,DB!$A$2:$A$248,DB!$C$2:$C$248,""),""))</f>
        <v>UDGUV</v>
      </c>
      <c r="S110" s="3">
        <f t="shared" si="1"/>
        <v>18</v>
      </c>
      <c r="T110" s="3" t="str">
        <f>_xlfn.XLOOKUP(C110,DB!$A$2:$A$248,DB!$D$2:$D$248,"")</f>
        <v>Sector 2</v>
      </c>
    </row>
    <row r="111" spans="1:20" x14ac:dyDescent="0.2">
      <c r="A111" t="s">
        <v>257</v>
      </c>
      <c r="B111" t="s">
        <v>18</v>
      </c>
      <c r="C111" t="s">
        <v>122</v>
      </c>
      <c r="D111" t="s">
        <v>123</v>
      </c>
      <c r="E111" t="s">
        <v>6759</v>
      </c>
      <c r="F111" s="2">
        <v>46317.78329861111</v>
      </c>
      <c r="G111" t="s">
        <v>22</v>
      </c>
      <c r="H111" t="s">
        <v>6760</v>
      </c>
      <c r="I111">
        <v>360</v>
      </c>
      <c r="J111" t="s">
        <v>23</v>
      </c>
      <c r="K111" t="s">
        <v>24</v>
      </c>
      <c r="L111">
        <v>532</v>
      </c>
      <c r="M111" t="s">
        <v>130</v>
      </c>
      <c r="N111" s="2">
        <v>46317.812060185184</v>
      </c>
      <c r="O111">
        <v>360</v>
      </c>
      <c r="P111" t="s">
        <v>26</v>
      </c>
      <c r="Q111">
        <v>40</v>
      </c>
      <c r="R111" s="3" t="str">
        <f>IF(OR(G111="12R",G111="12L"),_xlfn.XLOOKUP(C111,DB!$A$2:$A$248,DB!$B$2:$B$248,""),IF(OR(G111="30L",G111="30R"),_xlfn.XLOOKUP(C111,DB!$A$2:$A$248,DB!$C$2:$C$248,""),""))</f>
        <v>ENEBA</v>
      </c>
      <c r="S111" s="3">
        <f t="shared" si="1"/>
        <v>18</v>
      </c>
      <c r="T111" s="3" t="str">
        <f>_xlfn.XLOOKUP(C111,DB!$A$2:$A$248,DB!$D$2:$D$248,"")</f>
        <v>Sector 3</v>
      </c>
    </row>
    <row r="112" spans="1:20" x14ac:dyDescent="0.2">
      <c r="A112" t="s">
        <v>251</v>
      </c>
      <c r="B112" t="s">
        <v>18</v>
      </c>
      <c r="C112" t="s">
        <v>63</v>
      </c>
      <c r="D112" t="s">
        <v>34</v>
      </c>
      <c r="E112" t="s">
        <v>522</v>
      </c>
      <c r="F112" s="2">
        <v>46317.785254629634</v>
      </c>
      <c r="G112" t="s">
        <v>22</v>
      </c>
      <c r="H112" t="s">
        <v>6761</v>
      </c>
      <c r="I112">
        <v>380</v>
      </c>
      <c r="J112" t="s">
        <v>23</v>
      </c>
      <c r="K112" t="s">
        <v>24</v>
      </c>
      <c r="L112">
        <v>866</v>
      </c>
      <c r="M112" t="s">
        <v>181</v>
      </c>
      <c r="N112" s="2">
        <v>46317.834374999999</v>
      </c>
      <c r="O112">
        <v>380</v>
      </c>
      <c r="P112" t="s">
        <v>26</v>
      </c>
      <c r="Q112">
        <v>190</v>
      </c>
      <c r="R112" s="3" t="str">
        <f>IF(OR(G112="12R",G112="12L"),_xlfn.XLOOKUP(C112,DB!$A$2:$A$248,DB!$B$2:$B$248,""),IF(OR(G112="30L",G112="30R"),_xlfn.XLOOKUP(C112,DB!$A$2:$A$248,DB!$C$2:$C$248,""),""))</f>
        <v>UDGUV</v>
      </c>
      <c r="S112" s="3">
        <f t="shared" si="1"/>
        <v>18</v>
      </c>
      <c r="T112" s="3" t="str">
        <f>_xlfn.XLOOKUP(C112,DB!$A$2:$A$248,DB!$D$2:$D$248,"")</f>
        <v>Sector 2</v>
      </c>
    </row>
    <row r="113" spans="1:20" x14ac:dyDescent="0.2">
      <c r="A113" t="s">
        <v>245</v>
      </c>
      <c r="B113" t="s">
        <v>18</v>
      </c>
      <c r="C113" t="s">
        <v>246</v>
      </c>
      <c r="D113" t="s">
        <v>247</v>
      </c>
      <c r="E113" t="s">
        <v>6762</v>
      </c>
      <c r="F113" s="2">
        <v>46317.786597222221</v>
      </c>
      <c r="G113" t="s">
        <v>22</v>
      </c>
      <c r="H113" t="s">
        <v>6763</v>
      </c>
      <c r="I113">
        <v>100</v>
      </c>
      <c r="J113" t="s">
        <v>23</v>
      </c>
      <c r="K113" t="s">
        <v>24</v>
      </c>
      <c r="L113">
        <v>362</v>
      </c>
      <c r="M113" t="s">
        <v>246</v>
      </c>
      <c r="N113" s="2">
        <v>46317.851238425923</v>
      </c>
      <c r="O113">
        <v>0</v>
      </c>
      <c r="P113" t="s">
        <v>137</v>
      </c>
      <c r="Q113">
        <v>40</v>
      </c>
      <c r="R113" s="3" t="str">
        <f>IF(OR(G113="12R",G113="12L"),_xlfn.XLOOKUP(C113,DB!$A$2:$A$248,DB!$B$2:$B$248,""),IF(OR(G113="30L",G113="30R"),_xlfn.XLOOKUP(C113,DB!$A$2:$A$248,DB!$C$2:$C$248,""),""))</f>
        <v>CZM</v>
      </c>
      <c r="S113" s="3">
        <f t="shared" si="1"/>
        <v>18</v>
      </c>
      <c r="T113" s="3" t="str">
        <f>_xlfn.XLOOKUP(C113,DB!$A$2:$A$248,DB!$D$2:$D$248,"")</f>
        <v>Sector 7</v>
      </c>
    </row>
    <row r="114" spans="1:20" x14ac:dyDescent="0.2">
      <c r="A114" t="s">
        <v>509</v>
      </c>
      <c r="B114" t="s">
        <v>18</v>
      </c>
      <c r="C114" t="s">
        <v>134</v>
      </c>
      <c r="D114" t="s">
        <v>20</v>
      </c>
      <c r="E114" t="s">
        <v>6764</v>
      </c>
      <c r="F114" s="2">
        <v>46317.788136574076</v>
      </c>
      <c r="G114" t="s">
        <v>22</v>
      </c>
      <c r="H114" t="s">
        <v>6765</v>
      </c>
      <c r="I114">
        <v>390</v>
      </c>
      <c r="J114" t="s">
        <v>23</v>
      </c>
      <c r="K114" t="s">
        <v>24</v>
      </c>
      <c r="L114">
        <v>359</v>
      </c>
      <c r="M114" t="s">
        <v>31</v>
      </c>
      <c r="N114" s="2">
        <v>46317.807708333334</v>
      </c>
      <c r="O114">
        <v>390</v>
      </c>
      <c r="P114" t="s">
        <v>26</v>
      </c>
      <c r="Q114">
        <v>40</v>
      </c>
      <c r="R114" s="3" t="str">
        <f>IF(OR(G114="12R",G114="12L"),_xlfn.XLOOKUP(C114,DB!$A$2:$A$248,DB!$B$2:$B$248,""),IF(OR(G114="30L",G114="30R"),_xlfn.XLOOKUP(C114,DB!$A$2:$A$248,DB!$C$2:$C$248,""),""))</f>
        <v>ENEBA</v>
      </c>
      <c r="S114" s="3">
        <f t="shared" si="1"/>
        <v>18</v>
      </c>
      <c r="T114" s="3" t="str">
        <f>_xlfn.XLOOKUP(C114,DB!$A$2:$A$248,DB!$D$2:$D$248,"")</f>
        <v>Sector 3</v>
      </c>
    </row>
    <row r="115" spans="1:20" x14ac:dyDescent="0.2">
      <c r="A115" t="s">
        <v>258</v>
      </c>
      <c r="B115" t="s">
        <v>18</v>
      </c>
      <c r="C115" t="s">
        <v>128</v>
      </c>
      <c r="D115" t="s">
        <v>61</v>
      </c>
      <c r="E115" t="s">
        <v>5264</v>
      </c>
      <c r="F115" s="2">
        <v>46317.789375</v>
      </c>
      <c r="G115" t="s">
        <v>22</v>
      </c>
      <c r="H115" t="s">
        <v>6766</v>
      </c>
      <c r="I115">
        <v>340</v>
      </c>
      <c r="J115" t="s">
        <v>23</v>
      </c>
      <c r="K115" t="s">
        <v>24</v>
      </c>
      <c r="L115">
        <v>558</v>
      </c>
      <c r="M115" t="s">
        <v>130</v>
      </c>
      <c r="N115" s="2">
        <v>46317.820532407408</v>
      </c>
      <c r="O115">
        <v>340</v>
      </c>
      <c r="P115" t="s">
        <v>26</v>
      </c>
      <c r="Q115">
        <v>40</v>
      </c>
      <c r="R115" s="3" t="str">
        <f>IF(OR(G115="12R",G115="12L"),_xlfn.XLOOKUP(C115,DB!$A$2:$A$248,DB!$B$2:$B$248,""),IF(OR(G115="30L",G115="30R"),_xlfn.XLOOKUP(C115,DB!$A$2:$A$248,DB!$C$2:$C$248,""),""))</f>
        <v>ENEBA</v>
      </c>
      <c r="S115" s="3">
        <f t="shared" si="1"/>
        <v>18</v>
      </c>
      <c r="T115" s="3" t="str">
        <f>_xlfn.XLOOKUP(C115,DB!$A$2:$A$248,DB!$D$2:$D$248,"")</f>
        <v>Sector 3</v>
      </c>
    </row>
    <row r="116" spans="1:20" x14ac:dyDescent="0.2">
      <c r="A116" t="s">
        <v>6767</v>
      </c>
      <c r="B116" t="s">
        <v>18</v>
      </c>
      <c r="C116" t="s">
        <v>224</v>
      </c>
      <c r="D116" t="s">
        <v>786</v>
      </c>
      <c r="F116" s="2">
        <v>46317.791273148148</v>
      </c>
      <c r="G116" t="s">
        <v>22</v>
      </c>
      <c r="H116" t="s">
        <v>6768</v>
      </c>
      <c r="I116">
        <v>360</v>
      </c>
      <c r="J116" t="s">
        <v>23</v>
      </c>
      <c r="K116" t="s">
        <v>51</v>
      </c>
      <c r="L116">
        <v>540</v>
      </c>
      <c r="M116" t="s">
        <v>130</v>
      </c>
      <c r="N116" s="2">
        <v>46317.826851851853</v>
      </c>
      <c r="O116">
        <v>360</v>
      </c>
      <c r="P116" t="s">
        <v>26</v>
      </c>
      <c r="Q116">
        <v>40</v>
      </c>
      <c r="R116" s="3" t="str">
        <f>IF(OR(G116="12R",G116="12L"),_xlfn.XLOOKUP(C116,DB!$A$2:$A$248,DB!$B$2:$B$248,""),IF(OR(G116="30L",G116="30R"),_xlfn.XLOOKUP(C116,DB!$A$2:$A$248,DB!$C$2:$C$248,""),""))</f>
        <v>ENEBA</v>
      </c>
      <c r="S116" s="3">
        <f t="shared" si="1"/>
        <v>18</v>
      </c>
      <c r="T116" s="3" t="str">
        <f>_xlfn.XLOOKUP(C116,DB!$A$2:$A$248,DB!$D$2:$D$248,"")</f>
        <v>Sector 3</v>
      </c>
    </row>
    <row r="117" spans="1:20" x14ac:dyDescent="0.2">
      <c r="A117" t="s">
        <v>6769</v>
      </c>
      <c r="B117" t="s">
        <v>18</v>
      </c>
      <c r="C117" t="s">
        <v>19</v>
      </c>
      <c r="D117" t="s">
        <v>61</v>
      </c>
      <c r="E117" t="s">
        <v>81</v>
      </c>
      <c r="F117" s="2">
        <v>46317.792592592596</v>
      </c>
      <c r="G117" t="s">
        <v>22</v>
      </c>
      <c r="H117" t="s">
        <v>6770</v>
      </c>
      <c r="I117">
        <v>360</v>
      </c>
      <c r="J117" t="s">
        <v>23</v>
      </c>
      <c r="K117" t="s">
        <v>24</v>
      </c>
      <c r="L117">
        <v>868</v>
      </c>
      <c r="M117" t="s">
        <v>181</v>
      </c>
      <c r="N117" s="2">
        <v>46317.841666666667</v>
      </c>
      <c r="O117">
        <v>360</v>
      </c>
      <c r="P117" t="s">
        <v>26</v>
      </c>
      <c r="Q117">
        <v>190</v>
      </c>
      <c r="R117" s="3" t="str">
        <f>IF(OR(G117="12R",G117="12L"),_xlfn.XLOOKUP(C117,DB!$A$2:$A$248,DB!$B$2:$B$248,""),IF(OR(G117="30L",G117="30R"),_xlfn.XLOOKUP(C117,DB!$A$2:$A$248,DB!$C$2:$C$248,""),""))</f>
        <v>UDGUV</v>
      </c>
      <c r="S117" s="3">
        <f t="shared" si="1"/>
        <v>19</v>
      </c>
      <c r="T117" s="3" t="str">
        <f>_xlfn.XLOOKUP(C117,DB!$A$2:$A$248,DB!$D$2:$D$248,"")</f>
        <v>Sector 2</v>
      </c>
    </row>
    <row r="118" spans="1:20" x14ac:dyDescent="0.2">
      <c r="A118" t="s">
        <v>226</v>
      </c>
      <c r="B118" t="s">
        <v>18</v>
      </c>
      <c r="C118" t="s">
        <v>227</v>
      </c>
      <c r="D118" t="s">
        <v>54</v>
      </c>
      <c r="E118" t="s">
        <v>3207</v>
      </c>
      <c r="F118" s="2">
        <v>46317.793807870374</v>
      </c>
      <c r="G118" t="s">
        <v>22</v>
      </c>
      <c r="H118" t="s">
        <v>6771</v>
      </c>
      <c r="I118">
        <v>390</v>
      </c>
      <c r="J118" t="s">
        <v>23</v>
      </c>
      <c r="K118" t="s">
        <v>24</v>
      </c>
      <c r="L118">
        <v>159</v>
      </c>
      <c r="M118" t="s">
        <v>2773</v>
      </c>
      <c r="N118" s="2">
        <v>46317.803425925929</v>
      </c>
      <c r="O118">
        <v>237</v>
      </c>
      <c r="P118" t="s">
        <v>26</v>
      </c>
      <c r="Q118">
        <v>190</v>
      </c>
      <c r="R118" s="3" t="str">
        <f>IF(OR(G118="12R",G118="12L"),_xlfn.XLOOKUP(C118,DB!$A$2:$A$248,DB!$B$2:$B$248,""),IF(OR(G118="30L",G118="30R"),_xlfn.XLOOKUP(C118,DB!$A$2:$A$248,DB!$C$2:$C$248,""),""))</f>
        <v>TAKUX</v>
      </c>
      <c r="S118" s="3">
        <f t="shared" si="1"/>
        <v>19</v>
      </c>
      <c r="T118" s="3" t="str">
        <f>_xlfn.XLOOKUP(C118,DB!$A$2:$A$248,DB!$D$2:$D$248,"")</f>
        <v>Sector 7</v>
      </c>
    </row>
    <row r="119" spans="1:20" x14ac:dyDescent="0.2">
      <c r="A119" t="s">
        <v>189</v>
      </c>
      <c r="B119" t="s">
        <v>18</v>
      </c>
      <c r="C119" t="s">
        <v>53</v>
      </c>
      <c r="D119" t="s">
        <v>34</v>
      </c>
      <c r="E119" t="s">
        <v>295</v>
      </c>
      <c r="F119" s="2">
        <v>46317.795416666668</v>
      </c>
      <c r="G119" t="s">
        <v>22</v>
      </c>
      <c r="H119" t="s">
        <v>6772</v>
      </c>
      <c r="I119">
        <v>390</v>
      </c>
      <c r="J119" t="s">
        <v>23</v>
      </c>
      <c r="K119" t="s">
        <v>24</v>
      </c>
      <c r="L119">
        <v>252</v>
      </c>
      <c r="M119" t="s">
        <v>6773</v>
      </c>
      <c r="N119" s="2">
        <v>46317.810810185183</v>
      </c>
      <c r="O119">
        <v>385</v>
      </c>
      <c r="P119" t="s">
        <v>26</v>
      </c>
      <c r="Q119">
        <v>190</v>
      </c>
      <c r="R119" s="3" t="str">
        <f>IF(OR(G119="12R",G119="12L"),_xlfn.XLOOKUP(C119,DB!$A$2:$A$248,DB!$B$2:$B$248,""),IF(OR(G119="30L",G119="30R"),_xlfn.XLOOKUP(C119,DB!$A$2:$A$248,DB!$C$2:$C$248,""),""))</f>
        <v>CZM</v>
      </c>
      <c r="S119" s="3">
        <f t="shared" si="1"/>
        <v>19</v>
      </c>
      <c r="T119" s="3" t="str">
        <f>_xlfn.XLOOKUP(C119,DB!$A$2:$A$248,DB!$D$2:$D$248,"")</f>
        <v>Sector 7</v>
      </c>
    </row>
    <row r="120" spans="1:20" x14ac:dyDescent="0.2">
      <c r="A120" t="s">
        <v>3096</v>
      </c>
      <c r="B120" t="s">
        <v>18</v>
      </c>
      <c r="C120" t="s">
        <v>205</v>
      </c>
      <c r="D120" t="s">
        <v>34</v>
      </c>
      <c r="E120" t="s">
        <v>3062</v>
      </c>
      <c r="F120" s="2">
        <v>46317.7965625</v>
      </c>
      <c r="G120" t="s">
        <v>22</v>
      </c>
      <c r="H120" t="s">
        <v>6548</v>
      </c>
      <c r="I120">
        <v>370</v>
      </c>
      <c r="J120" t="s">
        <v>23</v>
      </c>
      <c r="K120" t="s">
        <v>24</v>
      </c>
      <c r="L120">
        <v>133</v>
      </c>
      <c r="M120" t="s">
        <v>40</v>
      </c>
      <c r="N120" s="2">
        <v>46317.805</v>
      </c>
      <c r="O120">
        <v>226</v>
      </c>
      <c r="P120" t="s">
        <v>26</v>
      </c>
      <c r="Q120">
        <v>190</v>
      </c>
      <c r="R120" s="3" t="str">
        <f>IF(OR(G120="12R",G120="12L"),_xlfn.XLOOKUP(C120,DB!$A$2:$A$248,DB!$B$2:$B$248,""),IF(OR(G120="30L",G120="30R"),_xlfn.XLOOKUP(C120,DB!$A$2:$A$248,DB!$C$2:$C$248,""),""))</f>
        <v>NUDAL</v>
      </c>
      <c r="S120" s="3">
        <f t="shared" si="1"/>
        <v>19</v>
      </c>
      <c r="T120" s="3" t="str">
        <f>_xlfn.XLOOKUP(C120,DB!$A$2:$A$248,DB!$D$2:$D$248,"")</f>
        <v>Sector 3</v>
      </c>
    </row>
    <row r="121" spans="1:20" x14ac:dyDescent="0.2">
      <c r="A121" t="s">
        <v>6774</v>
      </c>
      <c r="B121" t="s">
        <v>18</v>
      </c>
      <c r="C121" t="s">
        <v>43</v>
      </c>
      <c r="D121" t="s">
        <v>132</v>
      </c>
      <c r="F121" s="2">
        <v>46317.798113425924</v>
      </c>
      <c r="G121" t="s">
        <v>22</v>
      </c>
      <c r="H121" t="s">
        <v>6775</v>
      </c>
      <c r="I121">
        <v>380</v>
      </c>
      <c r="J121" t="s">
        <v>23</v>
      </c>
      <c r="K121" t="s">
        <v>51</v>
      </c>
      <c r="L121">
        <v>1012</v>
      </c>
      <c r="M121" t="s">
        <v>6776</v>
      </c>
      <c r="N121" s="2">
        <v>46317.861064814817</v>
      </c>
      <c r="O121">
        <v>380</v>
      </c>
      <c r="P121" t="s">
        <v>26</v>
      </c>
      <c r="Q121">
        <v>40</v>
      </c>
      <c r="R121" s="3" t="str">
        <f>IF(OR(G121="12R",G121="12L"),_xlfn.XLOOKUP(C121,DB!$A$2:$A$248,DB!$B$2:$B$248,""),IF(OR(G121="30L",G121="30R"),_xlfn.XLOOKUP(C121,DB!$A$2:$A$248,DB!$C$2:$C$248,""),""))</f>
        <v>UDGUV</v>
      </c>
      <c r="S121" s="3">
        <f t="shared" si="1"/>
        <v>19</v>
      </c>
      <c r="T121" s="3" t="str">
        <f>_xlfn.XLOOKUP(C121,DB!$A$2:$A$248,DB!$D$2:$D$248,"")</f>
        <v>Sector 2</v>
      </c>
    </row>
    <row r="122" spans="1:20" x14ac:dyDescent="0.2">
      <c r="A122" t="s">
        <v>503</v>
      </c>
      <c r="B122" t="s">
        <v>18</v>
      </c>
      <c r="C122" t="s">
        <v>260</v>
      </c>
      <c r="D122" t="s">
        <v>261</v>
      </c>
      <c r="E122" t="s">
        <v>5868</v>
      </c>
      <c r="F122" s="2">
        <v>46317.800937499997</v>
      </c>
      <c r="G122" t="s">
        <v>22</v>
      </c>
      <c r="H122" t="s">
        <v>6777</v>
      </c>
      <c r="I122">
        <v>370</v>
      </c>
      <c r="J122" t="s">
        <v>23</v>
      </c>
      <c r="K122" t="s">
        <v>24</v>
      </c>
      <c r="L122">
        <v>359</v>
      </c>
      <c r="M122" t="s">
        <v>31</v>
      </c>
      <c r="N122" s="2">
        <v>46317.821516203709</v>
      </c>
      <c r="O122">
        <v>370</v>
      </c>
      <c r="P122" t="s">
        <v>41</v>
      </c>
      <c r="Q122">
        <v>40</v>
      </c>
      <c r="R122" s="3" t="str">
        <f>IF(OR(G122="12R",G122="12L"),_xlfn.XLOOKUP(C122,DB!$A$2:$A$248,DB!$B$2:$B$248,""),IF(OR(G122="30L",G122="30R"),_xlfn.XLOOKUP(C122,DB!$A$2:$A$248,DB!$C$2:$C$248,""),""))</f>
        <v>NUDAL</v>
      </c>
      <c r="S122" s="3">
        <f t="shared" si="1"/>
        <v>19</v>
      </c>
      <c r="T122" s="3" t="str">
        <f>_xlfn.XLOOKUP(C122,DB!$A$2:$A$248,DB!$D$2:$D$248,"")</f>
        <v>Sector 3</v>
      </c>
    </row>
    <row r="123" spans="1:20" x14ac:dyDescent="0.2">
      <c r="A123" t="s">
        <v>422</v>
      </c>
      <c r="B123" t="s">
        <v>18</v>
      </c>
      <c r="C123" t="s">
        <v>423</v>
      </c>
      <c r="D123" t="s">
        <v>61</v>
      </c>
      <c r="E123" t="s">
        <v>734</v>
      </c>
      <c r="F123" s="2">
        <v>46317.804247685184</v>
      </c>
      <c r="G123" t="s">
        <v>22</v>
      </c>
      <c r="H123" t="s">
        <v>6778</v>
      </c>
      <c r="I123">
        <v>340</v>
      </c>
      <c r="J123" t="s">
        <v>23</v>
      </c>
      <c r="K123" t="s">
        <v>24</v>
      </c>
      <c r="L123">
        <v>444</v>
      </c>
      <c r="M123" t="s">
        <v>6779</v>
      </c>
      <c r="N123" s="2">
        <v>46317.829317129625</v>
      </c>
      <c r="O123">
        <v>340</v>
      </c>
      <c r="P123" t="s">
        <v>26</v>
      </c>
      <c r="Q123">
        <v>40</v>
      </c>
      <c r="R123" s="3" t="str">
        <f>IF(OR(G123="12R",G123="12L"),_xlfn.XLOOKUP(C123,DB!$A$2:$A$248,DB!$B$2:$B$248,""),IF(OR(G123="30L",G123="30R"),_xlfn.XLOOKUP(C123,DB!$A$2:$A$248,DB!$C$2:$C$248,""),""))</f>
        <v>ENEBA</v>
      </c>
      <c r="S123" s="3">
        <f t="shared" si="1"/>
        <v>19</v>
      </c>
      <c r="T123" s="3" t="str">
        <f>_xlfn.XLOOKUP(C123,DB!$A$2:$A$248,DB!$D$2:$D$248,"")</f>
        <v>Sector 3</v>
      </c>
    </row>
    <row r="124" spans="1:20" x14ac:dyDescent="0.2">
      <c r="A124" t="s">
        <v>265</v>
      </c>
      <c r="B124" t="s">
        <v>18</v>
      </c>
      <c r="C124" t="s">
        <v>148</v>
      </c>
      <c r="D124" t="s">
        <v>29</v>
      </c>
      <c r="E124" t="s">
        <v>3670</v>
      </c>
      <c r="F124" s="2">
        <v>46317.805312500001</v>
      </c>
      <c r="G124" t="s">
        <v>22</v>
      </c>
      <c r="H124" t="s">
        <v>3440</v>
      </c>
      <c r="I124">
        <v>390</v>
      </c>
      <c r="J124" t="s">
        <v>23</v>
      </c>
      <c r="K124" t="s">
        <v>24</v>
      </c>
      <c r="L124">
        <v>133</v>
      </c>
      <c r="M124" t="s">
        <v>40</v>
      </c>
      <c r="N124" s="2">
        <v>46317.814340277779</v>
      </c>
      <c r="O124">
        <v>277</v>
      </c>
      <c r="P124" t="s">
        <v>26</v>
      </c>
      <c r="Q124">
        <v>190</v>
      </c>
      <c r="R124" s="3" t="str">
        <f>IF(OR(G124="12R",G124="12L"),_xlfn.XLOOKUP(C124,DB!$A$2:$A$248,DB!$B$2:$B$248,""),IF(OR(G124="30L",G124="30R"),_xlfn.XLOOKUP(C124,DB!$A$2:$A$248,DB!$C$2:$C$248,""),""))</f>
        <v>NUDAL</v>
      </c>
      <c r="S124" s="3">
        <f t="shared" si="1"/>
        <v>19</v>
      </c>
      <c r="T124" s="3" t="str">
        <f>_xlfn.XLOOKUP(C124,DB!$A$2:$A$248,DB!$D$2:$D$248,"")</f>
        <v>Sector 3</v>
      </c>
    </row>
    <row r="125" spans="1:20" x14ac:dyDescent="0.2">
      <c r="A125" t="s">
        <v>501</v>
      </c>
      <c r="B125" t="s">
        <v>18</v>
      </c>
      <c r="C125" t="s">
        <v>502</v>
      </c>
      <c r="D125" t="s">
        <v>129</v>
      </c>
      <c r="E125" t="s">
        <v>797</v>
      </c>
      <c r="F125" s="2">
        <v>46317.806793981479</v>
      </c>
      <c r="G125" t="s">
        <v>22</v>
      </c>
      <c r="H125" t="s">
        <v>6780</v>
      </c>
      <c r="I125">
        <v>320</v>
      </c>
      <c r="J125" t="s">
        <v>23</v>
      </c>
      <c r="K125" t="s">
        <v>24</v>
      </c>
      <c r="L125">
        <v>444</v>
      </c>
      <c r="M125" t="s">
        <v>6779</v>
      </c>
      <c r="N125" s="2">
        <v>46317.831493055557</v>
      </c>
      <c r="O125">
        <v>320</v>
      </c>
      <c r="P125" t="s">
        <v>26</v>
      </c>
      <c r="Q125">
        <v>40</v>
      </c>
      <c r="R125" s="3" t="str">
        <f>IF(OR(G125="12R",G125="12L"),_xlfn.XLOOKUP(C125,DB!$A$2:$A$248,DB!$B$2:$B$248,""),IF(OR(G125="30L",G125="30R"),_xlfn.XLOOKUP(C125,DB!$A$2:$A$248,DB!$C$2:$C$248,""),""))</f>
        <v>OMSUK</v>
      </c>
      <c r="S125" s="3">
        <f t="shared" si="1"/>
        <v>19</v>
      </c>
      <c r="T125" s="3" t="str">
        <f>_xlfn.XLOOKUP(C125,DB!$A$2:$A$248,DB!$D$2:$D$248,"")</f>
        <v>Sector 3</v>
      </c>
    </row>
    <row r="126" spans="1:20" x14ac:dyDescent="0.2">
      <c r="A126" t="s">
        <v>263</v>
      </c>
      <c r="B126" t="s">
        <v>18</v>
      </c>
      <c r="C126" t="s">
        <v>115</v>
      </c>
      <c r="D126" t="s">
        <v>129</v>
      </c>
      <c r="E126" t="s">
        <v>5364</v>
      </c>
      <c r="F126" s="2">
        <v>46317.808495370366</v>
      </c>
      <c r="G126" t="s">
        <v>22</v>
      </c>
      <c r="H126" t="s">
        <v>6781</v>
      </c>
      <c r="I126">
        <v>250</v>
      </c>
      <c r="J126" t="s">
        <v>23</v>
      </c>
      <c r="K126" t="s">
        <v>24</v>
      </c>
      <c r="L126">
        <v>150</v>
      </c>
      <c r="M126" t="s">
        <v>117</v>
      </c>
      <c r="N126" s="2">
        <v>46317.818032407406</v>
      </c>
      <c r="O126">
        <v>250</v>
      </c>
      <c r="P126" t="s">
        <v>26</v>
      </c>
      <c r="Q126">
        <v>190</v>
      </c>
      <c r="R126" s="3" t="str">
        <f>IF(OR(G126="12R",G126="12L"),_xlfn.XLOOKUP(C126,DB!$A$2:$A$248,DB!$B$2:$B$248,""),IF(OR(G126="30L",G126="30R"),_xlfn.XLOOKUP(C126,DB!$A$2:$A$248,DB!$C$2:$C$248,""),""))</f>
        <v>TAKUX</v>
      </c>
      <c r="S126" s="3">
        <f t="shared" si="1"/>
        <v>19</v>
      </c>
      <c r="T126" s="3" t="str">
        <f>_xlfn.XLOOKUP(C126,DB!$A$2:$A$248,DB!$D$2:$D$248,"")</f>
        <v>Sector 7</v>
      </c>
    </row>
    <row r="127" spans="1:20" x14ac:dyDescent="0.2">
      <c r="A127" t="s">
        <v>669</v>
      </c>
      <c r="B127" t="s">
        <v>18</v>
      </c>
      <c r="C127" t="s">
        <v>317</v>
      </c>
      <c r="D127" t="s">
        <v>20</v>
      </c>
      <c r="E127" t="s">
        <v>6782</v>
      </c>
      <c r="F127" s="2">
        <v>46317.809675925921</v>
      </c>
      <c r="G127" t="s">
        <v>22</v>
      </c>
      <c r="H127" t="s">
        <v>6783</v>
      </c>
      <c r="I127">
        <v>300</v>
      </c>
      <c r="J127" t="s">
        <v>23</v>
      </c>
      <c r="K127" t="s">
        <v>24</v>
      </c>
      <c r="L127">
        <v>451</v>
      </c>
      <c r="M127" t="s">
        <v>6086</v>
      </c>
      <c r="N127" s="2">
        <v>46317.834155092598</v>
      </c>
      <c r="O127">
        <v>300</v>
      </c>
      <c r="P127" t="s">
        <v>26</v>
      </c>
      <c r="Q127">
        <v>40</v>
      </c>
      <c r="R127" s="3" t="str">
        <f>IF(OR(G127="12R",G127="12L"),_xlfn.XLOOKUP(C127,DB!$A$2:$A$248,DB!$B$2:$B$248,""),IF(OR(G127="30L",G127="30R"),_xlfn.XLOOKUP(C127,DB!$A$2:$A$248,DB!$C$2:$C$248,""),""))</f>
        <v>UDGUV</v>
      </c>
      <c r="S127" s="3">
        <f t="shared" si="1"/>
        <v>19</v>
      </c>
      <c r="T127" s="3" t="str">
        <f>_xlfn.XLOOKUP(C127,DB!$A$2:$A$248,DB!$D$2:$D$248,"")</f>
        <v>Sector 2</v>
      </c>
    </row>
    <row r="128" spans="1:20" x14ac:dyDescent="0.2">
      <c r="A128" t="s">
        <v>264</v>
      </c>
      <c r="B128" t="s">
        <v>18</v>
      </c>
      <c r="C128" t="s">
        <v>224</v>
      </c>
      <c r="D128" t="s">
        <v>29</v>
      </c>
      <c r="E128" t="s">
        <v>1641</v>
      </c>
      <c r="F128" s="2">
        <v>46317.811400462961</v>
      </c>
      <c r="G128" t="s">
        <v>22</v>
      </c>
      <c r="H128" t="s">
        <v>6784</v>
      </c>
      <c r="I128">
        <v>380</v>
      </c>
      <c r="J128" t="s">
        <v>23</v>
      </c>
      <c r="K128" t="s">
        <v>24</v>
      </c>
      <c r="L128">
        <v>575</v>
      </c>
      <c r="M128" t="s">
        <v>130</v>
      </c>
      <c r="N128" s="2">
        <v>46317.842986111107</v>
      </c>
      <c r="O128">
        <v>380</v>
      </c>
      <c r="P128" t="s">
        <v>26</v>
      </c>
      <c r="Q128">
        <v>40</v>
      </c>
      <c r="R128" s="3" t="str">
        <f>IF(OR(G128="12R",G128="12L"),_xlfn.XLOOKUP(C128,DB!$A$2:$A$248,DB!$B$2:$B$248,""),IF(OR(G128="30L",G128="30R"),_xlfn.XLOOKUP(C128,DB!$A$2:$A$248,DB!$C$2:$C$248,""),""))</f>
        <v>ENEBA</v>
      </c>
      <c r="S128" s="3">
        <f t="shared" si="1"/>
        <v>19</v>
      </c>
      <c r="T128" s="3" t="str">
        <f>_xlfn.XLOOKUP(C128,DB!$A$2:$A$248,DB!$D$2:$D$248,"")</f>
        <v>Sector 3</v>
      </c>
    </row>
    <row r="129" spans="1:20" x14ac:dyDescent="0.2">
      <c r="A129" t="s">
        <v>415</v>
      </c>
      <c r="B129" t="s">
        <v>18</v>
      </c>
      <c r="C129" t="s">
        <v>166</v>
      </c>
      <c r="D129" t="s">
        <v>416</v>
      </c>
      <c r="F129" s="2">
        <v>46317.812939814816</v>
      </c>
      <c r="G129" t="s">
        <v>22</v>
      </c>
      <c r="H129" t="s">
        <v>167</v>
      </c>
      <c r="I129">
        <v>15</v>
      </c>
      <c r="J129" t="s">
        <v>139</v>
      </c>
      <c r="K129" t="s">
        <v>51</v>
      </c>
      <c r="L129">
        <v>58</v>
      </c>
      <c r="M129" t="s">
        <v>166</v>
      </c>
      <c r="N129" s="2">
        <v>46317.845891203702</v>
      </c>
      <c r="O129">
        <v>0</v>
      </c>
      <c r="P129" t="s">
        <v>137</v>
      </c>
      <c r="Q129">
        <v>15</v>
      </c>
      <c r="R129" s="3" t="str">
        <f>IF(OR(G129="12R",G129="12L"),_xlfn.XLOOKUP(C129,DB!$A$2:$A$248,DB!$B$2:$B$248,""),IF(OR(G129="30L",G129="30R"),_xlfn.XLOOKUP(C129,DB!$A$2:$A$248,DB!$C$2:$C$248,""),""))</f>
        <v>CZM</v>
      </c>
      <c r="S129" s="3">
        <f t="shared" si="1"/>
        <v>19</v>
      </c>
      <c r="T129" s="3" t="str">
        <f>_xlfn.XLOOKUP(C129,DB!$A$2:$A$248,DB!$D$2:$D$248,"")</f>
        <v>Sector 7</v>
      </c>
    </row>
    <row r="130" spans="1:20" x14ac:dyDescent="0.2">
      <c r="A130" t="s">
        <v>244</v>
      </c>
      <c r="B130" t="s">
        <v>18</v>
      </c>
      <c r="C130" t="s">
        <v>28</v>
      </c>
      <c r="D130" t="s">
        <v>29</v>
      </c>
      <c r="E130" t="s">
        <v>918</v>
      </c>
      <c r="F130" s="2">
        <v>46317.814803240741</v>
      </c>
      <c r="G130" t="s">
        <v>22</v>
      </c>
      <c r="H130" t="s">
        <v>6785</v>
      </c>
      <c r="I130">
        <v>370</v>
      </c>
      <c r="J130" t="s">
        <v>23</v>
      </c>
      <c r="K130" t="s">
        <v>24</v>
      </c>
      <c r="L130">
        <v>359</v>
      </c>
      <c r="M130" t="s">
        <v>1147</v>
      </c>
      <c r="N130" s="2">
        <v>46317.835625</v>
      </c>
      <c r="O130">
        <v>370</v>
      </c>
      <c r="P130" t="s">
        <v>26</v>
      </c>
      <c r="Q130">
        <v>40</v>
      </c>
      <c r="R130" s="3" t="str">
        <f>IF(OR(G130="12R",G130="12L"),_xlfn.XLOOKUP(C130,DB!$A$2:$A$248,DB!$B$2:$B$248,""),IF(OR(G130="30L",G130="30R"),_xlfn.XLOOKUP(C130,DB!$A$2:$A$248,DB!$C$2:$C$248,""),""))</f>
        <v>OMSUK</v>
      </c>
      <c r="S130" s="3">
        <f t="shared" si="1"/>
        <v>19</v>
      </c>
      <c r="T130" s="3" t="str">
        <f>_xlfn.XLOOKUP(C130,DB!$A$2:$A$248,DB!$D$2:$D$248,"")</f>
        <v>Sector 3</v>
      </c>
    </row>
    <row r="131" spans="1:20" x14ac:dyDescent="0.2">
      <c r="A131" t="s">
        <v>275</v>
      </c>
      <c r="B131" t="s">
        <v>18</v>
      </c>
      <c r="C131" t="s">
        <v>276</v>
      </c>
      <c r="D131" t="s">
        <v>123</v>
      </c>
      <c r="E131" t="s">
        <v>6786</v>
      </c>
      <c r="F131" s="2">
        <v>46317.816238425927</v>
      </c>
      <c r="G131" t="s">
        <v>22</v>
      </c>
      <c r="H131" t="s">
        <v>6787</v>
      </c>
      <c r="I131">
        <v>340</v>
      </c>
      <c r="J131" t="s">
        <v>23</v>
      </c>
      <c r="K131" t="s">
        <v>24</v>
      </c>
      <c r="L131">
        <v>877</v>
      </c>
      <c r="M131" t="s">
        <v>780</v>
      </c>
      <c r="N131" s="2">
        <v>46317.864444444444</v>
      </c>
      <c r="O131">
        <v>340</v>
      </c>
      <c r="P131" t="s">
        <v>26</v>
      </c>
      <c r="Q131">
        <v>190</v>
      </c>
      <c r="R131" s="3" t="str">
        <f>IF(OR(G131="12R",G131="12L"),_xlfn.XLOOKUP(C131,DB!$A$2:$A$248,DB!$B$2:$B$248,""),IF(OR(G131="30L",G131="30R"),_xlfn.XLOOKUP(C131,DB!$A$2:$A$248,DB!$C$2:$C$248,""),""))</f>
        <v>UDGUV</v>
      </c>
      <c r="S131" s="3">
        <f t="shared" ref="S131:S194" si="2">HOUR(F131)</f>
        <v>19</v>
      </c>
      <c r="T131" s="3" t="str">
        <f>_xlfn.XLOOKUP(C131,DB!$A$2:$A$248,DB!$D$2:$D$248,"")</f>
        <v>Sector 2</v>
      </c>
    </row>
    <row r="132" spans="1:20" x14ac:dyDescent="0.2">
      <c r="A132" t="s">
        <v>270</v>
      </c>
      <c r="B132" t="s">
        <v>18</v>
      </c>
      <c r="C132" t="s">
        <v>134</v>
      </c>
      <c r="D132" t="s">
        <v>61</v>
      </c>
      <c r="E132" t="s">
        <v>4217</v>
      </c>
      <c r="F132" s="2">
        <v>46317.817256944443</v>
      </c>
      <c r="G132" t="s">
        <v>22</v>
      </c>
      <c r="H132" t="s">
        <v>6788</v>
      </c>
      <c r="I132">
        <v>350</v>
      </c>
      <c r="J132" t="s">
        <v>23</v>
      </c>
      <c r="K132" t="s">
        <v>24</v>
      </c>
      <c r="L132">
        <v>365</v>
      </c>
      <c r="M132" t="s">
        <v>6789</v>
      </c>
      <c r="N132" s="2">
        <v>46317.837488425925</v>
      </c>
      <c r="O132">
        <v>350</v>
      </c>
      <c r="P132" t="s">
        <v>26</v>
      </c>
      <c r="Q132">
        <v>40</v>
      </c>
      <c r="R132" s="3" t="str">
        <f>IF(OR(G132="12R",G132="12L"),_xlfn.XLOOKUP(C132,DB!$A$2:$A$248,DB!$B$2:$B$248,""),IF(OR(G132="30L",G132="30R"),_xlfn.XLOOKUP(C132,DB!$A$2:$A$248,DB!$C$2:$C$248,""),""))</f>
        <v>ENEBA</v>
      </c>
      <c r="S132" s="3">
        <f t="shared" si="2"/>
        <v>19</v>
      </c>
      <c r="T132" s="3" t="str">
        <f>_xlfn.XLOOKUP(C132,DB!$A$2:$A$248,DB!$D$2:$D$248,"")</f>
        <v>Sector 3</v>
      </c>
    </row>
    <row r="133" spans="1:20" x14ac:dyDescent="0.2">
      <c r="A133" t="s">
        <v>280</v>
      </c>
      <c r="B133" t="s">
        <v>18</v>
      </c>
      <c r="C133" t="s">
        <v>170</v>
      </c>
      <c r="D133" t="s">
        <v>34</v>
      </c>
      <c r="E133" t="s">
        <v>4230</v>
      </c>
      <c r="F133" s="2">
        <v>46317.819467592592</v>
      </c>
      <c r="G133" t="s">
        <v>22</v>
      </c>
      <c r="H133" t="s">
        <v>6790</v>
      </c>
      <c r="I133">
        <v>350</v>
      </c>
      <c r="J133" t="s">
        <v>23</v>
      </c>
      <c r="K133" t="s">
        <v>24</v>
      </c>
      <c r="L133">
        <v>364</v>
      </c>
      <c r="M133" t="s">
        <v>1430</v>
      </c>
      <c r="N133" s="2">
        <v>46317.840208333335</v>
      </c>
      <c r="O133">
        <v>330</v>
      </c>
      <c r="P133" t="s">
        <v>26</v>
      </c>
      <c r="Q133">
        <v>40</v>
      </c>
      <c r="R133" s="3" t="str">
        <f>IF(OR(G133="12R",G133="12L"),_xlfn.XLOOKUP(C133,DB!$A$2:$A$248,DB!$B$2:$B$248,""),IF(OR(G133="30L",G133="30R"),_xlfn.XLOOKUP(C133,DB!$A$2:$A$248,DB!$C$2:$C$248,""),""))</f>
        <v>OMSUK</v>
      </c>
      <c r="S133" s="3">
        <f t="shared" si="2"/>
        <v>19</v>
      </c>
      <c r="T133" s="3" t="str">
        <f>_xlfn.XLOOKUP(C133,DB!$A$2:$A$248,DB!$D$2:$D$248,"")</f>
        <v>Sector 3</v>
      </c>
    </row>
    <row r="134" spans="1:20" x14ac:dyDescent="0.2">
      <c r="A134" t="s">
        <v>1402</v>
      </c>
      <c r="B134" t="s">
        <v>18</v>
      </c>
      <c r="C134" t="s">
        <v>660</v>
      </c>
      <c r="D134" t="s">
        <v>29</v>
      </c>
      <c r="E134" t="s">
        <v>3085</v>
      </c>
      <c r="F134" s="2">
        <v>46317.822071759263</v>
      </c>
      <c r="G134" t="s">
        <v>22</v>
      </c>
      <c r="H134" t="s">
        <v>6791</v>
      </c>
      <c r="I134">
        <v>350</v>
      </c>
      <c r="J134" t="s">
        <v>23</v>
      </c>
      <c r="K134" t="s">
        <v>24</v>
      </c>
      <c r="L134">
        <v>365</v>
      </c>
      <c r="M134" t="s">
        <v>31</v>
      </c>
      <c r="N134" s="2">
        <v>46317.841828703706</v>
      </c>
      <c r="O134">
        <v>310</v>
      </c>
      <c r="P134" t="s">
        <v>26</v>
      </c>
      <c r="Q134">
        <v>40</v>
      </c>
      <c r="R134" s="3" t="str">
        <f>IF(OR(G134="12R",G134="12L"),_xlfn.XLOOKUP(C134,DB!$A$2:$A$248,DB!$B$2:$B$248,""),IF(OR(G134="30L",G134="30R"),_xlfn.XLOOKUP(C134,DB!$A$2:$A$248,DB!$C$2:$C$248,""),""))</f>
        <v>ENEBA</v>
      </c>
      <c r="S134" s="3">
        <f t="shared" si="2"/>
        <v>19</v>
      </c>
      <c r="T134" s="3" t="str">
        <f>_xlfn.XLOOKUP(C134,DB!$A$2:$A$248,DB!$D$2:$D$248,"")</f>
        <v>Sector 3</v>
      </c>
    </row>
    <row r="135" spans="1:20" x14ac:dyDescent="0.2">
      <c r="A135" t="s">
        <v>287</v>
      </c>
      <c r="B135" t="s">
        <v>18</v>
      </c>
      <c r="C135" t="s">
        <v>43</v>
      </c>
      <c r="D135" t="s">
        <v>44</v>
      </c>
      <c r="E135" t="s">
        <v>355</v>
      </c>
      <c r="F135" s="2">
        <v>46317.82304398148</v>
      </c>
      <c r="G135" t="s">
        <v>22</v>
      </c>
      <c r="H135" t="s">
        <v>6792</v>
      </c>
      <c r="I135">
        <v>360</v>
      </c>
      <c r="J135" t="s">
        <v>23</v>
      </c>
      <c r="K135" t="s">
        <v>24</v>
      </c>
      <c r="L135">
        <v>850</v>
      </c>
      <c r="M135" t="s">
        <v>46</v>
      </c>
      <c r="N135" s="2">
        <v>46317.871898148151</v>
      </c>
      <c r="O135">
        <v>360</v>
      </c>
      <c r="P135" t="s">
        <v>26</v>
      </c>
      <c r="Q135">
        <v>190</v>
      </c>
      <c r="R135" s="3" t="str">
        <f>IF(OR(G135="12R",G135="12L"),_xlfn.XLOOKUP(C135,DB!$A$2:$A$248,DB!$B$2:$B$248,""),IF(OR(G135="30L",G135="30R"),_xlfn.XLOOKUP(C135,DB!$A$2:$A$248,DB!$C$2:$C$248,""),""))</f>
        <v>UDGUV</v>
      </c>
      <c r="S135" s="3">
        <f t="shared" si="2"/>
        <v>19</v>
      </c>
      <c r="T135" s="3" t="str">
        <f>_xlfn.XLOOKUP(C135,DB!$A$2:$A$248,DB!$D$2:$D$248,"")</f>
        <v>Sector 2</v>
      </c>
    </row>
    <row r="136" spans="1:20" x14ac:dyDescent="0.2">
      <c r="A136" t="s">
        <v>329</v>
      </c>
      <c r="B136" t="s">
        <v>18</v>
      </c>
      <c r="C136" t="s">
        <v>330</v>
      </c>
      <c r="D136" t="s">
        <v>34</v>
      </c>
      <c r="E136" t="s">
        <v>6793</v>
      </c>
      <c r="F136" s="2">
        <v>46317.824664351851</v>
      </c>
      <c r="G136" t="s">
        <v>22</v>
      </c>
      <c r="H136" t="s">
        <v>6794</v>
      </c>
      <c r="I136">
        <v>350</v>
      </c>
      <c r="J136" t="s">
        <v>23</v>
      </c>
      <c r="K136" t="s">
        <v>24</v>
      </c>
      <c r="L136">
        <v>359</v>
      </c>
      <c r="M136" t="s">
        <v>31</v>
      </c>
      <c r="N136" s="2">
        <v>46317.844513888893</v>
      </c>
      <c r="O136">
        <v>350</v>
      </c>
      <c r="P136" t="s">
        <v>26</v>
      </c>
      <c r="Q136">
        <v>40</v>
      </c>
      <c r="R136" s="3" t="str">
        <f>IF(OR(G136="12R",G136="12L"),_xlfn.XLOOKUP(C136,DB!$A$2:$A$248,DB!$B$2:$B$248,""),IF(OR(G136="30L",G136="30R"),_xlfn.XLOOKUP(C136,DB!$A$2:$A$248,DB!$C$2:$C$248,""),""))</f>
        <v>OMSUK</v>
      </c>
      <c r="S136" s="3">
        <f t="shared" si="2"/>
        <v>19</v>
      </c>
      <c r="T136" s="3" t="str">
        <f>_xlfn.XLOOKUP(C136,DB!$A$2:$A$248,DB!$D$2:$D$248,"")</f>
        <v>Sector 3</v>
      </c>
    </row>
    <row r="137" spans="1:20" x14ac:dyDescent="0.2">
      <c r="A137" t="s">
        <v>492</v>
      </c>
      <c r="B137" t="s">
        <v>18</v>
      </c>
      <c r="C137" t="s">
        <v>493</v>
      </c>
      <c r="D137" t="s">
        <v>116</v>
      </c>
      <c r="E137" t="s">
        <v>3774</v>
      </c>
      <c r="F137" s="2">
        <v>46317.826354166667</v>
      </c>
      <c r="G137" t="s">
        <v>22</v>
      </c>
      <c r="H137" t="s">
        <v>6795</v>
      </c>
      <c r="I137">
        <v>400</v>
      </c>
      <c r="J137" t="s">
        <v>23</v>
      </c>
      <c r="K137" t="s">
        <v>24</v>
      </c>
      <c r="L137">
        <v>433</v>
      </c>
      <c r="M137" t="s">
        <v>204</v>
      </c>
      <c r="N137" s="2">
        <v>46317.850266203706</v>
      </c>
      <c r="O137">
        <v>400</v>
      </c>
      <c r="P137" t="s">
        <v>26</v>
      </c>
      <c r="Q137">
        <v>40</v>
      </c>
      <c r="R137" s="3" t="str">
        <f>IF(OR(G137="12R",G137="12L"),_xlfn.XLOOKUP(C137,DB!$A$2:$A$248,DB!$B$2:$B$248,""),IF(OR(G137="30L",G137="30R"),_xlfn.XLOOKUP(C137,DB!$A$2:$A$248,DB!$C$2:$C$248,""),""))</f>
        <v>ENEBA</v>
      </c>
      <c r="S137" s="3">
        <f t="shared" si="2"/>
        <v>19</v>
      </c>
      <c r="T137" s="3" t="str">
        <f>_xlfn.XLOOKUP(C137,DB!$A$2:$A$248,DB!$D$2:$D$248,"")</f>
        <v>Sector 3</v>
      </c>
    </row>
    <row r="138" spans="1:20" x14ac:dyDescent="0.2">
      <c r="A138" t="s">
        <v>285</v>
      </c>
      <c r="B138" t="s">
        <v>18</v>
      </c>
      <c r="C138" t="s">
        <v>199</v>
      </c>
      <c r="D138" t="s">
        <v>61</v>
      </c>
      <c r="E138" t="s">
        <v>4752</v>
      </c>
      <c r="F138" s="2">
        <v>46317.827696759261</v>
      </c>
      <c r="G138" t="s">
        <v>22</v>
      </c>
      <c r="H138" t="s">
        <v>6796</v>
      </c>
      <c r="I138">
        <v>350</v>
      </c>
      <c r="J138" t="s">
        <v>23</v>
      </c>
      <c r="K138" t="s">
        <v>24</v>
      </c>
      <c r="L138">
        <v>361</v>
      </c>
      <c r="M138" t="s">
        <v>6797</v>
      </c>
      <c r="N138" s="2">
        <v>46317.848356481481</v>
      </c>
      <c r="O138">
        <v>330</v>
      </c>
      <c r="P138" t="s">
        <v>26</v>
      </c>
      <c r="Q138">
        <v>40</v>
      </c>
      <c r="R138" s="3" t="str">
        <f>IF(OR(G138="12R",G138="12L"),_xlfn.XLOOKUP(C138,DB!$A$2:$A$248,DB!$B$2:$B$248,""),IF(OR(G138="30L",G138="30R"),_xlfn.XLOOKUP(C138,DB!$A$2:$A$248,DB!$C$2:$C$248,""),""))</f>
        <v>OMSUK</v>
      </c>
      <c r="S138" s="3">
        <f t="shared" si="2"/>
        <v>19</v>
      </c>
      <c r="T138" s="3" t="str">
        <f>_xlfn.XLOOKUP(C138,DB!$A$2:$A$248,DB!$D$2:$D$248,"")</f>
        <v>Sector 3</v>
      </c>
    </row>
    <row r="139" spans="1:20" x14ac:dyDescent="0.2">
      <c r="A139" t="s">
        <v>283</v>
      </c>
      <c r="B139" t="s">
        <v>18</v>
      </c>
      <c r="C139" t="s">
        <v>284</v>
      </c>
      <c r="D139" t="s">
        <v>34</v>
      </c>
      <c r="E139" t="s">
        <v>710</v>
      </c>
      <c r="F139" s="2">
        <v>46317.828692129631</v>
      </c>
      <c r="G139" t="s">
        <v>22</v>
      </c>
      <c r="H139" t="s">
        <v>6798</v>
      </c>
      <c r="I139">
        <v>380</v>
      </c>
      <c r="J139" t="s">
        <v>23</v>
      </c>
      <c r="K139" t="s">
        <v>24</v>
      </c>
      <c r="L139">
        <v>859</v>
      </c>
      <c r="M139" t="s">
        <v>181</v>
      </c>
      <c r="N139" s="2">
        <v>46317.878113425926</v>
      </c>
      <c r="O139">
        <v>380</v>
      </c>
      <c r="P139" t="s">
        <v>26</v>
      </c>
      <c r="Q139">
        <v>190</v>
      </c>
      <c r="R139" s="3" t="str">
        <f>IF(OR(G139="12R",G139="12L"),_xlfn.XLOOKUP(C139,DB!$A$2:$A$248,DB!$B$2:$B$248,""),IF(OR(G139="30L",G139="30R"),_xlfn.XLOOKUP(C139,DB!$A$2:$A$248,DB!$C$2:$C$248,""),""))</f>
        <v>UDGUV</v>
      </c>
      <c r="S139" s="3">
        <f t="shared" si="2"/>
        <v>19</v>
      </c>
      <c r="T139" s="3" t="str">
        <f>_xlfn.XLOOKUP(C139,DB!$A$2:$A$248,DB!$D$2:$D$248,"")</f>
        <v>Sector 2</v>
      </c>
    </row>
    <row r="140" spans="1:20" x14ac:dyDescent="0.2">
      <c r="A140" t="s">
        <v>3252</v>
      </c>
      <c r="B140" t="s">
        <v>18</v>
      </c>
      <c r="C140" t="s">
        <v>489</v>
      </c>
      <c r="D140" t="s">
        <v>3253</v>
      </c>
      <c r="F140" s="2">
        <v>46317.830462962964</v>
      </c>
      <c r="G140" t="s">
        <v>22</v>
      </c>
      <c r="H140" t="s">
        <v>6799</v>
      </c>
      <c r="I140">
        <v>80</v>
      </c>
      <c r="J140" t="s">
        <v>23</v>
      </c>
      <c r="K140" t="s">
        <v>51</v>
      </c>
      <c r="L140">
        <v>329</v>
      </c>
      <c r="M140" t="s">
        <v>489</v>
      </c>
      <c r="N140" s="2">
        <v>46317.876203703709</v>
      </c>
      <c r="O140">
        <v>0</v>
      </c>
      <c r="P140" t="s">
        <v>137</v>
      </c>
      <c r="Q140">
        <v>40</v>
      </c>
      <c r="R140" s="3" t="str">
        <f>IF(OR(G140="12R",G140="12L"),_xlfn.XLOOKUP(C140,DB!$A$2:$A$248,DB!$B$2:$B$248,""),IF(OR(G140="30L",G140="30R"),_xlfn.XLOOKUP(C140,DB!$A$2:$A$248,DB!$C$2:$C$248,""),""))</f>
        <v>CZM</v>
      </c>
      <c r="S140" s="3">
        <f t="shared" si="2"/>
        <v>19</v>
      </c>
      <c r="T140" s="3" t="str">
        <f>_xlfn.XLOOKUP(C140,DB!$A$2:$A$248,DB!$D$2:$D$248,"")</f>
        <v>Sector 7</v>
      </c>
    </row>
    <row r="141" spans="1:20" x14ac:dyDescent="0.2">
      <c r="A141" t="s">
        <v>278</v>
      </c>
      <c r="B141" t="s">
        <v>18</v>
      </c>
      <c r="C141" t="s">
        <v>33</v>
      </c>
      <c r="D141" t="s">
        <v>34</v>
      </c>
      <c r="E141" t="s">
        <v>467</v>
      </c>
      <c r="F141" s="2">
        <v>46317.833587962959</v>
      </c>
      <c r="G141" t="s">
        <v>22</v>
      </c>
      <c r="H141" t="s">
        <v>6800</v>
      </c>
      <c r="I141">
        <v>360</v>
      </c>
      <c r="J141" t="s">
        <v>23</v>
      </c>
      <c r="K141" t="s">
        <v>24</v>
      </c>
      <c r="L141">
        <v>862</v>
      </c>
      <c r="M141" t="s">
        <v>36</v>
      </c>
      <c r="N141" s="2">
        <v>46317.881157407406</v>
      </c>
      <c r="O141">
        <v>340</v>
      </c>
      <c r="P141" t="s">
        <v>26</v>
      </c>
      <c r="Q141">
        <v>190</v>
      </c>
      <c r="R141" s="3" t="str">
        <f>IF(OR(G141="12R",G141="12L"),_xlfn.XLOOKUP(C141,DB!$A$2:$A$248,DB!$B$2:$B$248,""),IF(OR(G141="30L",G141="30R"),_xlfn.XLOOKUP(C141,DB!$A$2:$A$248,DB!$C$2:$C$248,""),""))</f>
        <v>UDGUV</v>
      </c>
      <c r="S141" s="3">
        <f t="shared" si="2"/>
        <v>20</v>
      </c>
      <c r="T141" s="3" t="str">
        <f>_xlfn.XLOOKUP(C141,DB!$A$2:$A$248,DB!$D$2:$D$248,"")</f>
        <v>Sector 2</v>
      </c>
    </row>
    <row r="142" spans="1:20" x14ac:dyDescent="0.2">
      <c r="A142" t="s">
        <v>291</v>
      </c>
      <c r="B142" t="s">
        <v>18</v>
      </c>
      <c r="C142" t="s">
        <v>122</v>
      </c>
      <c r="D142" t="s">
        <v>44</v>
      </c>
      <c r="E142" t="s">
        <v>2715</v>
      </c>
      <c r="F142" s="2">
        <v>46317.834513888884</v>
      </c>
      <c r="G142" t="s">
        <v>22</v>
      </c>
      <c r="H142" t="s">
        <v>6801</v>
      </c>
      <c r="I142">
        <v>360</v>
      </c>
      <c r="J142" t="s">
        <v>23</v>
      </c>
      <c r="K142" t="s">
        <v>24</v>
      </c>
      <c r="L142">
        <v>534</v>
      </c>
      <c r="M142" t="s">
        <v>130</v>
      </c>
      <c r="N142" s="2">
        <v>46317.864259259259</v>
      </c>
      <c r="O142">
        <v>340</v>
      </c>
      <c r="P142" t="s">
        <v>26</v>
      </c>
      <c r="Q142">
        <v>40</v>
      </c>
      <c r="R142" s="3" t="str">
        <f>IF(OR(G142="12R",G142="12L"),_xlfn.XLOOKUP(C142,DB!$A$2:$A$248,DB!$B$2:$B$248,""),IF(OR(G142="30L",G142="30R"),_xlfn.XLOOKUP(C142,DB!$A$2:$A$248,DB!$C$2:$C$248,""),""))</f>
        <v>ENEBA</v>
      </c>
      <c r="S142" s="3">
        <f t="shared" si="2"/>
        <v>20</v>
      </c>
      <c r="T142" s="3" t="str">
        <f>_xlfn.XLOOKUP(C142,DB!$A$2:$A$248,DB!$D$2:$D$248,"")</f>
        <v>Sector 3</v>
      </c>
    </row>
    <row r="143" spans="1:20" x14ac:dyDescent="0.2">
      <c r="A143" t="s">
        <v>856</v>
      </c>
      <c r="B143" t="s">
        <v>18</v>
      </c>
      <c r="C143" t="s">
        <v>203</v>
      </c>
      <c r="D143" t="s">
        <v>129</v>
      </c>
      <c r="E143" t="s">
        <v>6802</v>
      </c>
      <c r="F143" s="2">
        <v>46317.835891203707</v>
      </c>
      <c r="G143" t="s">
        <v>22</v>
      </c>
      <c r="H143" t="s">
        <v>6803</v>
      </c>
      <c r="I143">
        <v>360</v>
      </c>
      <c r="J143" t="s">
        <v>23</v>
      </c>
      <c r="K143" t="s">
        <v>24</v>
      </c>
      <c r="L143">
        <v>437</v>
      </c>
      <c r="M143" t="s">
        <v>204</v>
      </c>
      <c r="N143" s="2">
        <v>46317.860706018517</v>
      </c>
      <c r="O143">
        <v>360</v>
      </c>
      <c r="P143" t="s">
        <v>26</v>
      </c>
      <c r="Q143">
        <v>40</v>
      </c>
      <c r="R143" s="3" t="str">
        <f>IF(OR(G143="12R",G143="12L"),_xlfn.XLOOKUP(C143,DB!$A$2:$A$248,DB!$B$2:$B$248,""),IF(OR(G143="30L",G143="30R"),_xlfn.XLOOKUP(C143,DB!$A$2:$A$248,DB!$C$2:$C$248,""),""))</f>
        <v>ENEBA</v>
      </c>
      <c r="S143" s="3">
        <f t="shared" si="2"/>
        <v>20</v>
      </c>
      <c r="T143" s="3" t="str">
        <f>_xlfn.XLOOKUP(C143,DB!$A$2:$A$248,DB!$D$2:$D$248,"")</f>
        <v>Sector 3</v>
      </c>
    </row>
    <row r="144" spans="1:20" x14ac:dyDescent="0.2">
      <c r="A144" t="s">
        <v>272</v>
      </c>
      <c r="B144" t="s">
        <v>18</v>
      </c>
      <c r="C144" t="s">
        <v>273</v>
      </c>
      <c r="D144" t="s">
        <v>20</v>
      </c>
      <c r="E144" t="s">
        <v>4620</v>
      </c>
      <c r="F144" s="2">
        <v>46317.836759259255</v>
      </c>
      <c r="G144" t="s">
        <v>22</v>
      </c>
      <c r="H144" t="s">
        <v>6804</v>
      </c>
      <c r="I144">
        <v>320</v>
      </c>
      <c r="J144" t="s">
        <v>23</v>
      </c>
      <c r="K144" t="s">
        <v>24</v>
      </c>
      <c r="L144">
        <v>865</v>
      </c>
      <c r="M144" t="s">
        <v>36</v>
      </c>
      <c r="N144" s="2">
        <v>46317.885798611111</v>
      </c>
      <c r="O144">
        <v>320</v>
      </c>
      <c r="P144" t="s">
        <v>26</v>
      </c>
      <c r="Q144">
        <v>190</v>
      </c>
      <c r="R144" s="3" t="str">
        <f>IF(OR(G144="12R",G144="12L"),_xlfn.XLOOKUP(C144,DB!$A$2:$A$248,DB!$B$2:$B$248,""),IF(OR(G144="30L",G144="30R"),_xlfn.XLOOKUP(C144,DB!$A$2:$A$248,DB!$C$2:$C$248,""),""))</f>
        <v>UDGUV</v>
      </c>
      <c r="S144" s="3">
        <f t="shared" si="2"/>
        <v>20</v>
      </c>
      <c r="T144" s="3" t="str">
        <f>_xlfn.XLOOKUP(C144,DB!$A$2:$A$248,DB!$D$2:$D$248,"")</f>
        <v>Sector 2</v>
      </c>
    </row>
    <row r="145" spans="1:20" x14ac:dyDescent="0.2">
      <c r="A145" t="s">
        <v>6805</v>
      </c>
      <c r="B145" t="s">
        <v>18</v>
      </c>
      <c r="C145" t="s">
        <v>3661</v>
      </c>
      <c r="D145" t="s">
        <v>213</v>
      </c>
      <c r="F145" s="2">
        <v>46317.837326388893</v>
      </c>
      <c r="G145" t="s">
        <v>22</v>
      </c>
      <c r="H145" t="s">
        <v>6806</v>
      </c>
      <c r="I145">
        <v>410</v>
      </c>
      <c r="J145" t="s">
        <v>23</v>
      </c>
      <c r="K145" t="s">
        <v>51</v>
      </c>
      <c r="L145">
        <v>219</v>
      </c>
      <c r="M145" t="s">
        <v>383</v>
      </c>
      <c r="N145" s="2">
        <v>46317.851979166662</v>
      </c>
      <c r="O145">
        <v>325</v>
      </c>
      <c r="P145" t="s">
        <v>26</v>
      </c>
      <c r="Q145">
        <v>40</v>
      </c>
      <c r="R145" s="3" t="str">
        <f>IF(OR(G145="12R",G145="12L"),_xlfn.XLOOKUP(C145,DB!$A$2:$A$248,DB!$B$2:$B$248,""),IF(OR(G145="30L",G145="30R"),_xlfn.XLOOKUP(C145,DB!$A$2:$A$248,DB!$C$2:$C$248,""),""))</f>
        <v>NUDAL</v>
      </c>
      <c r="S145" s="3">
        <f t="shared" si="2"/>
        <v>20</v>
      </c>
      <c r="T145" s="3" t="str">
        <f>_xlfn.XLOOKUP(C145,DB!$A$2:$A$248,DB!$D$2:$D$248,"")</f>
        <v>Sector 3</v>
      </c>
    </row>
    <row r="146" spans="1:20" x14ac:dyDescent="0.2">
      <c r="A146" t="s">
        <v>294</v>
      </c>
      <c r="B146" t="s">
        <v>18</v>
      </c>
      <c r="C146" t="s">
        <v>101</v>
      </c>
      <c r="D146" t="s">
        <v>54</v>
      </c>
      <c r="E146" t="s">
        <v>962</v>
      </c>
      <c r="F146" s="2">
        <v>46317.838321759264</v>
      </c>
      <c r="G146" t="s">
        <v>22</v>
      </c>
      <c r="H146" t="s">
        <v>6807</v>
      </c>
      <c r="I146">
        <v>380</v>
      </c>
      <c r="J146" t="s">
        <v>23</v>
      </c>
      <c r="K146" t="s">
        <v>24</v>
      </c>
      <c r="L146">
        <v>859</v>
      </c>
      <c r="M146" t="s">
        <v>46</v>
      </c>
      <c r="N146" s="2">
        <v>46317.890104166669</v>
      </c>
      <c r="O146">
        <v>380</v>
      </c>
      <c r="P146" t="s">
        <v>26</v>
      </c>
      <c r="Q146">
        <v>190</v>
      </c>
      <c r="R146" s="3" t="str">
        <f>IF(OR(G146="12R",G146="12L"),_xlfn.XLOOKUP(C146,DB!$A$2:$A$248,DB!$B$2:$B$248,""),IF(OR(G146="30L",G146="30R"),_xlfn.XLOOKUP(C146,DB!$A$2:$A$248,DB!$C$2:$C$248,""),""))</f>
        <v>UDGUV</v>
      </c>
      <c r="S146" s="3">
        <f t="shared" si="2"/>
        <v>20</v>
      </c>
      <c r="T146" s="3" t="str">
        <f>_xlfn.XLOOKUP(C146,DB!$A$2:$A$248,DB!$D$2:$D$248,"")</f>
        <v>Sector 2</v>
      </c>
    </row>
    <row r="147" spans="1:20" x14ac:dyDescent="0.2">
      <c r="A147" t="s">
        <v>6808</v>
      </c>
      <c r="B147" t="s">
        <v>18</v>
      </c>
      <c r="C147" t="s">
        <v>282</v>
      </c>
      <c r="D147" t="s">
        <v>2971</v>
      </c>
      <c r="F147" s="2">
        <v>46317.839039351849</v>
      </c>
      <c r="G147" t="s">
        <v>22</v>
      </c>
      <c r="H147" t="s">
        <v>6809</v>
      </c>
      <c r="I147">
        <v>410</v>
      </c>
      <c r="J147" t="s">
        <v>23</v>
      </c>
      <c r="K147" t="s">
        <v>51</v>
      </c>
      <c r="L147">
        <v>362</v>
      </c>
      <c r="M147" t="s">
        <v>31</v>
      </c>
      <c r="N147" s="2">
        <v>46317.859456018516</v>
      </c>
      <c r="O147">
        <v>390</v>
      </c>
      <c r="P147" t="s">
        <v>26</v>
      </c>
      <c r="Q147">
        <v>40</v>
      </c>
      <c r="R147" s="3" t="str">
        <f>IF(OR(G147="12R",G147="12L"),_xlfn.XLOOKUP(C147,DB!$A$2:$A$248,DB!$B$2:$B$248,""),IF(OR(G147="30L",G147="30R"),_xlfn.XLOOKUP(C147,DB!$A$2:$A$248,DB!$C$2:$C$248,""),""))</f>
        <v>OMSUK</v>
      </c>
      <c r="S147" s="3">
        <f t="shared" si="2"/>
        <v>20</v>
      </c>
      <c r="T147" s="3" t="str">
        <f>_xlfn.XLOOKUP(C147,DB!$A$2:$A$248,DB!$D$2:$D$248,"")</f>
        <v>Sector 3</v>
      </c>
    </row>
    <row r="148" spans="1:20" x14ac:dyDescent="0.2">
      <c r="A148" t="s">
        <v>858</v>
      </c>
      <c r="B148" t="s">
        <v>18</v>
      </c>
      <c r="C148" t="s">
        <v>128</v>
      </c>
      <c r="D148" t="s">
        <v>29</v>
      </c>
      <c r="E148" t="s">
        <v>6810</v>
      </c>
      <c r="F148" s="2">
        <v>46317.840370370366</v>
      </c>
      <c r="G148" t="s">
        <v>22</v>
      </c>
      <c r="H148" t="s">
        <v>6811</v>
      </c>
      <c r="I148">
        <v>380</v>
      </c>
      <c r="J148" t="s">
        <v>23</v>
      </c>
      <c r="K148" t="s">
        <v>24</v>
      </c>
      <c r="L148">
        <v>586</v>
      </c>
      <c r="M148" t="s">
        <v>130</v>
      </c>
      <c r="N148" s="2">
        <v>46317.873483796298</v>
      </c>
      <c r="O148">
        <v>360</v>
      </c>
      <c r="P148" t="s">
        <v>26</v>
      </c>
      <c r="Q148">
        <v>40</v>
      </c>
      <c r="R148" s="3" t="str">
        <f>IF(OR(G148="12R",G148="12L"),_xlfn.XLOOKUP(C148,DB!$A$2:$A$248,DB!$B$2:$B$248,""),IF(OR(G148="30L",G148="30R"),_xlfn.XLOOKUP(C148,DB!$A$2:$A$248,DB!$C$2:$C$248,""),""))</f>
        <v>ENEBA</v>
      </c>
      <c r="S148" s="3">
        <f t="shared" si="2"/>
        <v>20</v>
      </c>
      <c r="T148" s="3" t="str">
        <f>_xlfn.XLOOKUP(C148,DB!$A$2:$A$248,DB!$D$2:$D$248,"")</f>
        <v>Sector 3</v>
      </c>
    </row>
    <row r="149" spans="1:20" x14ac:dyDescent="0.2">
      <c r="A149" t="s">
        <v>299</v>
      </c>
      <c r="B149" t="s">
        <v>18</v>
      </c>
      <c r="C149" t="s">
        <v>284</v>
      </c>
      <c r="D149" t="s">
        <v>61</v>
      </c>
      <c r="E149" t="s">
        <v>468</v>
      </c>
      <c r="F149" s="2">
        <v>46317.842361111107</v>
      </c>
      <c r="G149" t="s">
        <v>22</v>
      </c>
      <c r="H149" t="s">
        <v>6812</v>
      </c>
      <c r="I149">
        <v>360</v>
      </c>
      <c r="J149" t="s">
        <v>23</v>
      </c>
      <c r="K149" t="s">
        <v>24</v>
      </c>
      <c r="L149">
        <v>869</v>
      </c>
      <c r="M149" t="s">
        <v>181</v>
      </c>
      <c r="N149" s="2">
        <v>46317.891168981485</v>
      </c>
      <c r="O149">
        <v>360</v>
      </c>
      <c r="P149" t="s">
        <v>26</v>
      </c>
      <c r="Q149">
        <v>190</v>
      </c>
      <c r="R149" s="3" t="str">
        <f>IF(OR(G149="12R",G149="12L"),_xlfn.XLOOKUP(C149,DB!$A$2:$A$248,DB!$B$2:$B$248,""),IF(OR(G149="30L",G149="30R"),_xlfn.XLOOKUP(C149,DB!$A$2:$A$248,DB!$C$2:$C$248,""),""))</f>
        <v>UDGUV</v>
      </c>
      <c r="S149" s="3">
        <f t="shared" si="2"/>
        <v>20</v>
      </c>
      <c r="T149" s="3" t="str">
        <f>_xlfn.XLOOKUP(C149,DB!$A$2:$A$248,DB!$D$2:$D$248,"")</f>
        <v>Sector 2</v>
      </c>
    </row>
    <row r="150" spans="1:20" x14ac:dyDescent="0.2">
      <c r="A150" t="s">
        <v>301</v>
      </c>
      <c r="B150" t="s">
        <v>18</v>
      </c>
      <c r="C150" t="s">
        <v>50</v>
      </c>
      <c r="D150" t="s">
        <v>54</v>
      </c>
      <c r="E150" t="s">
        <v>449</v>
      </c>
      <c r="F150" s="2">
        <v>46317.847071759257</v>
      </c>
      <c r="G150" t="s">
        <v>22</v>
      </c>
      <c r="H150" t="s">
        <v>6813</v>
      </c>
      <c r="I150">
        <v>380</v>
      </c>
      <c r="J150" t="s">
        <v>23</v>
      </c>
      <c r="K150" t="s">
        <v>24</v>
      </c>
      <c r="L150">
        <v>860</v>
      </c>
      <c r="M150" t="s">
        <v>46</v>
      </c>
      <c r="N150" s="2">
        <v>46317.896863425922</v>
      </c>
      <c r="O150">
        <v>380</v>
      </c>
      <c r="P150" t="s">
        <v>26</v>
      </c>
      <c r="Q150">
        <v>190</v>
      </c>
      <c r="R150" s="3" t="str">
        <f>IF(OR(G150="12R",G150="12L"),_xlfn.XLOOKUP(C150,DB!$A$2:$A$248,DB!$B$2:$B$248,""),IF(OR(G150="30L",G150="30R"),_xlfn.XLOOKUP(C150,DB!$A$2:$A$248,DB!$C$2:$C$248,""),""))</f>
        <v>UDGUV</v>
      </c>
      <c r="S150" s="3">
        <f t="shared" si="2"/>
        <v>20</v>
      </c>
      <c r="T150" s="3" t="str">
        <f>_xlfn.XLOOKUP(C150,DB!$A$2:$A$248,DB!$D$2:$D$248,"")</f>
        <v>Sector 2</v>
      </c>
    </row>
    <row r="151" spans="1:20" x14ac:dyDescent="0.2">
      <c r="A151" t="s">
        <v>303</v>
      </c>
      <c r="B151" t="s">
        <v>18</v>
      </c>
      <c r="C151" t="s">
        <v>43</v>
      </c>
      <c r="D151" t="s">
        <v>20</v>
      </c>
      <c r="E151" t="s">
        <v>4157</v>
      </c>
      <c r="F151" s="2">
        <v>46317.852777777778</v>
      </c>
      <c r="G151" t="s">
        <v>22</v>
      </c>
      <c r="H151" t="s">
        <v>6814</v>
      </c>
      <c r="I151">
        <v>300</v>
      </c>
      <c r="J151" t="s">
        <v>23</v>
      </c>
      <c r="K151" t="s">
        <v>24</v>
      </c>
      <c r="L151">
        <v>856</v>
      </c>
      <c r="M151" t="s">
        <v>46</v>
      </c>
      <c r="N151" s="2">
        <v>46317.899571759262</v>
      </c>
      <c r="O151">
        <v>340</v>
      </c>
      <c r="P151" t="s">
        <v>26</v>
      </c>
      <c r="Q151">
        <v>190</v>
      </c>
      <c r="R151" s="3" t="str">
        <f>IF(OR(G151="12R",G151="12L"),_xlfn.XLOOKUP(C151,DB!$A$2:$A$248,DB!$B$2:$B$248,""),IF(OR(G151="30L",G151="30R"),_xlfn.XLOOKUP(C151,DB!$A$2:$A$248,DB!$C$2:$C$248,""),""))</f>
        <v>UDGUV</v>
      </c>
      <c r="S151" s="3">
        <f t="shared" si="2"/>
        <v>20</v>
      </c>
      <c r="T151" s="3" t="str">
        <f>_xlfn.XLOOKUP(C151,DB!$A$2:$A$248,DB!$D$2:$D$248,"")</f>
        <v>Sector 2</v>
      </c>
    </row>
    <row r="152" spans="1:20" x14ac:dyDescent="0.2">
      <c r="A152" t="s">
        <v>304</v>
      </c>
      <c r="B152" t="s">
        <v>18</v>
      </c>
      <c r="C152" t="s">
        <v>134</v>
      </c>
      <c r="D152" t="s">
        <v>123</v>
      </c>
      <c r="E152" t="s">
        <v>6815</v>
      </c>
      <c r="F152" s="2">
        <v>46317.854953703703</v>
      </c>
      <c r="G152" t="s">
        <v>22</v>
      </c>
      <c r="H152" t="s">
        <v>6816</v>
      </c>
      <c r="I152">
        <v>370</v>
      </c>
      <c r="J152" t="s">
        <v>23</v>
      </c>
      <c r="K152" t="s">
        <v>24</v>
      </c>
      <c r="L152">
        <v>360</v>
      </c>
      <c r="M152" t="s">
        <v>589</v>
      </c>
      <c r="N152" s="2">
        <v>46317.874930555554</v>
      </c>
      <c r="O152">
        <v>370</v>
      </c>
      <c r="P152" t="s">
        <v>26</v>
      </c>
      <c r="Q152">
        <v>40</v>
      </c>
      <c r="R152" s="3" t="str">
        <f>IF(OR(G152="12R",G152="12L"),_xlfn.XLOOKUP(C152,DB!$A$2:$A$248,DB!$B$2:$B$248,""),IF(OR(G152="30L",G152="30R"),_xlfn.XLOOKUP(C152,DB!$A$2:$A$248,DB!$C$2:$C$248,""),""))</f>
        <v>ENEBA</v>
      </c>
      <c r="S152" s="3">
        <f t="shared" si="2"/>
        <v>20</v>
      </c>
      <c r="T152" s="3" t="str">
        <f>_xlfn.XLOOKUP(C152,DB!$A$2:$A$248,DB!$D$2:$D$248,"")</f>
        <v>Sector 3</v>
      </c>
    </row>
    <row r="153" spans="1:20" x14ac:dyDescent="0.2">
      <c r="A153" t="s">
        <v>281</v>
      </c>
      <c r="B153" t="s">
        <v>18</v>
      </c>
      <c r="C153" t="s">
        <v>282</v>
      </c>
      <c r="D153" t="s">
        <v>34</v>
      </c>
      <c r="E153" t="s">
        <v>2106</v>
      </c>
      <c r="F153" s="2">
        <v>46317.856608796297</v>
      </c>
      <c r="G153" t="s">
        <v>22</v>
      </c>
      <c r="H153" t="s">
        <v>6817</v>
      </c>
      <c r="I153">
        <v>370</v>
      </c>
      <c r="J153" t="s">
        <v>23</v>
      </c>
      <c r="K153" t="s">
        <v>24</v>
      </c>
      <c r="L153">
        <v>131</v>
      </c>
      <c r="M153" t="s">
        <v>40</v>
      </c>
      <c r="N153" s="2">
        <v>46317.865300925929</v>
      </c>
      <c r="O153">
        <v>255</v>
      </c>
      <c r="P153" t="s">
        <v>26</v>
      </c>
      <c r="Q153">
        <v>190</v>
      </c>
      <c r="R153" s="3" t="str">
        <f>IF(OR(G153="12R",G153="12L"),_xlfn.XLOOKUP(C153,DB!$A$2:$A$248,DB!$B$2:$B$248,""),IF(OR(G153="30L",G153="30R"),_xlfn.XLOOKUP(C153,DB!$A$2:$A$248,DB!$C$2:$C$248,""),""))</f>
        <v>OMSUK</v>
      </c>
      <c r="S153" s="3">
        <f t="shared" si="2"/>
        <v>20</v>
      </c>
      <c r="T153" s="3" t="str">
        <f>_xlfn.XLOOKUP(C153,DB!$A$2:$A$248,DB!$D$2:$D$248,"")</f>
        <v>Sector 3</v>
      </c>
    </row>
    <row r="154" spans="1:20" x14ac:dyDescent="0.2">
      <c r="A154" t="s">
        <v>6818</v>
      </c>
      <c r="B154" t="s">
        <v>18</v>
      </c>
      <c r="C154" t="s">
        <v>381</v>
      </c>
      <c r="D154" t="s">
        <v>469</v>
      </c>
      <c r="E154" t="s">
        <v>6818</v>
      </c>
      <c r="F154" s="2">
        <v>46317.858541666668</v>
      </c>
      <c r="G154" t="s">
        <v>22</v>
      </c>
      <c r="H154" t="s">
        <v>6819</v>
      </c>
      <c r="I154">
        <v>350</v>
      </c>
      <c r="J154" t="s">
        <v>23</v>
      </c>
      <c r="K154" t="s">
        <v>51</v>
      </c>
      <c r="L154">
        <v>216</v>
      </c>
      <c r="M154" t="s">
        <v>383</v>
      </c>
      <c r="N154" s="2">
        <v>46317.871238425927</v>
      </c>
      <c r="O154">
        <v>327</v>
      </c>
      <c r="P154" t="s">
        <v>26</v>
      </c>
      <c r="Q154">
        <v>40</v>
      </c>
      <c r="R154" s="3" t="str">
        <f>IF(OR(G154="12R",G154="12L"),_xlfn.XLOOKUP(C154,DB!$A$2:$A$248,DB!$B$2:$B$248,""),IF(OR(G154="30L",G154="30R"),_xlfn.XLOOKUP(C154,DB!$A$2:$A$248,DB!$C$2:$C$248,""),""))</f>
        <v>OMSUK</v>
      </c>
      <c r="S154" s="3">
        <f t="shared" si="2"/>
        <v>20</v>
      </c>
      <c r="T154" s="3" t="str">
        <f>_xlfn.XLOOKUP(C154,DB!$A$2:$A$248,DB!$D$2:$D$248,"")</f>
        <v>Sector 3</v>
      </c>
    </row>
    <row r="155" spans="1:20" x14ac:dyDescent="0.2">
      <c r="A155" t="s">
        <v>546</v>
      </c>
      <c r="B155" t="s">
        <v>18</v>
      </c>
      <c r="C155" t="s">
        <v>18</v>
      </c>
      <c r="D155" t="s">
        <v>507</v>
      </c>
      <c r="F155" s="2">
        <v>46317.860162037032</v>
      </c>
      <c r="G155" t="s">
        <v>22</v>
      </c>
      <c r="H155" t="s">
        <v>138</v>
      </c>
      <c r="I155">
        <v>15</v>
      </c>
      <c r="J155" t="s">
        <v>139</v>
      </c>
      <c r="K155" t="s">
        <v>51</v>
      </c>
      <c r="L155">
        <v>19</v>
      </c>
      <c r="M155" t="s">
        <v>18</v>
      </c>
      <c r="N155" s="2">
        <v>46317.885219907403</v>
      </c>
      <c r="O155">
        <v>0</v>
      </c>
      <c r="P155" t="s">
        <v>137</v>
      </c>
      <c r="Q155">
        <v>15</v>
      </c>
      <c r="R155" s="3" t="str">
        <f>IF(OR(G155="12R",G155="12L"),_xlfn.XLOOKUP(C155,DB!$A$2:$A$248,DB!$B$2:$B$248,""),IF(OR(G155="30L",G155="30R"),_xlfn.XLOOKUP(C155,DB!$A$2:$A$248,DB!$C$2:$C$248,""),""))</f>
        <v/>
      </c>
      <c r="S155" s="3">
        <f t="shared" si="2"/>
        <v>20</v>
      </c>
      <c r="T155" s="3" t="str">
        <f>_xlfn.XLOOKUP(C155,DB!$A$2:$A$248,DB!$D$2:$D$248,"")</f>
        <v/>
      </c>
    </row>
    <row r="156" spans="1:20" x14ac:dyDescent="0.2">
      <c r="A156" t="s">
        <v>526</v>
      </c>
      <c r="B156" t="s">
        <v>18</v>
      </c>
      <c r="C156" t="s">
        <v>203</v>
      </c>
      <c r="D156" t="s">
        <v>44</v>
      </c>
      <c r="E156" t="s">
        <v>885</v>
      </c>
      <c r="F156" s="2">
        <v>46317.861620370371</v>
      </c>
      <c r="G156" t="s">
        <v>22</v>
      </c>
      <c r="H156" t="s">
        <v>6820</v>
      </c>
      <c r="I156">
        <v>340</v>
      </c>
      <c r="J156" t="s">
        <v>23</v>
      </c>
      <c r="K156" t="s">
        <v>24</v>
      </c>
      <c r="L156">
        <v>383</v>
      </c>
      <c r="M156" t="s">
        <v>269</v>
      </c>
      <c r="N156" s="2">
        <v>46317.88217592593</v>
      </c>
      <c r="O156">
        <v>360</v>
      </c>
      <c r="P156" t="s">
        <v>26</v>
      </c>
      <c r="Q156">
        <v>40</v>
      </c>
      <c r="R156" s="3" t="str">
        <f>IF(OR(G156="12R",G156="12L"),_xlfn.XLOOKUP(C156,DB!$A$2:$A$248,DB!$B$2:$B$248,""),IF(OR(G156="30L",G156="30R"),_xlfn.XLOOKUP(C156,DB!$A$2:$A$248,DB!$C$2:$C$248,""),""))</f>
        <v>ENEBA</v>
      </c>
      <c r="S156" s="3">
        <f t="shared" si="2"/>
        <v>20</v>
      </c>
      <c r="T156" s="3" t="str">
        <f>_xlfn.XLOOKUP(C156,DB!$A$2:$A$248,DB!$D$2:$D$248,"")</f>
        <v>Sector 3</v>
      </c>
    </row>
    <row r="157" spans="1:20" x14ac:dyDescent="0.2">
      <c r="A157" t="s">
        <v>1130</v>
      </c>
      <c r="B157" t="s">
        <v>18</v>
      </c>
      <c r="C157" t="s">
        <v>308</v>
      </c>
      <c r="D157" t="s">
        <v>34</v>
      </c>
      <c r="E157" t="s">
        <v>4550</v>
      </c>
      <c r="F157" s="2">
        <v>46317.864652777775</v>
      </c>
      <c r="G157" t="s">
        <v>22</v>
      </c>
      <c r="H157" t="s">
        <v>6821</v>
      </c>
      <c r="I157">
        <v>360</v>
      </c>
      <c r="J157" t="s">
        <v>23</v>
      </c>
      <c r="K157" t="s">
        <v>24</v>
      </c>
      <c r="L157">
        <v>331</v>
      </c>
      <c r="M157" t="s">
        <v>6822</v>
      </c>
      <c r="N157" s="2">
        <v>46317.883564814816</v>
      </c>
      <c r="O157">
        <v>360</v>
      </c>
      <c r="P157" t="s">
        <v>26</v>
      </c>
      <c r="Q157">
        <v>190</v>
      </c>
      <c r="R157" s="3" t="str">
        <f>IF(OR(G157="12R",G157="12L"),_xlfn.XLOOKUP(C157,DB!$A$2:$A$248,DB!$B$2:$B$248,""),IF(OR(G157="30L",G157="30R"),_xlfn.XLOOKUP(C157,DB!$A$2:$A$248,DB!$C$2:$C$248,""),""))</f>
        <v>CZM</v>
      </c>
      <c r="S157" s="3">
        <f t="shared" si="2"/>
        <v>20</v>
      </c>
      <c r="T157" s="3" t="str">
        <f>_xlfn.XLOOKUP(C157,DB!$A$2:$A$248,DB!$D$2:$D$248,"")</f>
        <v>Sector 7</v>
      </c>
    </row>
    <row r="158" spans="1:20" x14ac:dyDescent="0.2">
      <c r="A158" t="s">
        <v>510</v>
      </c>
      <c r="B158" t="s">
        <v>18</v>
      </c>
      <c r="C158" t="s">
        <v>238</v>
      </c>
      <c r="D158" t="s">
        <v>29</v>
      </c>
      <c r="E158" t="s">
        <v>6823</v>
      </c>
      <c r="F158" s="2">
        <v>46317.869143518517</v>
      </c>
      <c r="G158" t="s">
        <v>22</v>
      </c>
      <c r="H158" t="s">
        <v>6824</v>
      </c>
      <c r="I158">
        <v>390</v>
      </c>
      <c r="J158" t="s">
        <v>23</v>
      </c>
      <c r="K158" t="s">
        <v>24</v>
      </c>
      <c r="L158">
        <v>358</v>
      </c>
      <c r="M158" t="s">
        <v>589</v>
      </c>
      <c r="N158" s="2">
        <v>46317.888842592598</v>
      </c>
      <c r="O158">
        <v>390</v>
      </c>
      <c r="P158" t="s">
        <v>26</v>
      </c>
      <c r="Q158">
        <v>40</v>
      </c>
      <c r="R158" s="3" t="str">
        <f>IF(OR(G158="12R",G158="12L"),_xlfn.XLOOKUP(C158,DB!$A$2:$A$248,DB!$B$2:$B$248,""),IF(OR(G158="30L",G158="30R"),_xlfn.XLOOKUP(C158,DB!$A$2:$A$248,DB!$C$2:$C$248,""),""))</f>
        <v>OMSUK</v>
      </c>
      <c r="S158" s="3">
        <f t="shared" si="2"/>
        <v>20</v>
      </c>
      <c r="T158" s="3" t="str">
        <f>_xlfn.XLOOKUP(C158,DB!$A$2:$A$248,DB!$D$2:$D$248,"")</f>
        <v>Sector 3</v>
      </c>
    </row>
    <row r="159" spans="1:20" x14ac:dyDescent="0.2">
      <c r="A159" t="s">
        <v>521</v>
      </c>
      <c r="B159" t="s">
        <v>18</v>
      </c>
      <c r="C159" t="s">
        <v>19</v>
      </c>
      <c r="D159" t="s">
        <v>34</v>
      </c>
      <c r="E159" t="s">
        <v>3720</v>
      </c>
      <c r="F159" s="2">
        <v>46317.870011574079</v>
      </c>
      <c r="G159" t="s">
        <v>22</v>
      </c>
      <c r="H159" t="s">
        <v>3313</v>
      </c>
      <c r="I159">
        <v>360</v>
      </c>
      <c r="J159" t="s">
        <v>23</v>
      </c>
      <c r="K159" t="s">
        <v>24</v>
      </c>
      <c r="L159">
        <v>869</v>
      </c>
      <c r="M159" t="s">
        <v>181</v>
      </c>
      <c r="N159" s="2">
        <v>46317.918958333335</v>
      </c>
      <c r="O159">
        <v>360</v>
      </c>
      <c r="P159" t="s">
        <v>26</v>
      </c>
      <c r="Q159">
        <v>190</v>
      </c>
      <c r="R159" s="3" t="str">
        <f>IF(OR(G159="12R",G159="12L"),_xlfn.XLOOKUP(C159,DB!$A$2:$A$248,DB!$B$2:$B$248,""),IF(OR(G159="30L",G159="30R"),_xlfn.XLOOKUP(C159,DB!$A$2:$A$248,DB!$C$2:$C$248,""),""))</f>
        <v>UDGUV</v>
      </c>
      <c r="S159" s="3">
        <f t="shared" si="2"/>
        <v>20</v>
      </c>
      <c r="T159" s="3" t="str">
        <f>_xlfn.XLOOKUP(C159,DB!$A$2:$A$248,DB!$D$2:$D$248,"")</f>
        <v>Sector 2</v>
      </c>
    </row>
    <row r="160" spans="1:20" x14ac:dyDescent="0.2">
      <c r="A160" t="s">
        <v>516</v>
      </c>
      <c r="B160" t="s">
        <v>18</v>
      </c>
      <c r="C160" t="s">
        <v>199</v>
      </c>
      <c r="D160" t="s">
        <v>61</v>
      </c>
      <c r="E160" t="s">
        <v>6582</v>
      </c>
      <c r="F160" s="2">
        <v>46317.871446759258</v>
      </c>
      <c r="G160" t="s">
        <v>22</v>
      </c>
      <c r="H160" t="s">
        <v>6825</v>
      </c>
      <c r="I160">
        <v>350</v>
      </c>
      <c r="J160" t="s">
        <v>23</v>
      </c>
      <c r="K160" t="s">
        <v>24</v>
      </c>
      <c r="L160">
        <v>341</v>
      </c>
      <c r="M160" t="s">
        <v>6826</v>
      </c>
      <c r="N160" s="2">
        <v>46317.890729166669</v>
      </c>
      <c r="O160">
        <v>350</v>
      </c>
      <c r="P160" t="s">
        <v>26</v>
      </c>
      <c r="Q160">
        <v>40</v>
      </c>
      <c r="R160" s="3" t="str">
        <f>IF(OR(G160="12R",G160="12L"),_xlfn.XLOOKUP(C160,DB!$A$2:$A$248,DB!$B$2:$B$248,""),IF(OR(G160="30L",G160="30R"),_xlfn.XLOOKUP(C160,DB!$A$2:$A$248,DB!$C$2:$C$248,""),""))</f>
        <v>OMSUK</v>
      </c>
      <c r="S160" s="3">
        <f t="shared" si="2"/>
        <v>20</v>
      </c>
      <c r="T160" s="3" t="str">
        <f>_xlfn.XLOOKUP(C160,DB!$A$2:$A$248,DB!$D$2:$D$248,"")</f>
        <v>Sector 3</v>
      </c>
    </row>
    <row r="161" spans="1:20" x14ac:dyDescent="0.2">
      <c r="A161" t="s">
        <v>316</v>
      </c>
      <c r="B161" t="s">
        <v>18</v>
      </c>
      <c r="C161" t="s">
        <v>317</v>
      </c>
      <c r="D161" t="s">
        <v>44</v>
      </c>
      <c r="E161" t="s">
        <v>3139</v>
      </c>
      <c r="F161" s="2">
        <v>46317.872662037036</v>
      </c>
      <c r="G161" t="s">
        <v>22</v>
      </c>
      <c r="H161" t="s">
        <v>6827</v>
      </c>
      <c r="I161">
        <v>360</v>
      </c>
      <c r="J161" t="s">
        <v>23</v>
      </c>
      <c r="K161" t="s">
        <v>24</v>
      </c>
      <c r="L161">
        <v>433</v>
      </c>
      <c r="M161" t="s">
        <v>204</v>
      </c>
      <c r="N161" s="2">
        <v>46317.896886574075</v>
      </c>
      <c r="O161">
        <v>360</v>
      </c>
      <c r="P161" t="s">
        <v>26</v>
      </c>
      <c r="Q161">
        <v>40</v>
      </c>
      <c r="R161" s="3" t="str">
        <f>IF(OR(G161="12R",G161="12L"),_xlfn.XLOOKUP(C161,DB!$A$2:$A$248,DB!$B$2:$B$248,""),IF(OR(G161="30L",G161="30R"),_xlfn.XLOOKUP(C161,DB!$A$2:$A$248,DB!$C$2:$C$248,""),""))</f>
        <v>UDGUV</v>
      </c>
      <c r="S161" s="3">
        <f t="shared" si="2"/>
        <v>20</v>
      </c>
      <c r="T161" s="3" t="str">
        <f>_xlfn.XLOOKUP(C161,DB!$A$2:$A$248,DB!$D$2:$D$248,"")</f>
        <v>Sector 2</v>
      </c>
    </row>
    <row r="162" spans="1:20" x14ac:dyDescent="0.2">
      <c r="A162" t="s">
        <v>318</v>
      </c>
      <c r="B162" t="s">
        <v>18</v>
      </c>
      <c r="C162" t="s">
        <v>136</v>
      </c>
      <c r="D162" t="s">
        <v>44</v>
      </c>
      <c r="E162" t="s">
        <v>3197</v>
      </c>
      <c r="F162" s="2">
        <v>46317.874120370368</v>
      </c>
      <c r="G162" t="s">
        <v>22</v>
      </c>
      <c r="H162" t="s">
        <v>6828</v>
      </c>
      <c r="I162">
        <v>330</v>
      </c>
      <c r="J162" t="s">
        <v>23</v>
      </c>
      <c r="K162" t="s">
        <v>24</v>
      </c>
      <c r="L162">
        <v>356</v>
      </c>
      <c r="M162" t="s">
        <v>6552</v>
      </c>
      <c r="N162" s="2">
        <v>46317.894016203703</v>
      </c>
      <c r="O162">
        <v>330</v>
      </c>
      <c r="P162" t="s">
        <v>26</v>
      </c>
      <c r="Q162">
        <v>40</v>
      </c>
      <c r="R162" s="3" t="str">
        <f>IF(OR(G162="12R",G162="12L"),_xlfn.XLOOKUP(C162,DB!$A$2:$A$248,DB!$B$2:$B$248,""),IF(OR(G162="30L",G162="30R"),_xlfn.XLOOKUP(C162,DB!$A$2:$A$248,DB!$C$2:$C$248,""),""))</f>
        <v>OMSUK</v>
      </c>
      <c r="S162" s="3">
        <f t="shared" si="2"/>
        <v>20</v>
      </c>
      <c r="T162" s="3" t="str">
        <f>_xlfn.XLOOKUP(C162,DB!$A$2:$A$248,DB!$D$2:$D$248,"")</f>
        <v>Sector 3</v>
      </c>
    </row>
    <row r="163" spans="1:20" x14ac:dyDescent="0.2">
      <c r="A163" t="s">
        <v>518</v>
      </c>
      <c r="B163" t="s">
        <v>18</v>
      </c>
      <c r="C163" t="s">
        <v>43</v>
      </c>
      <c r="D163" t="s">
        <v>44</v>
      </c>
      <c r="E163" t="s">
        <v>712</v>
      </c>
      <c r="F163" s="2">
        <v>46317.875069444446</v>
      </c>
      <c r="G163" t="s">
        <v>22</v>
      </c>
      <c r="H163" t="s">
        <v>6829</v>
      </c>
      <c r="I163">
        <v>360</v>
      </c>
      <c r="J163" t="s">
        <v>23</v>
      </c>
      <c r="K163" t="s">
        <v>24</v>
      </c>
      <c r="L163">
        <v>859</v>
      </c>
      <c r="M163" t="s">
        <v>46</v>
      </c>
      <c r="N163" s="2">
        <v>46317.924282407403</v>
      </c>
      <c r="O163">
        <v>360</v>
      </c>
      <c r="P163" t="s">
        <v>26</v>
      </c>
      <c r="Q163">
        <v>190</v>
      </c>
      <c r="R163" s="3" t="str">
        <f>IF(OR(G163="12R",G163="12L"),_xlfn.XLOOKUP(C163,DB!$A$2:$A$248,DB!$B$2:$B$248,""),IF(OR(G163="30L",G163="30R"),_xlfn.XLOOKUP(C163,DB!$A$2:$A$248,DB!$C$2:$C$248,""),""))</f>
        <v>UDGUV</v>
      </c>
      <c r="S163" s="3">
        <f t="shared" si="2"/>
        <v>21</v>
      </c>
      <c r="T163" s="3" t="str">
        <f>_xlfn.XLOOKUP(C163,DB!$A$2:$A$248,DB!$D$2:$D$248,"")</f>
        <v>Sector 2</v>
      </c>
    </row>
    <row r="164" spans="1:20" x14ac:dyDescent="0.2">
      <c r="A164" t="s">
        <v>327</v>
      </c>
      <c r="B164" t="s">
        <v>18</v>
      </c>
      <c r="C164" t="s">
        <v>328</v>
      </c>
      <c r="D164" t="s">
        <v>29</v>
      </c>
      <c r="E164" t="s">
        <v>2865</v>
      </c>
      <c r="F164" s="2">
        <v>46317.877592592587</v>
      </c>
      <c r="G164" t="s">
        <v>22</v>
      </c>
      <c r="H164" t="s">
        <v>6830</v>
      </c>
      <c r="I164">
        <v>360</v>
      </c>
      <c r="J164" t="s">
        <v>23</v>
      </c>
      <c r="K164" t="s">
        <v>24</v>
      </c>
      <c r="L164">
        <v>434</v>
      </c>
      <c r="M164" t="s">
        <v>204</v>
      </c>
      <c r="N164" s="2">
        <v>46317.903113425928</v>
      </c>
      <c r="O164">
        <v>340</v>
      </c>
      <c r="P164" t="s">
        <v>26</v>
      </c>
      <c r="Q164">
        <v>40</v>
      </c>
      <c r="R164" s="3" t="str">
        <f>IF(OR(G164="12R",G164="12L"),_xlfn.XLOOKUP(C164,DB!$A$2:$A$248,DB!$B$2:$B$248,""),IF(OR(G164="30L",G164="30R"),_xlfn.XLOOKUP(C164,DB!$A$2:$A$248,DB!$C$2:$C$248,""),""))</f>
        <v>OMSUK</v>
      </c>
      <c r="S164" s="3">
        <f t="shared" si="2"/>
        <v>21</v>
      </c>
      <c r="T164" s="3" t="str">
        <f>_xlfn.XLOOKUP(C164,DB!$A$2:$A$248,DB!$D$2:$D$248,"")</f>
        <v>Sector 3</v>
      </c>
    </row>
    <row r="165" spans="1:20" x14ac:dyDescent="0.2">
      <c r="A165" t="s">
        <v>525</v>
      </c>
      <c r="B165" t="s">
        <v>18</v>
      </c>
      <c r="C165" t="s">
        <v>317</v>
      </c>
      <c r="D165" t="s">
        <v>29</v>
      </c>
      <c r="E165" t="s">
        <v>1213</v>
      </c>
      <c r="F165" s="2">
        <v>46317.881527777776</v>
      </c>
      <c r="G165" t="s">
        <v>22</v>
      </c>
      <c r="H165" t="s">
        <v>6831</v>
      </c>
      <c r="I165">
        <v>360</v>
      </c>
      <c r="J165" t="s">
        <v>23</v>
      </c>
      <c r="K165" t="s">
        <v>24</v>
      </c>
      <c r="L165">
        <v>530</v>
      </c>
      <c r="M165" t="s">
        <v>130</v>
      </c>
      <c r="N165" s="2">
        <v>46317.910879629635</v>
      </c>
      <c r="O165">
        <v>360</v>
      </c>
      <c r="P165" t="s">
        <v>26</v>
      </c>
      <c r="Q165">
        <v>40</v>
      </c>
      <c r="R165" s="3" t="str">
        <f>IF(OR(G165="12R",G165="12L"),_xlfn.XLOOKUP(C165,DB!$A$2:$A$248,DB!$B$2:$B$248,""),IF(OR(G165="30L",G165="30R"),_xlfn.XLOOKUP(C165,DB!$A$2:$A$248,DB!$C$2:$C$248,""),""))</f>
        <v>UDGUV</v>
      </c>
      <c r="S165" s="3">
        <f t="shared" si="2"/>
        <v>21</v>
      </c>
      <c r="T165" s="3" t="str">
        <f>_xlfn.XLOOKUP(C165,DB!$A$2:$A$248,DB!$D$2:$D$248,"")</f>
        <v>Sector 2</v>
      </c>
    </row>
    <row r="166" spans="1:20" x14ac:dyDescent="0.2">
      <c r="A166" t="s">
        <v>320</v>
      </c>
      <c r="B166" t="s">
        <v>18</v>
      </c>
      <c r="C166" t="s">
        <v>128</v>
      </c>
      <c r="D166" t="s">
        <v>129</v>
      </c>
      <c r="E166" t="s">
        <v>2675</v>
      </c>
      <c r="F166" s="2">
        <v>46317.883206018523</v>
      </c>
      <c r="G166" t="s">
        <v>22</v>
      </c>
      <c r="H166" t="s">
        <v>6832</v>
      </c>
      <c r="I166">
        <v>360</v>
      </c>
      <c r="J166" t="s">
        <v>23</v>
      </c>
      <c r="K166" t="s">
        <v>24</v>
      </c>
      <c r="L166">
        <v>551</v>
      </c>
      <c r="M166" t="s">
        <v>130</v>
      </c>
      <c r="N166" s="2">
        <v>46317.914293981477</v>
      </c>
      <c r="O166">
        <v>380</v>
      </c>
      <c r="P166" t="s">
        <v>26</v>
      </c>
      <c r="Q166">
        <v>40</v>
      </c>
      <c r="R166" s="3" t="str">
        <f>IF(OR(G166="12R",G166="12L"),_xlfn.XLOOKUP(C166,DB!$A$2:$A$248,DB!$B$2:$B$248,""),IF(OR(G166="30L",G166="30R"),_xlfn.XLOOKUP(C166,DB!$A$2:$A$248,DB!$C$2:$C$248,""),""))</f>
        <v>ENEBA</v>
      </c>
      <c r="S166" s="3">
        <f t="shared" si="2"/>
        <v>21</v>
      </c>
      <c r="T166" s="3" t="str">
        <f>_xlfn.XLOOKUP(C166,DB!$A$2:$A$248,DB!$D$2:$D$248,"")</f>
        <v>Sector 3</v>
      </c>
    </row>
    <row r="167" spans="1:20" x14ac:dyDescent="0.2">
      <c r="A167" t="s">
        <v>511</v>
      </c>
      <c r="B167" t="s">
        <v>18</v>
      </c>
      <c r="C167" t="s">
        <v>33</v>
      </c>
      <c r="D167" t="s">
        <v>34</v>
      </c>
      <c r="E167" t="s">
        <v>505</v>
      </c>
      <c r="F167" s="2">
        <v>46317.886018518519</v>
      </c>
      <c r="G167" t="s">
        <v>22</v>
      </c>
      <c r="H167" t="s">
        <v>6833</v>
      </c>
      <c r="I167">
        <v>380</v>
      </c>
      <c r="J167" t="s">
        <v>23</v>
      </c>
      <c r="K167" t="s">
        <v>24</v>
      </c>
      <c r="L167">
        <v>860</v>
      </c>
      <c r="M167" t="s">
        <v>36</v>
      </c>
      <c r="N167" s="2">
        <v>46317.937210648146</v>
      </c>
      <c r="O167">
        <v>380</v>
      </c>
      <c r="P167" t="s">
        <v>26</v>
      </c>
      <c r="Q167">
        <v>190</v>
      </c>
      <c r="R167" s="3" t="str">
        <f>IF(OR(G167="12R",G167="12L"),_xlfn.XLOOKUP(C167,DB!$A$2:$A$248,DB!$B$2:$B$248,""),IF(OR(G167="30L",G167="30R"),_xlfn.XLOOKUP(C167,DB!$A$2:$A$248,DB!$C$2:$C$248,""),""))</f>
        <v>UDGUV</v>
      </c>
      <c r="S167" s="3">
        <f t="shared" si="2"/>
        <v>21</v>
      </c>
      <c r="T167" s="3" t="str">
        <f>_xlfn.XLOOKUP(C167,DB!$A$2:$A$248,DB!$D$2:$D$248,"")</f>
        <v>Sector 2</v>
      </c>
    </row>
    <row r="168" spans="1:20" x14ac:dyDescent="0.2">
      <c r="A168" t="s">
        <v>883</v>
      </c>
      <c r="B168" t="s">
        <v>18</v>
      </c>
      <c r="C168" t="s">
        <v>170</v>
      </c>
      <c r="D168" t="s">
        <v>61</v>
      </c>
      <c r="E168" t="s">
        <v>3470</v>
      </c>
      <c r="F168" s="2">
        <v>46317.886701388888</v>
      </c>
      <c r="G168" t="s">
        <v>22</v>
      </c>
      <c r="H168" t="s">
        <v>6834</v>
      </c>
      <c r="I168">
        <v>350</v>
      </c>
      <c r="J168" t="s">
        <v>23</v>
      </c>
      <c r="K168" t="s">
        <v>24</v>
      </c>
      <c r="L168">
        <v>352</v>
      </c>
      <c r="M168" t="s">
        <v>6835</v>
      </c>
      <c r="N168" s="2">
        <v>46317.905868055561</v>
      </c>
      <c r="O168">
        <v>330</v>
      </c>
      <c r="P168" t="s">
        <v>26</v>
      </c>
      <c r="Q168">
        <v>40</v>
      </c>
      <c r="R168" s="3" t="str">
        <f>IF(OR(G168="12R",G168="12L"),_xlfn.XLOOKUP(C168,DB!$A$2:$A$248,DB!$B$2:$B$248,""),IF(OR(G168="30L",G168="30R"),_xlfn.XLOOKUP(C168,DB!$A$2:$A$248,DB!$C$2:$C$248,""),""))</f>
        <v>OMSUK</v>
      </c>
      <c r="S168" s="3">
        <f t="shared" si="2"/>
        <v>21</v>
      </c>
      <c r="T168" s="3" t="str">
        <f>_xlfn.XLOOKUP(C168,DB!$A$2:$A$248,DB!$D$2:$D$248,"")</f>
        <v>Sector 3</v>
      </c>
    </row>
    <row r="169" spans="1:20" x14ac:dyDescent="0.2">
      <c r="A169" t="s">
        <v>313</v>
      </c>
      <c r="B169" t="s">
        <v>18</v>
      </c>
      <c r="C169" t="s">
        <v>314</v>
      </c>
      <c r="D169" t="s">
        <v>34</v>
      </c>
      <c r="E169" t="s">
        <v>6411</v>
      </c>
      <c r="F169" s="2">
        <v>46317.887650462959</v>
      </c>
      <c r="G169" t="s">
        <v>22</v>
      </c>
      <c r="H169" t="s">
        <v>6836</v>
      </c>
      <c r="I169">
        <v>350</v>
      </c>
      <c r="J169" t="s">
        <v>23</v>
      </c>
      <c r="K169" t="s">
        <v>24</v>
      </c>
      <c r="L169">
        <v>218</v>
      </c>
      <c r="M169" t="s">
        <v>56</v>
      </c>
      <c r="N169" s="2">
        <v>46317.901562500003</v>
      </c>
      <c r="O169">
        <v>304</v>
      </c>
      <c r="P169" t="s">
        <v>26</v>
      </c>
      <c r="Q169">
        <v>190</v>
      </c>
      <c r="R169" s="3" t="str">
        <f>IF(OR(G169="12R",G169="12L"),_xlfn.XLOOKUP(C169,DB!$A$2:$A$248,DB!$B$2:$B$248,""),IF(OR(G169="30L",G169="30R"),_xlfn.XLOOKUP(C169,DB!$A$2:$A$248,DB!$C$2:$C$248,""),""))</f>
        <v>CZM</v>
      </c>
      <c r="S169" s="3">
        <f t="shared" si="2"/>
        <v>21</v>
      </c>
      <c r="T169" s="3" t="str">
        <f>_xlfn.XLOOKUP(C169,DB!$A$2:$A$248,DB!$D$2:$D$248,"")</f>
        <v>Sector 7</v>
      </c>
    </row>
    <row r="170" spans="1:20" x14ac:dyDescent="0.2">
      <c r="A170" t="s">
        <v>527</v>
      </c>
      <c r="B170" t="s">
        <v>18</v>
      </c>
      <c r="C170" t="s">
        <v>528</v>
      </c>
      <c r="D170" t="s">
        <v>20</v>
      </c>
      <c r="E170" t="s">
        <v>6837</v>
      </c>
      <c r="F170" s="2">
        <v>46317.888298611113</v>
      </c>
      <c r="G170" t="s">
        <v>22</v>
      </c>
      <c r="H170" t="s">
        <v>6838</v>
      </c>
      <c r="I170">
        <v>320</v>
      </c>
      <c r="J170" t="s">
        <v>23</v>
      </c>
      <c r="K170" t="s">
        <v>24</v>
      </c>
      <c r="L170">
        <v>860</v>
      </c>
      <c r="M170" t="s">
        <v>36</v>
      </c>
      <c r="N170" s="2">
        <v>46317.934131944443</v>
      </c>
      <c r="O170">
        <v>340</v>
      </c>
      <c r="P170" t="s">
        <v>26</v>
      </c>
      <c r="Q170">
        <v>190</v>
      </c>
      <c r="R170" s="3" t="str">
        <f>IF(OR(G170="12R",G170="12L"),_xlfn.XLOOKUP(C170,DB!$A$2:$A$248,DB!$B$2:$B$248,""),IF(OR(G170="30L",G170="30R"),_xlfn.XLOOKUP(C170,DB!$A$2:$A$248,DB!$C$2:$C$248,""),""))</f>
        <v>ENEBA</v>
      </c>
      <c r="S170" s="3">
        <f t="shared" si="2"/>
        <v>21</v>
      </c>
      <c r="T170" s="3" t="str">
        <f>_xlfn.XLOOKUP(C170,DB!$A$2:$A$248,DB!$D$2:$D$248,"")</f>
        <v>Sector 3</v>
      </c>
    </row>
    <row r="171" spans="1:20" x14ac:dyDescent="0.2">
      <c r="A171" t="s">
        <v>324</v>
      </c>
      <c r="B171" t="s">
        <v>18</v>
      </c>
      <c r="C171" t="s">
        <v>325</v>
      </c>
      <c r="D171" t="s">
        <v>123</v>
      </c>
      <c r="E171" t="s">
        <v>6839</v>
      </c>
      <c r="F171" s="2">
        <v>46317.889097222222</v>
      </c>
      <c r="G171" t="s">
        <v>22</v>
      </c>
      <c r="H171" t="s">
        <v>6840</v>
      </c>
      <c r="I171">
        <v>340</v>
      </c>
      <c r="J171" t="s">
        <v>23</v>
      </c>
      <c r="K171" t="s">
        <v>24</v>
      </c>
      <c r="L171">
        <v>540</v>
      </c>
      <c r="M171" t="s">
        <v>130</v>
      </c>
      <c r="N171" s="2">
        <v>46317.917962962965</v>
      </c>
      <c r="O171">
        <v>320</v>
      </c>
      <c r="P171" t="s">
        <v>26</v>
      </c>
      <c r="Q171">
        <v>40</v>
      </c>
      <c r="R171" s="3" t="str">
        <f>IF(OR(G171="12R",G171="12L"),_xlfn.XLOOKUP(C171,DB!$A$2:$A$248,DB!$B$2:$B$248,""),IF(OR(G171="30L",G171="30R"),_xlfn.XLOOKUP(C171,DB!$A$2:$A$248,DB!$C$2:$C$248,""),""))</f>
        <v>OMSUK</v>
      </c>
      <c r="S171" s="3">
        <f t="shared" si="2"/>
        <v>21</v>
      </c>
      <c r="T171" s="3" t="str">
        <f>_xlfn.XLOOKUP(C171,DB!$A$2:$A$248,DB!$D$2:$D$248,"")</f>
        <v>Sector 3</v>
      </c>
    </row>
    <row r="172" spans="1:20" x14ac:dyDescent="0.2">
      <c r="A172" t="s">
        <v>546</v>
      </c>
      <c r="B172" t="s">
        <v>18</v>
      </c>
      <c r="C172" t="s">
        <v>166</v>
      </c>
      <c r="D172" t="s">
        <v>507</v>
      </c>
      <c r="F172" s="2">
        <v>46317.89225694444</v>
      </c>
      <c r="G172" t="s">
        <v>22</v>
      </c>
      <c r="H172" t="s">
        <v>167</v>
      </c>
      <c r="I172">
        <v>15</v>
      </c>
      <c r="J172" t="s">
        <v>139</v>
      </c>
      <c r="K172" t="s">
        <v>51</v>
      </c>
      <c r="L172">
        <v>58</v>
      </c>
      <c r="M172" t="s">
        <v>166</v>
      </c>
      <c r="N172" s="2">
        <v>46317.902453703704</v>
      </c>
      <c r="O172">
        <v>0</v>
      </c>
      <c r="P172" t="s">
        <v>137</v>
      </c>
      <c r="Q172">
        <v>15</v>
      </c>
      <c r="R172" s="3" t="str">
        <f>IF(OR(G172="12R",G172="12L"),_xlfn.XLOOKUP(C172,DB!$A$2:$A$248,DB!$B$2:$B$248,""),IF(OR(G172="30L",G172="30R"),_xlfn.XLOOKUP(C172,DB!$A$2:$A$248,DB!$C$2:$C$248,""),""))</f>
        <v>CZM</v>
      </c>
      <c r="S172" s="3">
        <f t="shared" si="2"/>
        <v>21</v>
      </c>
      <c r="T172" s="3" t="str">
        <f>_xlfn.XLOOKUP(C172,DB!$A$2:$A$248,DB!$D$2:$D$248,"")</f>
        <v>Sector 7</v>
      </c>
    </row>
    <row r="173" spans="1:20" x14ac:dyDescent="0.2">
      <c r="A173" t="s">
        <v>548</v>
      </c>
      <c r="B173" t="s">
        <v>18</v>
      </c>
      <c r="C173" t="s">
        <v>48</v>
      </c>
      <c r="D173" t="s">
        <v>261</v>
      </c>
      <c r="E173" t="s">
        <v>445</v>
      </c>
      <c r="F173" s="2">
        <v>46317.893773148149</v>
      </c>
      <c r="G173" t="s">
        <v>22</v>
      </c>
      <c r="H173" t="s">
        <v>6841</v>
      </c>
      <c r="I173">
        <v>390</v>
      </c>
      <c r="J173" t="s">
        <v>23</v>
      </c>
      <c r="K173" t="s">
        <v>24</v>
      </c>
      <c r="L173">
        <v>135</v>
      </c>
      <c r="M173" t="s">
        <v>40</v>
      </c>
      <c r="N173" s="2">
        <v>46317.902708333335</v>
      </c>
      <c r="O173">
        <v>237</v>
      </c>
      <c r="P173" t="s">
        <v>41</v>
      </c>
      <c r="Q173">
        <v>190</v>
      </c>
      <c r="R173" s="3" t="str">
        <f>IF(OR(G173="12R",G173="12L"),_xlfn.XLOOKUP(C173,DB!$A$2:$A$248,DB!$B$2:$B$248,""),IF(OR(G173="30L",G173="30R"),_xlfn.XLOOKUP(C173,DB!$A$2:$A$248,DB!$C$2:$C$248,""),""))</f>
        <v>NUDAL</v>
      </c>
      <c r="S173" s="3">
        <f t="shared" si="2"/>
        <v>21</v>
      </c>
      <c r="T173" s="3" t="str">
        <f>_xlfn.XLOOKUP(C173,DB!$A$2:$A$248,DB!$D$2:$D$248,"")</f>
        <v>Sector 3</v>
      </c>
    </row>
    <row r="174" spans="1:20" x14ac:dyDescent="0.2">
      <c r="A174" t="s">
        <v>339</v>
      </c>
      <c r="B174" t="s">
        <v>18</v>
      </c>
      <c r="C174" t="s">
        <v>193</v>
      </c>
      <c r="D174" t="s">
        <v>54</v>
      </c>
      <c r="E174" t="s">
        <v>5693</v>
      </c>
      <c r="F174" s="2">
        <v>46317.896087962959</v>
      </c>
      <c r="G174" t="s">
        <v>22</v>
      </c>
      <c r="H174" t="s">
        <v>5361</v>
      </c>
      <c r="I174">
        <v>380</v>
      </c>
      <c r="J174" t="s">
        <v>23</v>
      </c>
      <c r="K174" t="s">
        <v>24</v>
      </c>
      <c r="L174">
        <v>836</v>
      </c>
      <c r="M174" t="s">
        <v>193</v>
      </c>
      <c r="N174" s="2">
        <v>46317.94462962963</v>
      </c>
      <c r="O174">
        <v>15</v>
      </c>
      <c r="P174" t="s">
        <v>26</v>
      </c>
      <c r="Q174">
        <v>190</v>
      </c>
      <c r="R174" s="3" t="str">
        <f>IF(OR(G174="12R",G174="12L"),_xlfn.XLOOKUP(C174,DB!$A$2:$A$248,DB!$B$2:$B$248,""),IF(OR(G174="30L",G174="30R"),_xlfn.XLOOKUP(C174,DB!$A$2:$A$248,DB!$C$2:$C$248,""),""))</f>
        <v>UDGUV</v>
      </c>
      <c r="S174" s="3">
        <f t="shared" si="2"/>
        <v>21</v>
      </c>
      <c r="T174" s="3" t="str">
        <f>_xlfn.XLOOKUP(C174,DB!$A$2:$A$248,DB!$D$2:$D$248,"")</f>
        <v>Sector 2</v>
      </c>
    </row>
    <row r="175" spans="1:20" x14ac:dyDescent="0.2">
      <c r="A175" t="s">
        <v>338</v>
      </c>
      <c r="B175" t="s">
        <v>18</v>
      </c>
      <c r="C175" t="s">
        <v>75</v>
      </c>
      <c r="D175" t="s">
        <v>54</v>
      </c>
      <c r="E175" t="s">
        <v>112</v>
      </c>
      <c r="F175" s="2">
        <v>46317.897581018522</v>
      </c>
      <c r="G175" t="s">
        <v>22</v>
      </c>
      <c r="H175" t="s">
        <v>6842</v>
      </c>
      <c r="I175">
        <v>360</v>
      </c>
      <c r="J175" t="s">
        <v>23</v>
      </c>
      <c r="K175" t="s">
        <v>24</v>
      </c>
      <c r="L175">
        <v>723</v>
      </c>
      <c r="M175" t="s">
        <v>75</v>
      </c>
      <c r="N175" s="2">
        <v>46317.949328703704</v>
      </c>
      <c r="O175">
        <v>0</v>
      </c>
      <c r="P175" t="s">
        <v>26</v>
      </c>
      <c r="Q175">
        <v>190</v>
      </c>
      <c r="R175" s="3" t="str">
        <f>IF(OR(G175="12R",G175="12L"),_xlfn.XLOOKUP(C175,DB!$A$2:$A$248,DB!$B$2:$B$248,""),IF(OR(G175="30L",G175="30R"),_xlfn.XLOOKUP(C175,DB!$A$2:$A$248,DB!$C$2:$C$248,""),""))</f>
        <v>UDGUV</v>
      </c>
      <c r="S175" s="3">
        <f t="shared" si="2"/>
        <v>21</v>
      </c>
      <c r="T175" s="3" t="str">
        <f>_xlfn.XLOOKUP(C175,DB!$A$2:$A$248,DB!$D$2:$D$248,"")</f>
        <v>Sector 2</v>
      </c>
    </row>
    <row r="176" spans="1:20" x14ac:dyDescent="0.2">
      <c r="A176" t="s">
        <v>530</v>
      </c>
      <c r="B176" t="s">
        <v>18</v>
      </c>
      <c r="C176" t="s">
        <v>178</v>
      </c>
      <c r="D176" t="s">
        <v>44</v>
      </c>
      <c r="E176" t="s">
        <v>5549</v>
      </c>
      <c r="F176" s="2">
        <v>46317.898263888885</v>
      </c>
      <c r="G176" t="s">
        <v>22</v>
      </c>
      <c r="H176" t="s">
        <v>6843</v>
      </c>
      <c r="I176">
        <v>310</v>
      </c>
      <c r="J176" t="s">
        <v>23</v>
      </c>
      <c r="K176" t="s">
        <v>24</v>
      </c>
      <c r="L176">
        <v>342</v>
      </c>
      <c r="M176" t="s">
        <v>6844</v>
      </c>
      <c r="N176" s="2">
        <v>46317.918287037042</v>
      </c>
      <c r="O176">
        <v>332</v>
      </c>
      <c r="P176" t="s">
        <v>26</v>
      </c>
      <c r="Q176">
        <v>40</v>
      </c>
      <c r="R176" s="3" t="str">
        <f>IF(OR(G176="12R",G176="12L"),_xlfn.XLOOKUP(C176,DB!$A$2:$A$248,DB!$B$2:$B$248,""),IF(OR(G176="30L",G176="30R"),_xlfn.XLOOKUP(C176,DB!$A$2:$A$248,DB!$C$2:$C$248,""),""))</f>
        <v>OMSUK</v>
      </c>
      <c r="S176" s="3">
        <f t="shared" si="2"/>
        <v>21</v>
      </c>
      <c r="T176" s="3" t="str">
        <f>_xlfn.XLOOKUP(C176,DB!$A$2:$A$248,DB!$D$2:$D$248,"")</f>
        <v>Sector 3</v>
      </c>
    </row>
    <row r="177" spans="1:20" x14ac:dyDescent="0.2">
      <c r="A177" t="s">
        <v>6845</v>
      </c>
      <c r="B177" t="s">
        <v>18</v>
      </c>
      <c r="C177" t="s">
        <v>212</v>
      </c>
      <c r="D177" t="s">
        <v>469</v>
      </c>
      <c r="E177" t="s">
        <v>6846</v>
      </c>
      <c r="F177" s="2">
        <v>46317.898842592593</v>
      </c>
      <c r="G177" t="s">
        <v>22</v>
      </c>
      <c r="H177" t="s">
        <v>6847</v>
      </c>
      <c r="I177">
        <v>380</v>
      </c>
      <c r="J177" t="s">
        <v>23</v>
      </c>
      <c r="K177" t="s">
        <v>152</v>
      </c>
      <c r="L177">
        <v>866</v>
      </c>
      <c r="M177" t="s">
        <v>36</v>
      </c>
      <c r="N177" s="2">
        <v>46317.94694444444</v>
      </c>
      <c r="O177">
        <v>380</v>
      </c>
      <c r="P177" t="s">
        <v>26</v>
      </c>
      <c r="Q177">
        <v>30</v>
      </c>
      <c r="R177" s="3" t="str">
        <f>IF(OR(G177="12R",G177="12L"),_xlfn.XLOOKUP(C177,DB!$A$2:$A$248,DB!$B$2:$B$248,""),IF(OR(G177="30L",G177="30R"),_xlfn.XLOOKUP(C177,DB!$A$2:$A$248,DB!$C$2:$C$248,""),""))</f>
        <v>UDGUV</v>
      </c>
      <c r="S177" s="3">
        <f t="shared" si="2"/>
        <v>21</v>
      </c>
      <c r="T177" s="3" t="str">
        <f>_xlfn.XLOOKUP(C177,DB!$A$2:$A$248,DB!$D$2:$D$248,"")</f>
        <v>Sector 2</v>
      </c>
    </row>
    <row r="178" spans="1:20" x14ac:dyDescent="0.2">
      <c r="A178" t="s">
        <v>340</v>
      </c>
      <c r="B178" t="s">
        <v>18</v>
      </c>
      <c r="C178" t="s">
        <v>101</v>
      </c>
      <c r="D178" t="s">
        <v>61</v>
      </c>
      <c r="E178" t="s">
        <v>98</v>
      </c>
      <c r="F178" s="2">
        <v>46317.900196759263</v>
      </c>
      <c r="G178" t="s">
        <v>22</v>
      </c>
      <c r="H178" t="s">
        <v>6848</v>
      </c>
      <c r="I178">
        <v>360</v>
      </c>
      <c r="J178" t="s">
        <v>23</v>
      </c>
      <c r="K178" t="s">
        <v>152</v>
      </c>
      <c r="L178">
        <v>859</v>
      </c>
      <c r="M178" t="s">
        <v>46</v>
      </c>
      <c r="N178" s="2">
        <v>46317.948622685188</v>
      </c>
      <c r="O178">
        <v>360</v>
      </c>
      <c r="P178" t="s">
        <v>26</v>
      </c>
      <c r="Q178">
        <v>190</v>
      </c>
      <c r="R178" s="3" t="str">
        <f>IF(OR(G178="12R",G178="12L"),_xlfn.XLOOKUP(C178,DB!$A$2:$A$248,DB!$B$2:$B$248,""),IF(OR(G178="30L",G178="30R"),_xlfn.XLOOKUP(C178,DB!$A$2:$A$248,DB!$C$2:$C$248,""),""))</f>
        <v>UDGUV</v>
      </c>
      <c r="S178" s="3">
        <f t="shared" si="2"/>
        <v>21</v>
      </c>
      <c r="T178" s="3" t="str">
        <f>_xlfn.XLOOKUP(C178,DB!$A$2:$A$248,DB!$D$2:$D$248,"")</f>
        <v>Sector 2</v>
      </c>
    </row>
    <row r="179" spans="1:20" x14ac:dyDescent="0.2">
      <c r="A179" t="s">
        <v>533</v>
      </c>
      <c r="B179" t="s">
        <v>18</v>
      </c>
      <c r="C179" t="s">
        <v>322</v>
      </c>
      <c r="D179" t="s">
        <v>261</v>
      </c>
      <c r="E179" t="s">
        <v>323</v>
      </c>
      <c r="F179" s="2">
        <v>46317.901041666672</v>
      </c>
      <c r="G179" t="s">
        <v>22</v>
      </c>
      <c r="H179" t="s">
        <v>6849</v>
      </c>
      <c r="I179">
        <v>370</v>
      </c>
      <c r="J179" t="s">
        <v>23</v>
      </c>
      <c r="K179" t="s">
        <v>24</v>
      </c>
      <c r="L179">
        <v>333</v>
      </c>
      <c r="M179" t="s">
        <v>631</v>
      </c>
      <c r="N179" s="2">
        <v>46317.919583333336</v>
      </c>
      <c r="O179">
        <v>370</v>
      </c>
      <c r="P179" t="s">
        <v>41</v>
      </c>
      <c r="Q179">
        <v>40</v>
      </c>
      <c r="R179" s="3" t="str">
        <f>IF(OR(G179="12R",G179="12L"),_xlfn.XLOOKUP(C179,DB!$A$2:$A$248,DB!$B$2:$B$248,""),IF(OR(G179="30L",G179="30R"),_xlfn.XLOOKUP(C179,DB!$A$2:$A$248,DB!$C$2:$C$248,""),""))</f>
        <v>NUDAL</v>
      </c>
      <c r="S179" s="3">
        <f t="shared" si="2"/>
        <v>21</v>
      </c>
      <c r="T179" s="3" t="str">
        <f>_xlfn.XLOOKUP(C179,DB!$A$2:$A$248,DB!$D$2:$D$248,"")</f>
        <v>Sector 3</v>
      </c>
    </row>
    <row r="180" spans="1:20" x14ac:dyDescent="0.2">
      <c r="A180" t="s">
        <v>326</v>
      </c>
      <c r="B180" t="s">
        <v>18</v>
      </c>
      <c r="C180" t="s">
        <v>33</v>
      </c>
      <c r="D180" t="s">
        <v>54</v>
      </c>
      <c r="E180" t="s">
        <v>512</v>
      </c>
      <c r="F180" s="2">
        <v>46317.902604166666</v>
      </c>
      <c r="G180" t="s">
        <v>22</v>
      </c>
      <c r="H180" t="s">
        <v>6850</v>
      </c>
      <c r="I180">
        <v>360</v>
      </c>
      <c r="J180" t="s">
        <v>23</v>
      </c>
      <c r="K180" t="s">
        <v>24</v>
      </c>
      <c r="L180">
        <v>867</v>
      </c>
      <c r="M180" t="s">
        <v>36</v>
      </c>
      <c r="N180" s="2">
        <v>46317.951111111106</v>
      </c>
      <c r="O180">
        <v>360</v>
      </c>
      <c r="P180" t="s">
        <v>26</v>
      </c>
      <c r="Q180">
        <v>190</v>
      </c>
      <c r="R180" s="3" t="str">
        <f>IF(OR(G180="12R",G180="12L"),_xlfn.XLOOKUP(C180,DB!$A$2:$A$248,DB!$B$2:$B$248,""),IF(OR(G180="30L",G180="30R"),_xlfn.XLOOKUP(C180,DB!$A$2:$A$248,DB!$C$2:$C$248,""),""))</f>
        <v>UDGUV</v>
      </c>
      <c r="S180" s="3">
        <f t="shared" si="2"/>
        <v>21</v>
      </c>
      <c r="T180" s="3" t="str">
        <f>_xlfn.XLOOKUP(C180,DB!$A$2:$A$248,DB!$D$2:$D$248,"")</f>
        <v>Sector 2</v>
      </c>
    </row>
    <row r="181" spans="1:20" x14ac:dyDescent="0.2">
      <c r="A181" t="s">
        <v>333</v>
      </c>
      <c r="B181" t="s">
        <v>18</v>
      </c>
      <c r="C181" t="s">
        <v>148</v>
      </c>
      <c r="D181" t="s">
        <v>129</v>
      </c>
      <c r="E181" t="s">
        <v>6851</v>
      </c>
      <c r="F181" s="2">
        <v>46317.903194444443</v>
      </c>
      <c r="G181" t="s">
        <v>22</v>
      </c>
      <c r="H181" t="s">
        <v>6852</v>
      </c>
      <c r="I181">
        <v>370</v>
      </c>
      <c r="J181" t="s">
        <v>23</v>
      </c>
      <c r="K181" t="s">
        <v>24</v>
      </c>
      <c r="L181">
        <v>137</v>
      </c>
      <c r="M181" t="s">
        <v>853</v>
      </c>
      <c r="N181" s="2">
        <v>46317.912326388891</v>
      </c>
      <c r="O181">
        <v>251</v>
      </c>
      <c r="P181" t="s">
        <v>26</v>
      </c>
      <c r="Q181">
        <v>190</v>
      </c>
      <c r="R181" s="3" t="str">
        <f>IF(OR(G181="12R",G181="12L"),_xlfn.XLOOKUP(C181,DB!$A$2:$A$248,DB!$B$2:$B$248,""),IF(OR(G181="30L",G181="30R"),_xlfn.XLOOKUP(C181,DB!$A$2:$A$248,DB!$C$2:$C$248,""),""))</f>
        <v>NUDAL</v>
      </c>
      <c r="S181" s="3">
        <f t="shared" si="2"/>
        <v>21</v>
      </c>
      <c r="T181" s="3" t="str">
        <f>_xlfn.XLOOKUP(C181,DB!$A$2:$A$248,DB!$D$2:$D$248,"")</f>
        <v>Sector 3</v>
      </c>
    </row>
    <row r="182" spans="1:20" x14ac:dyDescent="0.2">
      <c r="A182" t="s">
        <v>1481</v>
      </c>
      <c r="B182" t="s">
        <v>18</v>
      </c>
      <c r="C182" t="s">
        <v>854</v>
      </c>
      <c r="D182" t="s">
        <v>29</v>
      </c>
      <c r="E182" t="s">
        <v>6853</v>
      </c>
      <c r="F182" s="2">
        <v>46317.904374999998</v>
      </c>
      <c r="G182" t="s">
        <v>22</v>
      </c>
      <c r="H182" t="s">
        <v>6854</v>
      </c>
      <c r="I182">
        <v>340</v>
      </c>
      <c r="J182" t="s">
        <v>23</v>
      </c>
      <c r="K182" t="s">
        <v>24</v>
      </c>
      <c r="L182">
        <v>869</v>
      </c>
      <c r="M182" t="s">
        <v>36</v>
      </c>
      <c r="N182" s="2">
        <v>46317.95239583333</v>
      </c>
      <c r="O182">
        <v>340</v>
      </c>
      <c r="P182" t="s">
        <v>26</v>
      </c>
      <c r="Q182">
        <v>190</v>
      </c>
      <c r="R182" s="3" t="str">
        <f>IF(OR(G182="12R",G182="12L"),_xlfn.XLOOKUP(C182,DB!$A$2:$A$248,DB!$B$2:$B$248,""),IF(OR(G182="30L",G182="30R"),_xlfn.XLOOKUP(C182,DB!$A$2:$A$248,DB!$C$2:$C$248,""),""))</f>
        <v>UDGUV</v>
      </c>
      <c r="S182" s="3">
        <f t="shared" si="2"/>
        <v>21</v>
      </c>
      <c r="T182" s="3" t="str">
        <f>_xlfn.XLOOKUP(C182,DB!$A$2:$A$248,DB!$D$2:$D$248,"")</f>
        <v>Sector 2</v>
      </c>
    </row>
    <row r="183" spans="1:20" x14ac:dyDescent="0.2">
      <c r="A183" t="s">
        <v>334</v>
      </c>
      <c r="B183" t="s">
        <v>18</v>
      </c>
      <c r="C183" t="s">
        <v>19</v>
      </c>
      <c r="D183" t="s">
        <v>34</v>
      </c>
      <c r="E183" t="s">
        <v>5457</v>
      </c>
      <c r="F183" s="2">
        <v>46317.906076388885</v>
      </c>
      <c r="G183" t="s">
        <v>22</v>
      </c>
      <c r="H183" t="s">
        <v>6855</v>
      </c>
      <c r="I183">
        <v>380</v>
      </c>
      <c r="J183" t="s">
        <v>23</v>
      </c>
      <c r="K183" t="s">
        <v>24</v>
      </c>
      <c r="L183">
        <v>877</v>
      </c>
      <c r="M183" t="s">
        <v>181</v>
      </c>
      <c r="N183" s="2">
        <v>46317.956817129627</v>
      </c>
      <c r="O183">
        <v>380</v>
      </c>
      <c r="P183" t="s">
        <v>26</v>
      </c>
      <c r="Q183">
        <v>190</v>
      </c>
      <c r="R183" s="3" t="str">
        <f>IF(OR(G183="12R",G183="12L"),_xlfn.XLOOKUP(C183,DB!$A$2:$A$248,DB!$B$2:$B$248,""),IF(OR(G183="30L",G183="30R"),_xlfn.XLOOKUP(C183,DB!$A$2:$A$248,DB!$C$2:$C$248,""),""))</f>
        <v>UDGUV</v>
      </c>
      <c r="S183" s="3">
        <f t="shared" si="2"/>
        <v>21</v>
      </c>
      <c r="T183" s="3" t="str">
        <f>_xlfn.XLOOKUP(C183,DB!$A$2:$A$248,DB!$D$2:$D$248,"")</f>
        <v>Sector 2</v>
      </c>
    </row>
    <row r="184" spans="1:20" x14ac:dyDescent="0.2">
      <c r="A184" t="s">
        <v>336</v>
      </c>
      <c r="B184" t="s">
        <v>18</v>
      </c>
      <c r="C184" t="s">
        <v>115</v>
      </c>
      <c r="D184" t="s">
        <v>29</v>
      </c>
      <c r="E184" t="s">
        <v>1180</v>
      </c>
      <c r="F184" s="2">
        <v>46317.910543981481</v>
      </c>
      <c r="G184" t="s">
        <v>22</v>
      </c>
      <c r="H184" t="s">
        <v>567</v>
      </c>
      <c r="I184">
        <v>350</v>
      </c>
      <c r="J184" t="s">
        <v>23</v>
      </c>
      <c r="K184" t="s">
        <v>24</v>
      </c>
      <c r="L184">
        <v>153</v>
      </c>
      <c r="M184" t="s">
        <v>117</v>
      </c>
      <c r="N184" s="2">
        <v>46317.921122685184</v>
      </c>
      <c r="O184">
        <v>271</v>
      </c>
      <c r="P184" t="s">
        <v>26</v>
      </c>
      <c r="Q184">
        <v>190</v>
      </c>
      <c r="R184" s="3" t="str">
        <f>IF(OR(G184="12R",G184="12L"),_xlfn.XLOOKUP(C184,DB!$A$2:$A$248,DB!$B$2:$B$248,""),IF(OR(G184="30L",G184="30R"),_xlfn.XLOOKUP(C184,DB!$A$2:$A$248,DB!$C$2:$C$248,""),""))</f>
        <v>TAKUX</v>
      </c>
      <c r="S184" s="3">
        <f t="shared" si="2"/>
        <v>21</v>
      </c>
      <c r="T184" s="3" t="str">
        <f>_xlfn.XLOOKUP(C184,DB!$A$2:$A$248,DB!$D$2:$D$248,"")</f>
        <v>Sector 7</v>
      </c>
    </row>
    <row r="185" spans="1:20" x14ac:dyDescent="0.2">
      <c r="A185" t="s">
        <v>337</v>
      </c>
      <c r="B185" t="s">
        <v>18</v>
      </c>
      <c r="C185" t="s">
        <v>219</v>
      </c>
      <c r="D185" t="s">
        <v>34</v>
      </c>
      <c r="E185" t="s">
        <v>1944</v>
      </c>
      <c r="F185" s="2">
        <v>46317.915960648148</v>
      </c>
      <c r="G185" t="s">
        <v>22</v>
      </c>
      <c r="H185" t="s">
        <v>6856</v>
      </c>
      <c r="I185">
        <v>330</v>
      </c>
      <c r="J185" t="s">
        <v>23</v>
      </c>
      <c r="K185" t="s">
        <v>24</v>
      </c>
      <c r="L185">
        <v>150</v>
      </c>
      <c r="M185" t="s">
        <v>117</v>
      </c>
      <c r="N185" s="2">
        <v>46317.925902777773</v>
      </c>
      <c r="O185">
        <v>255</v>
      </c>
      <c r="P185" t="s">
        <v>26</v>
      </c>
      <c r="Q185">
        <v>190</v>
      </c>
      <c r="R185" s="3" t="str">
        <f>IF(OR(G185="12R",G185="12L"),_xlfn.XLOOKUP(C185,DB!$A$2:$A$248,DB!$B$2:$B$248,""),IF(OR(G185="30L",G185="30R"),_xlfn.XLOOKUP(C185,DB!$A$2:$A$248,DB!$C$2:$C$248,""),""))</f>
        <v>TAKUX</v>
      </c>
      <c r="S185" s="3">
        <f t="shared" si="2"/>
        <v>21</v>
      </c>
      <c r="T185" s="3" t="str">
        <f>_xlfn.XLOOKUP(C185,DB!$A$2:$A$248,DB!$D$2:$D$248,"")</f>
        <v>Sector 7</v>
      </c>
    </row>
    <row r="186" spans="1:20" x14ac:dyDescent="0.2">
      <c r="A186" t="s">
        <v>201</v>
      </c>
      <c r="B186" t="s">
        <v>18</v>
      </c>
      <c r="C186" t="s">
        <v>128</v>
      </c>
      <c r="D186" t="s">
        <v>61</v>
      </c>
      <c r="E186" t="s">
        <v>417</v>
      </c>
      <c r="F186" s="2">
        <v>46317.921481481477</v>
      </c>
      <c r="G186" t="s">
        <v>22</v>
      </c>
      <c r="H186" t="s">
        <v>6857</v>
      </c>
      <c r="I186">
        <v>380</v>
      </c>
      <c r="J186" t="s">
        <v>23</v>
      </c>
      <c r="K186" t="s">
        <v>24</v>
      </c>
      <c r="L186">
        <v>542</v>
      </c>
      <c r="M186" t="s">
        <v>130</v>
      </c>
      <c r="N186" s="2">
        <v>46317.950289351851</v>
      </c>
      <c r="O186">
        <v>380</v>
      </c>
      <c r="P186" t="s">
        <v>26</v>
      </c>
      <c r="Q186">
        <v>40</v>
      </c>
      <c r="R186" s="3" t="str">
        <f>IF(OR(G186="12R",G186="12L"),_xlfn.XLOOKUP(C186,DB!$A$2:$A$248,DB!$B$2:$B$248,""),IF(OR(G186="30L",G186="30R"),_xlfn.XLOOKUP(C186,DB!$A$2:$A$248,DB!$C$2:$C$248,""),""))</f>
        <v>ENEBA</v>
      </c>
      <c r="S186" s="3">
        <f t="shared" si="2"/>
        <v>22</v>
      </c>
      <c r="T186" s="3" t="str">
        <f>_xlfn.XLOOKUP(C186,DB!$A$2:$A$248,DB!$D$2:$D$248,"")</f>
        <v>Sector 3</v>
      </c>
    </row>
    <row r="187" spans="1:20" x14ac:dyDescent="0.2">
      <c r="A187" t="s">
        <v>538</v>
      </c>
      <c r="B187" t="s">
        <v>18</v>
      </c>
      <c r="C187" t="s">
        <v>539</v>
      </c>
      <c r="D187" t="s">
        <v>129</v>
      </c>
      <c r="E187" t="s">
        <v>1719</v>
      </c>
      <c r="F187" s="2">
        <v>46317.924097222218</v>
      </c>
      <c r="G187" t="s">
        <v>22</v>
      </c>
      <c r="H187" t="s">
        <v>6858</v>
      </c>
      <c r="I187">
        <v>360</v>
      </c>
      <c r="J187" t="s">
        <v>23</v>
      </c>
      <c r="K187" t="s">
        <v>24</v>
      </c>
      <c r="L187">
        <v>434</v>
      </c>
      <c r="M187" t="s">
        <v>204</v>
      </c>
      <c r="N187" s="2">
        <v>46317.948171296295</v>
      </c>
      <c r="O187">
        <v>326</v>
      </c>
      <c r="P187" t="s">
        <v>26</v>
      </c>
      <c r="Q187">
        <v>40</v>
      </c>
      <c r="R187" s="3" t="str">
        <f>IF(OR(G187="12R",G187="12L"),_xlfn.XLOOKUP(C187,DB!$A$2:$A$248,DB!$B$2:$B$248,""),IF(OR(G187="30L",G187="30R"),_xlfn.XLOOKUP(C187,DB!$A$2:$A$248,DB!$C$2:$C$248,""),""))</f>
        <v>OMSUK</v>
      </c>
      <c r="S187" s="3">
        <f t="shared" si="2"/>
        <v>22</v>
      </c>
      <c r="T187" s="3" t="str">
        <f>_xlfn.XLOOKUP(C187,DB!$A$2:$A$248,DB!$D$2:$D$248,"")</f>
        <v>Sector 3</v>
      </c>
    </row>
    <row r="188" spans="1:20" x14ac:dyDescent="0.2">
      <c r="A188" t="s">
        <v>1552</v>
      </c>
      <c r="B188" t="s">
        <v>18</v>
      </c>
      <c r="C188" t="s">
        <v>66</v>
      </c>
      <c r="D188" t="s">
        <v>213</v>
      </c>
      <c r="F188" s="2">
        <v>46317.927314814813</v>
      </c>
      <c r="G188" t="s">
        <v>22</v>
      </c>
      <c r="H188" t="s">
        <v>6859</v>
      </c>
      <c r="I188">
        <v>220</v>
      </c>
      <c r="J188" t="s">
        <v>23</v>
      </c>
      <c r="K188" t="s">
        <v>51</v>
      </c>
      <c r="L188">
        <v>346</v>
      </c>
      <c r="M188" t="s">
        <v>66</v>
      </c>
      <c r="N188" s="2">
        <v>46317.956990740742</v>
      </c>
      <c r="O188">
        <v>0</v>
      </c>
      <c r="P188" t="s">
        <v>26</v>
      </c>
      <c r="Q188">
        <v>30</v>
      </c>
      <c r="R188" s="3" t="str">
        <f>IF(OR(G188="12R",G188="12L"),_xlfn.XLOOKUP(C188,DB!$A$2:$A$248,DB!$B$2:$B$248,""),IF(OR(G188="30L",G188="30R"),_xlfn.XLOOKUP(C188,DB!$A$2:$A$248,DB!$C$2:$C$248,""),""))</f>
        <v>UDGUV</v>
      </c>
      <c r="S188" s="3">
        <f t="shared" si="2"/>
        <v>22</v>
      </c>
      <c r="T188" s="3" t="str">
        <f>_xlfn.XLOOKUP(C188,DB!$A$2:$A$248,DB!$D$2:$D$248,"")</f>
        <v>Sector 2</v>
      </c>
    </row>
    <row r="189" spans="1:20" x14ac:dyDescent="0.2">
      <c r="A189" t="s">
        <v>315</v>
      </c>
      <c r="B189" t="s">
        <v>18</v>
      </c>
      <c r="C189" t="s">
        <v>224</v>
      </c>
      <c r="D189" t="s">
        <v>116</v>
      </c>
      <c r="E189" t="s">
        <v>3765</v>
      </c>
      <c r="F189" s="2">
        <v>46317.928900462968</v>
      </c>
      <c r="G189" t="s">
        <v>22</v>
      </c>
      <c r="H189" t="s">
        <v>6860</v>
      </c>
      <c r="I189">
        <v>400</v>
      </c>
      <c r="J189" t="s">
        <v>23</v>
      </c>
      <c r="K189" t="s">
        <v>24</v>
      </c>
      <c r="L189">
        <v>525</v>
      </c>
      <c r="M189" t="s">
        <v>130</v>
      </c>
      <c r="N189" s="2">
        <v>46317.957453703704</v>
      </c>
      <c r="O189">
        <v>400</v>
      </c>
      <c r="P189" t="s">
        <v>26</v>
      </c>
      <c r="Q189">
        <v>40</v>
      </c>
      <c r="R189" s="3" t="str">
        <f>IF(OR(G189="12R",G189="12L"),_xlfn.XLOOKUP(C189,DB!$A$2:$A$248,DB!$B$2:$B$248,""),IF(OR(G189="30L",G189="30R"),_xlfn.XLOOKUP(C189,DB!$A$2:$A$248,DB!$C$2:$C$248,""),""))</f>
        <v>ENEBA</v>
      </c>
      <c r="S189" s="3">
        <f t="shared" si="2"/>
        <v>22</v>
      </c>
      <c r="T189" s="3" t="str">
        <f>_xlfn.XLOOKUP(C189,DB!$A$2:$A$248,DB!$D$2:$D$248,"")</f>
        <v>Sector 3</v>
      </c>
    </row>
    <row r="190" spans="1:20" x14ac:dyDescent="0.2">
      <c r="A190" t="s">
        <v>4346</v>
      </c>
      <c r="B190" t="s">
        <v>18</v>
      </c>
      <c r="C190" t="s">
        <v>328</v>
      </c>
      <c r="D190" t="s">
        <v>29</v>
      </c>
      <c r="E190" t="s">
        <v>5951</v>
      </c>
      <c r="F190" s="2">
        <v>46317.930300925931</v>
      </c>
      <c r="G190" t="s">
        <v>22</v>
      </c>
      <c r="H190" t="s">
        <v>6861</v>
      </c>
      <c r="I190">
        <v>360</v>
      </c>
      <c r="J190" t="s">
        <v>23</v>
      </c>
      <c r="K190" t="s">
        <v>24</v>
      </c>
      <c r="L190">
        <v>433</v>
      </c>
      <c r="M190" t="s">
        <v>204</v>
      </c>
      <c r="N190" s="2">
        <v>46317.955428240741</v>
      </c>
      <c r="O190">
        <v>360</v>
      </c>
      <c r="P190" t="s">
        <v>26</v>
      </c>
      <c r="Q190">
        <v>40</v>
      </c>
      <c r="R190" s="3" t="str">
        <f>IF(OR(G190="12R",G190="12L"),_xlfn.XLOOKUP(C190,DB!$A$2:$A$248,DB!$B$2:$B$248,""),IF(OR(G190="30L",G190="30R"),_xlfn.XLOOKUP(C190,DB!$A$2:$A$248,DB!$C$2:$C$248,""),""))</f>
        <v>OMSUK</v>
      </c>
      <c r="S190" s="3">
        <f t="shared" si="2"/>
        <v>22</v>
      </c>
      <c r="T190" s="3" t="str">
        <f>_xlfn.XLOOKUP(C190,DB!$A$2:$A$248,DB!$D$2:$D$248,"")</f>
        <v>Sector 3</v>
      </c>
    </row>
    <row r="191" spans="1:20" x14ac:dyDescent="0.2">
      <c r="A191" t="s">
        <v>555</v>
      </c>
      <c r="B191" t="s">
        <v>18</v>
      </c>
      <c r="C191" t="s">
        <v>539</v>
      </c>
      <c r="D191" t="s">
        <v>29</v>
      </c>
      <c r="E191" t="s">
        <v>6862</v>
      </c>
      <c r="F191" s="2">
        <v>46317.936238425929</v>
      </c>
      <c r="G191" t="s">
        <v>22</v>
      </c>
      <c r="H191" t="s">
        <v>6863</v>
      </c>
      <c r="I191">
        <v>360</v>
      </c>
      <c r="J191" t="s">
        <v>23</v>
      </c>
      <c r="K191" t="s">
        <v>24</v>
      </c>
      <c r="L191">
        <v>531</v>
      </c>
      <c r="M191" t="s">
        <v>130</v>
      </c>
      <c r="N191" s="2">
        <v>46317.965439814812</v>
      </c>
      <c r="O191">
        <v>360</v>
      </c>
      <c r="P191" t="s">
        <v>26</v>
      </c>
      <c r="Q191">
        <v>40</v>
      </c>
      <c r="R191" s="3" t="str">
        <f>IF(OR(G191="12R",G191="12L"),_xlfn.XLOOKUP(C191,DB!$A$2:$A$248,DB!$B$2:$B$248,""),IF(OR(G191="30L",G191="30R"),_xlfn.XLOOKUP(C191,DB!$A$2:$A$248,DB!$C$2:$C$248,""),""))</f>
        <v>OMSUK</v>
      </c>
      <c r="S191" s="3">
        <f t="shared" si="2"/>
        <v>22</v>
      </c>
      <c r="T191" s="3" t="str">
        <f>_xlfn.XLOOKUP(C191,DB!$A$2:$A$248,DB!$D$2:$D$248,"")</f>
        <v>Sector 3</v>
      </c>
    </row>
    <row r="192" spans="1:20" x14ac:dyDescent="0.2">
      <c r="A192" t="s">
        <v>354</v>
      </c>
      <c r="B192" t="s">
        <v>18</v>
      </c>
      <c r="C192" t="s">
        <v>43</v>
      </c>
      <c r="D192" t="s">
        <v>44</v>
      </c>
      <c r="E192" t="s">
        <v>564</v>
      </c>
      <c r="F192" s="2">
        <v>46317.93855324074</v>
      </c>
      <c r="G192" t="s">
        <v>22</v>
      </c>
      <c r="H192" t="s">
        <v>3853</v>
      </c>
      <c r="I192">
        <v>320</v>
      </c>
      <c r="J192" t="s">
        <v>23</v>
      </c>
      <c r="K192" t="s">
        <v>24</v>
      </c>
      <c r="L192">
        <v>859</v>
      </c>
      <c r="M192" t="s">
        <v>46</v>
      </c>
      <c r="N192" s="2">
        <v>46317.986168981486</v>
      </c>
      <c r="O192">
        <v>320</v>
      </c>
      <c r="P192" t="s">
        <v>26</v>
      </c>
      <c r="Q192">
        <v>190</v>
      </c>
      <c r="R192" s="3" t="str">
        <f>IF(OR(G192="12R",G192="12L"),_xlfn.XLOOKUP(C192,DB!$A$2:$A$248,DB!$B$2:$B$248,""),IF(OR(G192="30L",G192="30R"),_xlfn.XLOOKUP(C192,DB!$A$2:$A$248,DB!$C$2:$C$248,""),""))</f>
        <v>UDGUV</v>
      </c>
      <c r="S192" s="3">
        <f t="shared" si="2"/>
        <v>22</v>
      </c>
      <c r="T192" s="3" t="str">
        <f>_xlfn.XLOOKUP(C192,DB!$A$2:$A$248,DB!$D$2:$D$248,"")</f>
        <v>Sector 2</v>
      </c>
    </row>
    <row r="193" spans="1:20" x14ac:dyDescent="0.2">
      <c r="A193" t="s">
        <v>146</v>
      </c>
      <c r="B193" t="s">
        <v>18</v>
      </c>
      <c r="C193" t="s">
        <v>33</v>
      </c>
      <c r="D193" t="s">
        <v>34</v>
      </c>
      <c r="E193" t="s">
        <v>6864</v>
      </c>
      <c r="F193" s="2">
        <v>46317.942430555559</v>
      </c>
      <c r="G193" t="s">
        <v>22</v>
      </c>
      <c r="H193" t="s">
        <v>6865</v>
      </c>
      <c r="I193">
        <v>380</v>
      </c>
      <c r="J193" t="s">
        <v>23</v>
      </c>
      <c r="K193" t="s">
        <v>24</v>
      </c>
      <c r="L193">
        <v>860</v>
      </c>
      <c r="M193" t="s">
        <v>36</v>
      </c>
      <c r="N193" s="2">
        <v>46317.991597222222</v>
      </c>
      <c r="O193">
        <v>380</v>
      </c>
      <c r="P193" t="s">
        <v>26</v>
      </c>
      <c r="Q193">
        <v>190</v>
      </c>
      <c r="R193" s="3" t="str">
        <f>IF(OR(G193="12R",G193="12L"),_xlfn.XLOOKUP(C193,DB!$A$2:$A$248,DB!$B$2:$B$248,""),IF(OR(G193="30L",G193="30R"),_xlfn.XLOOKUP(C193,DB!$A$2:$A$248,DB!$C$2:$C$248,""),""))</f>
        <v>UDGUV</v>
      </c>
      <c r="S193" s="3">
        <f t="shared" si="2"/>
        <v>22</v>
      </c>
      <c r="T193" s="3" t="str">
        <f>_xlfn.XLOOKUP(C193,DB!$A$2:$A$248,DB!$D$2:$D$248,"")</f>
        <v>Sector 2</v>
      </c>
    </row>
    <row r="194" spans="1:20" x14ac:dyDescent="0.2">
      <c r="A194" t="s">
        <v>343</v>
      </c>
      <c r="B194" t="s">
        <v>18</v>
      </c>
      <c r="C194" t="s">
        <v>122</v>
      </c>
      <c r="D194" t="s">
        <v>44</v>
      </c>
      <c r="E194" t="s">
        <v>5745</v>
      </c>
      <c r="F194" s="2">
        <v>46317.943923611107</v>
      </c>
      <c r="G194" t="s">
        <v>22</v>
      </c>
      <c r="H194" t="s">
        <v>6866</v>
      </c>
      <c r="I194">
        <v>360</v>
      </c>
      <c r="J194" t="s">
        <v>23</v>
      </c>
      <c r="K194" t="s">
        <v>24</v>
      </c>
      <c r="L194">
        <v>538</v>
      </c>
      <c r="M194" t="s">
        <v>130</v>
      </c>
      <c r="N194" s="2">
        <v>46317.973402777774</v>
      </c>
      <c r="O194">
        <v>360</v>
      </c>
      <c r="P194" t="s">
        <v>26</v>
      </c>
      <c r="Q194">
        <v>40</v>
      </c>
      <c r="R194" s="3" t="str">
        <f>IF(OR(G194="12R",G194="12L"),_xlfn.XLOOKUP(C194,DB!$A$2:$A$248,DB!$B$2:$B$248,""),IF(OR(G194="30L",G194="30R"),_xlfn.XLOOKUP(C194,DB!$A$2:$A$248,DB!$C$2:$C$248,""),""))</f>
        <v>ENEBA</v>
      </c>
      <c r="S194" s="3">
        <f t="shared" si="2"/>
        <v>22</v>
      </c>
      <c r="T194" s="3" t="str">
        <f>_xlfn.XLOOKUP(C194,DB!$A$2:$A$248,DB!$D$2:$D$248,"")</f>
        <v>Sector 3</v>
      </c>
    </row>
    <row r="195" spans="1:20" x14ac:dyDescent="0.2">
      <c r="A195" t="s">
        <v>415</v>
      </c>
      <c r="B195" t="s">
        <v>18</v>
      </c>
      <c r="C195" t="s">
        <v>18</v>
      </c>
      <c r="D195" t="s">
        <v>416</v>
      </c>
      <c r="F195" s="2">
        <v>46317.945462962962</v>
      </c>
      <c r="G195" t="s">
        <v>22</v>
      </c>
      <c r="H195" t="s">
        <v>138</v>
      </c>
      <c r="I195">
        <v>15</v>
      </c>
      <c r="J195" t="s">
        <v>139</v>
      </c>
      <c r="K195" t="s">
        <v>51</v>
      </c>
      <c r="L195">
        <v>129</v>
      </c>
      <c r="M195" t="s">
        <v>18</v>
      </c>
      <c r="N195" s="2">
        <v>46317.963067129633</v>
      </c>
      <c r="O195">
        <v>0</v>
      </c>
      <c r="P195" t="s">
        <v>137</v>
      </c>
      <c r="Q195">
        <v>15</v>
      </c>
      <c r="R195" s="3" t="str">
        <f>IF(OR(G195="12R",G195="12L"),_xlfn.XLOOKUP(C195,DB!$A$2:$A$248,DB!$B$2:$B$248,""),IF(OR(G195="30L",G195="30R"),_xlfn.XLOOKUP(C195,DB!$A$2:$A$248,DB!$C$2:$C$248,""),""))</f>
        <v/>
      </c>
      <c r="S195" s="3">
        <f t="shared" ref="S195:S220" si="3">HOUR(F195)</f>
        <v>22</v>
      </c>
      <c r="T195" s="3" t="str">
        <f>_xlfn.XLOOKUP(C195,DB!$A$2:$A$248,DB!$D$2:$D$248,"")</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IF(OR(G196="12R",G196="12L"),_xlfn.XLOOKUP(C196,DB!$A$2:$A$248,DB!$B$2:$B$248,""),IF(OR(G196="30L",G196="30R"),_xlfn.XLOOKUP(C196,DB!$A$2:$A$248,DB!$C$2:$C$248,""),""))</f>
        <v/>
      </c>
      <c r="S196" s="3">
        <f t="shared" si="3"/>
        <v>0</v>
      </c>
      <c r="T196" s="3" t="str">
        <f>_xlfn.XLOOKUP(C196,DB!$A$2:$A$248,DB!$D$2:$D$248,"")</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IF(OR(G197="12R",G197="12L"),_xlfn.XLOOKUP(C197,DB!$A$2:$A$248,DB!$B$2:$B$248,""),IF(OR(G197="30L",G197="30R"),_xlfn.XLOOKUP(C197,DB!$A$2:$A$248,DB!$C$2:$C$248,""),""))</f>
        <v/>
      </c>
      <c r="S197" s="3">
        <f t="shared" si="3"/>
        <v>0</v>
      </c>
      <c r="T197" s="3" t="str">
        <f>_xlfn.XLOOKUP(C197,DB!$A$2:$A$248,DB!$D$2:$D$248,"")</f>
        <v/>
      </c>
    </row>
    <row r="198" spans="1:20" x14ac:dyDescent="0.2">
      <c r="F198" s="2"/>
      <c r="I198" s="3"/>
      <c r="L198" s="3"/>
      <c r="N198" s="2"/>
      <c r="O198" s="3"/>
      <c r="Q198" s="3"/>
      <c r="R198" s="3" t="str">
        <f>IF(OR(G198="12R",G198="12L"),_xlfn.XLOOKUP(C198,DB!$A$2:$A$248,DB!$B$2:$B$248,""),IF(OR(G198="30L",G198="30R"),_xlfn.XLOOKUP(C198,DB!$A$2:$A$248,DB!$C$2:$C$248,""),""))</f>
        <v/>
      </c>
      <c r="S198" s="3">
        <f t="shared" si="3"/>
        <v>0</v>
      </c>
      <c r="T198" s="3" t="str">
        <f>_xlfn.XLOOKUP(C198,DB!$A$2:$A$248,DB!$D$2:$D$248,"")</f>
        <v/>
      </c>
    </row>
    <row r="199" spans="1:20" x14ac:dyDescent="0.2">
      <c r="F199" s="2"/>
      <c r="I199" s="3"/>
      <c r="L199" s="3"/>
      <c r="N199" s="2"/>
      <c r="O199" s="3"/>
      <c r="Q199" s="3"/>
      <c r="R199" s="3" t="str">
        <f>IF(OR(G199="12R",G199="12L"),_xlfn.XLOOKUP(C199,DB!$A$2:$A$248,DB!$B$2:$B$248,""),IF(OR(G199="30L",G199="30R"),_xlfn.XLOOKUP(C199,DB!$A$2:$A$248,DB!$C$2:$C$248,""),""))</f>
        <v/>
      </c>
      <c r="S199" s="3">
        <f t="shared" si="3"/>
        <v>0</v>
      </c>
      <c r="T199" s="3" t="str">
        <f>_xlfn.XLOOKUP(C199,DB!$A$2:$A$248,DB!$D$2:$D$248,"")</f>
        <v/>
      </c>
    </row>
    <row r="200" spans="1:20" x14ac:dyDescent="0.2">
      <c r="F200" s="2"/>
      <c r="I200" s="3"/>
      <c r="L200" s="3"/>
      <c r="N200" s="2"/>
      <c r="O200" s="3"/>
      <c r="Q200" s="3"/>
      <c r="R200" s="3" t="str">
        <f>IF(OR(G200="12R",G200="12L"),_xlfn.XLOOKUP(C200,DB!$A$2:$A$248,DB!$B$2:$B$248,""),IF(OR(G200="30L",G200="30R"),_xlfn.XLOOKUP(C200,DB!$A$2:$A$248,DB!$C$2:$C$248,""),""))</f>
        <v/>
      </c>
      <c r="S200" s="3">
        <f t="shared" si="3"/>
        <v>0</v>
      </c>
      <c r="T200" s="3" t="str">
        <f>_xlfn.XLOOKUP(C200,DB!$A$2:$A$248,DB!$D$2:$D$248,"")</f>
        <v/>
      </c>
    </row>
    <row r="201" spans="1:20" x14ac:dyDescent="0.2">
      <c r="F201" s="2"/>
      <c r="I201" s="3"/>
      <c r="L201" s="3"/>
      <c r="N201" s="2"/>
      <c r="O201" s="3"/>
      <c r="Q201" s="3"/>
      <c r="R201" s="3" t="str">
        <f>IF(OR(G201="12R",G201="12L"),_xlfn.XLOOKUP(C201,DB!$A$2:$A$248,DB!$B$2:$B$248,""),IF(OR(G201="30L",G201="30R"),_xlfn.XLOOKUP(C201,DB!$A$2:$A$248,DB!$C$2:$C$248,""),""))</f>
        <v/>
      </c>
      <c r="S201" s="3">
        <f t="shared" si="3"/>
        <v>0</v>
      </c>
      <c r="T201" s="3" t="str">
        <f>_xlfn.XLOOKUP(C201,DB!$A$2:$A$248,DB!$D$2:$D$248,"")</f>
        <v/>
      </c>
    </row>
    <row r="202" spans="1:20" x14ac:dyDescent="0.2">
      <c r="F202" s="2"/>
      <c r="I202" s="3"/>
      <c r="L202" s="3"/>
      <c r="N202" s="2"/>
      <c r="O202" s="3"/>
      <c r="Q202" s="3"/>
      <c r="R202" s="3" t="str">
        <f>IF(OR(G202="12R",G202="12L"),_xlfn.XLOOKUP(C202,DB!$A$2:$A$248,DB!$B$2:$B$248,""),IF(OR(G202="30L",G202="30R"),_xlfn.XLOOKUP(C202,DB!$A$2:$A$248,DB!$C$2:$C$248,""),""))</f>
        <v/>
      </c>
      <c r="S202" s="3">
        <f t="shared" si="3"/>
        <v>0</v>
      </c>
      <c r="T202" s="3" t="str">
        <f>_xlfn.XLOOKUP(C202,DB!$A$2:$A$248,DB!$D$2:$D$248,"")</f>
        <v/>
      </c>
    </row>
    <row r="203" spans="1:20" x14ac:dyDescent="0.2">
      <c r="F203" s="2"/>
      <c r="I203" s="3"/>
      <c r="L203" s="3"/>
      <c r="N203" s="2"/>
      <c r="O203" s="3"/>
      <c r="Q203" s="3"/>
      <c r="R203" s="3" t="str">
        <f>IF(OR(G203="12R",G203="12L"),_xlfn.XLOOKUP(C203,DB!$A$2:$A$248,DB!$B$2:$B$248,""),IF(OR(G203="30L",G203="30R"),_xlfn.XLOOKUP(C203,DB!$A$2:$A$248,DB!$C$2:$C$248,""),""))</f>
        <v/>
      </c>
      <c r="S203" s="3">
        <f t="shared" si="3"/>
        <v>0</v>
      </c>
      <c r="T203" s="3" t="str">
        <f>_xlfn.XLOOKUP(C203,DB!$A$2:$A$248,DB!$D$2:$D$248,"")</f>
        <v/>
      </c>
    </row>
    <row r="204" spans="1:20" x14ac:dyDescent="0.2">
      <c r="F204" s="2"/>
      <c r="I204" s="3"/>
      <c r="L204" s="3"/>
      <c r="N204" s="2"/>
      <c r="O204" s="3"/>
      <c r="Q204" s="3"/>
      <c r="R204" s="3" t="str">
        <f>IF(OR(G204="12R",G204="12L"),_xlfn.XLOOKUP(C204,DB!$A$2:$A$248,DB!$B$2:$B$248,""),IF(OR(G204="30L",G204="30R"),_xlfn.XLOOKUP(C204,DB!$A$2:$A$248,DB!$C$2:$C$248,""),""))</f>
        <v/>
      </c>
      <c r="S204" s="3">
        <f t="shared" si="3"/>
        <v>0</v>
      </c>
      <c r="T204" s="3" t="str">
        <f>_xlfn.XLOOKUP(C204,DB!$A$2:$A$248,DB!$D$2:$D$248,"")</f>
        <v/>
      </c>
    </row>
    <row r="205" spans="1:20" x14ac:dyDescent="0.2">
      <c r="F205" s="2"/>
      <c r="I205" s="3"/>
      <c r="L205" s="3"/>
      <c r="N205" s="2"/>
      <c r="O205" s="3"/>
      <c r="Q205" s="3"/>
      <c r="R205" s="3" t="str">
        <f>IF(OR(G205="12R",G205="12L"),_xlfn.XLOOKUP(C205,DB!$A$2:$A$248,DB!$B$2:$B$248,""),IF(OR(G205="30L",G205="30R"),_xlfn.XLOOKUP(C205,DB!$A$2:$A$248,DB!$C$2:$C$248,""),""))</f>
        <v/>
      </c>
      <c r="S205" s="3">
        <f t="shared" si="3"/>
        <v>0</v>
      </c>
      <c r="T205" s="3" t="str">
        <f>_xlfn.XLOOKUP(C205,DB!$A$2:$A$248,DB!$D$2:$D$248,"")</f>
        <v/>
      </c>
    </row>
    <row r="206" spans="1:20" x14ac:dyDescent="0.2">
      <c r="F206" s="2"/>
      <c r="I206" s="3"/>
      <c r="L206" s="3"/>
      <c r="N206" s="2"/>
      <c r="O206" s="3"/>
      <c r="Q206" s="3"/>
      <c r="R206" s="3" t="str">
        <f>IF(OR(G206="12R",G206="12L"),_xlfn.XLOOKUP(C206,DB!$A$2:$A$248,DB!$B$2:$B$248,""),IF(OR(G206="30L",G206="30R"),_xlfn.XLOOKUP(C206,DB!$A$2:$A$248,DB!$C$2:$C$248,""),""))</f>
        <v/>
      </c>
      <c r="S206" s="3">
        <f t="shared" si="3"/>
        <v>0</v>
      </c>
      <c r="T206" s="3" t="str">
        <f>_xlfn.XLOOKUP(C206,DB!$A$2:$A$248,DB!$D$2:$D$248,"")</f>
        <v/>
      </c>
    </row>
    <row r="207" spans="1:20" x14ac:dyDescent="0.2">
      <c r="F207" s="2"/>
      <c r="I207" s="3"/>
      <c r="L207" s="3"/>
      <c r="N207" s="2"/>
      <c r="O207" s="3"/>
      <c r="Q207" s="3"/>
      <c r="R207" s="3" t="str">
        <f>IF(OR(G207="12R",G207="12L"),_xlfn.XLOOKUP(C207,DB!$A$2:$A$248,DB!$B$2:$B$248,""),IF(OR(G207="30L",G207="30R"),_xlfn.XLOOKUP(C207,DB!$A$2:$A$248,DB!$C$2:$C$248,""),""))</f>
        <v/>
      </c>
      <c r="S207" s="3">
        <f t="shared" si="3"/>
        <v>0</v>
      </c>
      <c r="T207" s="3" t="str">
        <f>_xlfn.XLOOKUP(C207,DB!$A$2:$A$248,DB!$D$2:$D$248,"")</f>
        <v/>
      </c>
    </row>
    <row r="208" spans="1:20" ht="16" customHeight="1" x14ac:dyDescent="0.2">
      <c r="F208" s="2"/>
      <c r="I208" s="3"/>
      <c r="L208" s="3"/>
      <c r="N208" s="2"/>
      <c r="O208" s="3"/>
      <c r="Q208" s="3"/>
      <c r="R208" s="3" t="str">
        <f>IF(OR(G208="12R",G208="12L"),_xlfn.XLOOKUP(C208,DB!$A$2:$A$248,DB!$B$2:$B$248,""),IF(OR(G208="30L",G208="30R"),_xlfn.XLOOKUP(C208,DB!$A$2:$A$248,DB!$C$2:$C$248,""),""))</f>
        <v/>
      </c>
      <c r="S208" s="3">
        <f t="shared" si="3"/>
        <v>0</v>
      </c>
      <c r="T208" s="3" t="str">
        <f>_xlfn.XLOOKUP(C208,DB!$A$2:$A$248,DB!$D$2:$D$248,"")</f>
        <v/>
      </c>
    </row>
    <row r="209" spans="1:20" ht="16" customHeight="1" x14ac:dyDescent="0.2">
      <c r="F209" s="2"/>
      <c r="I209" s="3"/>
      <c r="L209" s="3"/>
      <c r="N209" s="2"/>
      <c r="O209" s="3"/>
      <c r="Q209" s="3"/>
      <c r="R209" s="3" t="str">
        <f>IF(OR(G209="12R",G209="12L"),_xlfn.XLOOKUP(C209,DB!$A$2:$A$248,DB!$B$2:$B$248,""),IF(OR(G209="30L",G209="30R"),_xlfn.XLOOKUP(C209,DB!$A$2:$A$248,DB!$C$2:$C$248,""),""))</f>
        <v/>
      </c>
      <c r="S209" s="3">
        <f t="shared" si="3"/>
        <v>0</v>
      </c>
      <c r="T209" s="3" t="str">
        <f>_xlfn.XLOOKUP(C209,DB!$A$2:$A$248,DB!$D$2:$D$248,"")</f>
        <v/>
      </c>
    </row>
    <row r="210" spans="1:20" x14ac:dyDescent="0.2">
      <c r="F210" s="2"/>
      <c r="I210" s="3"/>
      <c r="L210" s="3"/>
      <c r="N210" s="2"/>
      <c r="O210" s="3"/>
      <c r="Q210" s="3"/>
      <c r="R210" s="3" t="str">
        <f>IF(OR(G210="12R",G210="12L"),_xlfn.XLOOKUP(C210,DB!$A$2:$A$248,DB!$B$2:$B$248,""),IF(OR(G210="30L",G210="30R"),_xlfn.XLOOKUP(C210,DB!$A$2:$A$248,DB!$C$2:$C$248,""),""))</f>
        <v/>
      </c>
      <c r="S210" s="3">
        <f t="shared" si="3"/>
        <v>0</v>
      </c>
      <c r="T210" s="3" t="str">
        <f>_xlfn.XLOOKUP(C210,DB!$A$2:$A$248,DB!$D$2:$D$248,"")</f>
        <v/>
      </c>
    </row>
    <row r="211" spans="1:20" x14ac:dyDescent="0.2">
      <c r="F211" s="2"/>
      <c r="I211" s="3"/>
      <c r="L211" s="3"/>
      <c r="N211" s="2"/>
      <c r="O211" s="3"/>
      <c r="Q211" s="3"/>
      <c r="R211" s="3" t="str">
        <f>IF(OR(G211="12R",G211="12L"),_xlfn.XLOOKUP(C211,DB!$A$2:$A$248,DB!$B$2:$B$248,""),IF(OR(G211="30L",G211="30R"),_xlfn.XLOOKUP(C211,DB!$A$2:$A$248,DB!$C$2:$C$248,""),""))</f>
        <v/>
      </c>
      <c r="S211" s="3">
        <f t="shared" si="3"/>
        <v>0</v>
      </c>
      <c r="T211" s="3" t="str">
        <f>_xlfn.XLOOKUP(C211,DB!$A$2:$A$248,DB!$D$2:$D$248,"")</f>
        <v/>
      </c>
    </row>
    <row r="212" spans="1:20" x14ac:dyDescent="0.2">
      <c r="F212" s="2"/>
      <c r="I212" s="3"/>
      <c r="L212" s="3"/>
      <c r="N212" s="2"/>
      <c r="O212" s="3"/>
      <c r="Q212" s="3"/>
      <c r="R212" s="3" t="str">
        <f>IF(OR(G212="12R",G212="12L"),_xlfn.XLOOKUP(C212,DB!$A$2:$A$248,DB!$B$2:$B$248,""),IF(OR(G212="30L",G212="30R"),_xlfn.XLOOKUP(C212,DB!$A$2:$A$248,DB!$C$2:$C$248,""),""))</f>
        <v/>
      </c>
      <c r="S212" s="3">
        <f t="shared" si="3"/>
        <v>0</v>
      </c>
      <c r="T212" s="3" t="str">
        <f>_xlfn.XLOOKUP(C212,DB!$A$2:$A$248,DB!$D$2:$D$248,"")</f>
        <v/>
      </c>
    </row>
    <row r="213" spans="1:20" x14ac:dyDescent="0.2">
      <c r="F213" s="2"/>
      <c r="I213" s="3"/>
      <c r="L213" s="3"/>
      <c r="N213" s="2"/>
      <c r="O213" s="3"/>
      <c r="Q213" s="3"/>
      <c r="R213" s="3" t="str">
        <f>IF(OR(G213="12R",G213="12L"),_xlfn.XLOOKUP(C213,DB!$A$2:$A$248,DB!$B$2:$B$248,""),IF(OR(G213="30L",G213="30R"),_xlfn.XLOOKUP(C213,DB!$A$2:$A$248,DB!$C$2:$C$248,""),""))</f>
        <v/>
      </c>
      <c r="S213" s="3">
        <f t="shared" si="3"/>
        <v>0</v>
      </c>
      <c r="T213" s="3" t="str">
        <f>_xlfn.XLOOKUP(C213,DB!$A$2:$A$248,DB!$D$2:$D$248,"")</f>
        <v/>
      </c>
    </row>
    <row r="214" spans="1:20" x14ac:dyDescent="0.2">
      <c r="F214" s="2"/>
      <c r="I214" s="3"/>
      <c r="L214" s="3"/>
      <c r="N214" s="2"/>
      <c r="O214" s="3"/>
      <c r="Q214" s="3"/>
      <c r="R214" s="3" t="str">
        <f>IF(OR(G214="12R",G214="12L"),_xlfn.XLOOKUP(C214,DB!$A$2:$A$248,DB!$B$2:$B$248,""),IF(OR(G214="30L",G214="30R"),_xlfn.XLOOKUP(C214,DB!$A$2:$A$248,DB!$C$2:$C$248,""),""))</f>
        <v/>
      </c>
      <c r="S214" s="3">
        <f t="shared" si="3"/>
        <v>0</v>
      </c>
      <c r="T214" s="3" t="str">
        <f>_xlfn.XLOOKUP(C214,DB!$A$2:$A$248,DB!$D$2:$D$248,"")</f>
        <v/>
      </c>
    </row>
    <row r="215" spans="1:20" x14ac:dyDescent="0.2">
      <c r="F215" s="2"/>
      <c r="I215" s="3"/>
      <c r="L215" s="3"/>
      <c r="N215" s="2"/>
      <c r="O215" s="3"/>
      <c r="Q215" s="3"/>
      <c r="R215" s="3" t="str">
        <f>IF(OR(G215="12R",G215="12L"),_xlfn.XLOOKUP(C215,DB!$A$2:$A$248,DB!$B$2:$B$248,""),IF(OR(G215="30L",G215="30R"),_xlfn.XLOOKUP(C215,DB!$A$2:$A$248,DB!$C$2:$C$248,""),""))</f>
        <v/>
      </c>
      <c r="S215" s="3">
        <f t="shared" si="3"/>
        <v>0</v>
      </c>
      <c r="T215" s="3" t="str">
        <f>_xlfn.XLOOKUP(C215,DB!$A$2:$A$248,DB!$D$2:$D$248,"")</f>
        <v/>
      </c>
    </row>
    <row r="216" spans="1:20" x14ac:dyDescent="0.2">
      <c r="F216" s="2"/>
      <c r="I216" s="3"/>
      <c r="L216" s="3"/>
      <c r="N216" s="2"/>
      <c r="O216" s="3"/>
      <c r="Q216" s="3"/>
      <c r="R216" s="3" t="str">
        <f>IF(OR(G216="12R",G216="12L"),_xlfn.XLOOKUP(C216,DB!$A$2:$A$248,DB!$B$2:$B$248,""),IF(OR(G216="30L",G216="30R"),_xlfn.XLOOKUP(C216,DB!$A$2:$A$248,DB!$C$2:$C$248,""),""))</f>
        <v/>
      </c>
      <c r="S216" s="3">
        <f t="shared" si="3"/>
        <v>0</v>
      </c>
      <c r="T216" s="3" t="str">
        <f>_xlfn.XLOOKUP(C216,DB!$A$2:$A$248,DB!$D$2:$D$248,"")</f>
        <v/>
      </c>
    </row>
    <row r="217" spans="1:20" x14ac:dyDescent="0.2">
      <c r="F217" s="2"/>
      <c r="I217" s="3"/>
      <c r="L217" s="3"/>
      <c r="N217" s="2"/>
      <c r="O217" s="3"/>
      <c r="Q217" s="3"/>
      <c r="R217" s="3" t="str">
        <f>IF(OR(G217="12R",G217="12L"),_xlfn.XLOOKUP(C217,DB!$A$2:$A$248,DB!$B$2:$B$248,""),IF(OR(G217="30L",G217="30R"),_xlfn.XLOOKUP(C217,DB!$A$2:$A$248,DB!$C$2:$C$248,""),""))</f>
        <v/>
      </c>
      <c r="S217" s="3">
        <f t="shared" si="3"/>
        <v>0</v>
      </c>
      <c r="T217" s="3" t="str">
        <f>_xlfn.XLOOKUP(C217,DB!$A$2:$A$248,DB!$D$2:$D$248,"")</f>
        <v/>
      </c>
    </row>
    <row r="218" spans="1:20" x14ac:dyDescent="0.2">
      <c r="F218" s="2"/>
      <c r="I218" s="3"/>
      <c r="L218" s="3"/>
      <c r="N218" s="2"/>
      <c r="O218" s="3"/>
      <c r="Q218" s="3"/>
      <c r="R218" s="3" t="str">
        <f>IF(OR(G218="12R",G218="12L"),_xlfn.XLOOKUP(C218,DB!$A$2:$A$248,DB!$B$2:$B$248,""),IF(OR(G218="30L",G218="30R"),_xlfn.XLOOKUP(C218,DB!$A$2:$A$248,DB!$C$2:$C$248,""),""))</f>
        <v/>
      </c>
      <c r="S218" s="3">
        <f t="shared" si="3"/>
        <v>0</v>
      </c>
      <c r="T218" s="3" t="str">
        <f>_xlfn.XLOOKUP(C218,DB!$A$2:$A$248,DB!$D$2:$D$248,"")</f>
        <v/>
      </c>
    </row>
    <row r="219" spans="1:20" x14ac:dyDescent="0.2">
      <c r="F219" s="2"/>
      <c r="I219" s="3"/>
      <c r="L219" s="3"/>
      <c r="N219" s="2"/>
      <c r="O219" s="3"/>
      <c r="Q219" s="3"/>
      <c r="R219" s="3" t="str">
        <f>IF(OR(G219="12R",G219="12L"),_xlfn.XLOOKUP(C219,DB!$A$2:$A$248,DB!$B$2:$B$248,""),IF(OR(G219="30L",G219="30R"),_xlfn.XLOOKUP(C219,DB!$A$2:$A$248,DB!$C$2:$C$248,""),""))</f>
        <v/>
      </c>
      <c r="S219" s="3">
        <f t="shared" si="3"/>
        <v>0</v>
      </c>
      <c r="T219" s="3" t="str">
        <f>_xlfn.XLOOKUP(C219,DB!$A$2:$A$248,DB!$D$2:$D$248,"")</f>
        <v/>
      </c>
    </row>
    <row r="220" spans="1:20" x14ac:dyDescent="0.2">
      <c r="F220" s="2"/>
      <c r="I220" s="3"/>
      <c r="L220" s="3"/>
      <c r="N220" s="2"/>
      <c r="O220" s="3"/>
      <c r="Q220" s="3"/>
      <c r="R220" s="3" t="str">
        <f>IF(OR(G220="12R",G220="12L"),_xlfn.XLOOKUP(C220,DB!$A$2:$A$248,DB!$B$2:$B$248,""),IF(OR(G220="30L",G220="30R"),_xlfn.XLOOKUP(C220,DB!$A$2:$A$248,DB!$C$2:$C$248,""),""))</f>
        <v/>
      </c>
      <c r="S220" s="3">
        <f t="shared" si="3"/>
        <v>0</v>
      </c>
      <c r="T220" s="3" t="str">
        <f>_xlfn.XLOOKUP(C220,DB!$A$2:$A$248,DB!$D$2:$D$248,"")</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22,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0</v>
      </c>
      <c r="E230" s="8">
        <f t="shared" si="4"/>
        <v>2</v>
      </c>
      <c r="F230" s="8">
        <f t="shared" si="4"/>
        <v>3</v>
      </c>
      <c r="G230" s="8">
        <f t="shared" si="4"/>
        <v>1</v>
      </c>
      <c r="H230" s="8">
        <f t="shared" si="4"/>
        <v>6</v>
      </c>
      <c r="I230" s="9">
        <f t="shared" si="5"/>
        <v>15</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1</v>
      </c>
      <c r="F233" s="8">
        <f t="shared" si="4"/>
        <v>6</v>
      </c>
      <c r="G233" s="8">
        <f t="shared" si="4"/>
        <v>0</v>
      </c>
      <c r="H233" s="8">
        <f t="shared" si="4"/>
        <v>8</v>
      </c>
      <c r="I233" s="9">
        <f t="shared" si="5"/>
        <v>21</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22,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22,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6</v>
      </c>
      <c r="D265" s="8">
        <f t="shared" si="6"/>
        <v>2</v>
      </c>
      <c r="E265" s="9">
        <f t="shared" si="7"/>
        <v>15</v>
      </c>
    </row>
    <row r="266" spans="1:9" x14ac:dyDescent="0.2">
      <c r="A266" s="7">
        <v>16</v>
      </c>
      <c r="B266" s="8">
        <f t="shared" si="6"/>
        <v>7</v>
      </c>
      <c r="C266" s="8">
        <f t="shared" si="6"/>
        <v>6</v>
      </c>
      <c r="D266" s="8">
        <f t="shared" si="6"/>
        <v>4</v>
      </c>
      <c r="E266" s="9">
        <f t="shared" si="7"/>
        <v>17</v>
      </c>
    </row>
    <row r="267" spans="1:9" x14ac:dyDescent="0.2">
      <c r="A267" s="7">
        <v>17</v>
      </c>
      <c r="B267" s="8">
        <f t="shared" si="6"/>
        <v>6</v>
      </c>
      <c r="C267" s="8">
        <f t="shared" si="6"/>
        <v>8</v>
      </c>
      <c r="D267" s="8">
        <f t="shared" si="6"/>
        <v>1</v>
      </c>
      <c r="E267" s="9">
        <f t="shared" si="7"/>
        <v>15</v>
      </c>
    </row>
    <row r="268" spans="1:9" x14ac:dyDescent="0.2">
      <c r="A268" s="7">
        <v>18</v>
      </c>
      <c r="B268" s="8">
        <f t="shared" si="6"/>
        <v>9</v>
      </c>
      <c r="C268" s="8">
        <f t="shared" si="6"/>
        <v>14</v>
      </c>
      <c r="D268" s="8">
        <f t="shared" si="6"/>
        <v>2</v>
      </c>
      <c r="E268" s="9">
        <f t="shared" si="7"/>
        <v>25</v>
      </c>
    </row>
    <row r="269" spans="1:9" x14ac:dyDescent="0.2">
      <c r="A269" s="7">
        <v>19</v>
      </c>
      <c r="B269" s="8">
        <f t="shared" si="6"/>
        <v>6</v>
      </c>
      <c r="C269" s="8">
        <f t="shared" si="6"/>
        <v>13</v>
      </c>
      <c r="D269" s="8">
        <f t="shared" si="6"/>
        <v>5</v>
      </c>
      <c r="E269" s="9">
        <f t="shared" si="7"/>
        <v>24</v>
      </c>
    </row>
    <row r="270" spans="1:9" x14ac:dyDescent="0.2">
      <c r="A270" s="7">
        <v>20</v>
      </c>
      <c r="B270" s="8">
        <f t="shared" si="6"/>
        <v>8</v>
      </c>
      <c r="C270" s="8">
        <f t="shared" si="6"/>
        <v>12</v>
      </c>
      <c r="D270" s="8">
        <f t="shared" si="6"/>
        <v>1</v>
      </c>
      <c r="E270" s="9">
        <f t="shared" si="7"/>
        <v>21</v>
      </c>
    </row>
    <row r="271" spans="1:9" x14ac:dyDescent="0.2">
      <c r="A271" s="7">
        <v>21</v>
      </c>
      <c r="B271" s="8">
        <f t="shared" si="6"/>
        <v>10</v>
      </c>
      <c r="C271" s="8">
        <f t="shared" si="6"/>
        <v>9</v>
      </c>
      <c r="D271" s="8">
        <f t="shared" si="6"/>
        <v>4</v>
      </c>
      <c r="E271" s="9">
        <f t="shared" si="7"/>
        <v>23</v>
      </c>
    </row>
    <row r="272" spans="1:9" x14ac:dyDescent="0.2">
      <c r="A272" s="7">
        <v>22</v>
      </c>
      <c r="B272" s="8">
        <f t="shared" si="6"/>
        <v>3</v>
      </c>
      <c r="C272" s="8">
        <f t="shared" si="6"/>
        <v>6</v>
      </c>
      <c r="D272" s="8">
        <f t="shared" si="6"/>
        <v>0</v>
      </c>
      <c r="E272" s="9">
        <f t="shared" si="7"/>
        <v>9</v>
      </c>
    </row>
    <row r="273" spans="1:9" x14ac:dyDescent="0.2">
      <c r="A273" s="10">
        <v>23</v>
      </c>
      <c r="B273" s="11">
        <f t="shared" si="6"/>
        <v>0</v>
      </c>
      <c r="C273" s="11">
        <f t="shared" si="6"/>
        <v>0</v>
      </c>
      <c r="D273" s="11">
        <f t="shared" si="6"/>
        <v>0</v>
      </c>
      <c r="E273" s="12">
        <f t="shared" si="7"/>
        <v>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22,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23</vt:i4>
      </vt:variant>
    </vt:vector>
  </HeadingPairs>
  <TitlesOfParts>
    <vt:vector size="23"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2026-10-23T19:49:41Z</dcterms:modified>
</cp:coreProperties>
</file>